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60" windowHeight="4395" tabRatio="809"/>
  </bookViews>
  <sheets>
    <sheet name="表紙" sheetId="12" r:id="rId1"/>
    <sheet name="調書" sheetId="13" r:id="rId2"/>
    <sheet name="通知根拠" sheetId="14" r:id="rId3"/>
    <sheet name="調理委託" sheetId="4" r:id="rId4"/>
    <sheet name="勤務表様式→" sheetId="16" r:id="rId5"/>
    <sheet name="（従来型）" sheetId="9" r:id="rId6"/>
    <sheet name="（ユニット型）" sheetId="17" r:id="rId7"/>
    <sheet name="シフト記号表（従来型・ユニット型共通）" sheetId="10" r:id="rId8"/>
    <sheet name="勤務表【記載例】（ユニット型）" sheetId="5" r:id="rId9"/>
    <sheet name="勤務表【記載例】シフト記号表（勤務時間帯）" sheetId="6" r:id="rId10"/>
    <sheet name="【記入方法】（従来型）" sheetId="11" r:id="rId11"/>
    <sheet name="【プルダウン・リスト】（従来型・ユニット型共通）" sheetId="15" r:id="rId12"/>
    <sheet name="職員配置状況１" sheetId="7" r:id="rId13"/>
    <sheet name="職員配置状況２" sheetId="8" r:id="rId14"/>
    <sheet name="防災マニュアルチェックリスト" sheetId="1" r:id="rId15"/>
    <sheet name="防災マニュアルチェックリスト(記載例)" sheetId="2" r:id="rId16"/>
    <sheet name="過去の指摘事項の改善状況" sheetId="3" r:id="rId17"/>
  </sheets>
  <definedNames>
    <definedName name="Excel_BuiltIn_Print_Titles_6">#REF!</definedName>
    <definedName name="Excel_BuiltIn_Print_Titles_6" localSheetId="2">#REF!</definedName>
    <definedName name="【記載例】シフト記号">'勤務表【記載例】シフト記号表（勤務時間帯）'!$C$6:$C$47</definedName>
    <definedName name="【記載例】シフト記号" localSheetId="7">'シフト記号表（従来型・ユニット型共通）'!$C$6:$C$47</definedName>
    <definedName name="【記載例】シフト記号表">'勤務表【記載例】シフト記号表（勤務時間帯）'!$C$6:$C$47</definedName>
    <definedName name="【記載例】シフト記号表" localSheetId="7">'シフト記号表（従来型・ユニット型共通）'!$C$6:$C$47</definedName>
    <definedName name="シフト記号表">'シフト記号表（従来型・ユニット型共通）'!$C$6:$C$47</definedName>
    <definedName name="職種">'【プルダウン・リスト】（従来型・ユニット型共通）'!$C$21:$L$21</definedName>
    <definedName name="管理者">'【プルダウン・リスト】（従来型・ユニット型共通）'!$C$22:$C$31</definedName>
    <definedName name="機能訓練指導員">'【プルダウン・リスト】（従来型・ユニット型共通）'!$I$22:$I$31</definedName>
    <definedName name="Excel_BuiltIn_Print_Area_7">#REF!</definedName>
    <definedName name="Excel_BuiltIn_Print_Area_8">#REF!</definedName>
    <definedName name="医師">'【プルダウン・リスト】（従来型・ユニット型共通）'!$D$22:$D$31</definedName>
    <definedName name="生活相談員">'【プルダウン・リスト】（従来型・ユニット型共通）'!$E$22:$E$31</definedName>
    <definedName name="看護職員">'【プルダウン・リスト】（従来型・ユニット型共通）'!$F$22:$F$31</definedName>
    <definedName name="介護支援専門員">'【プルダウン・リスト】（従来型・ユニット型共通）'!$J$22:$J$31</definedName>
    <definedName name="栄養士">'【プルダウン・リスト】（従来型・ユニット型共通）'!$H$22:$H$31</definedName>
    <definedName name="介護職員">'【プルダウン・リスト】（従来型・ユニット型共通）'!$G$22:$G$31</definedName>
    <definedName name="_xlnm.Print_Area" localSheetId="14">防災マニュアルチェックリスト!$A$1:$L$91</definedName>
    <definedName name="_xlnm.Print_Area" localSheetId="15">'防災マニュアルチェックリスト(記載例)'!$A$1:$L$91</definedName>
    <definedName name="_xlnm.Print_Area" localSheetId="16">過去の指摘事項の改善状況!$A$1:$C$36</definedName>
    <definedName name="_xlnm.Print_Titles" localSheetId="3">調理委託!$1:$2</definedName>
    <definedName name="_xlnm.Print_Area" localSheetId="8">'勤務表【記載例】（ユニット型）'!$A$1:$BN$97</definedName>
    <definedName name="_xlnm.Print_Titles" localSheetId="8">'勤務表【記載例】（ユニット型）'!$1:$16</definedName>
    <definedName name="_xlnm.Print_Area" localSheetId="9">'勤務表【記載例】シフト記号表（勤務時間帯）'!$B$1:$V$52</definedName>
    <definedName name="_xlnm.Print_Area" localSheetId="5">'（従来型）'!$A$1:$BJ$237</definedName>
    <definedName name="_xlnm.Print_Titles" localSheetId="5">'（従来型）'!$1:$16</definedName>
    <definedName name="_xlnm.Print_Area" localSheetId="7">'シフト記号表（従来型・ユニット型共通）'!$B$1:$V$52</definedName>
    <definedName name="_xlnm.Print_Area" localSheetId="10">'【記入方法】（従来型）'!$A$1:$Q$83</definedName>
    <definedName name="_xlnm.Print_Area" localSheetId="0">表紙!$A$1:$L$20</definedName>
    <definedName name="_xlnm.Print_Titles" localSheetId="1">調書!$1:$2</definedName>
    <definedName name="_xlnm.Print_Area" localSheetId="1">調書!$A$1:$BC$881</definedName>
    <definedName name="_xlnm.Print_Area" localSheetId="2">通知根拠!$A$1:$B$14</definedName>
    <definedName name="_xlnm.Print_Area" localSheetId="6">'（ユニット型）'!$A$1:$BN$97</definedName>
    <definedName name="_xlnm.Print_Titles" localSheetId="6">'（ユニット型）'!$1:$16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<sst xmlns="http://schemas.openxmlformats.org/spreadsheetml/2006/main" xmlns:r="http://schemas.openxmlformats.org/officeDocument/2006/relationships" count="1651" uniqueCount="1651">
  <si>
    <t>入所者の数が30を超えない特別養護老人ホームにあっては、常勤換算方法で、１以上</t>
  </si>
  <si>
    <t>j</t>
  </si>
  <si>
    <t>焼却炉、浄化槽その他の汚物処理設備及び便槽を設ける場合には、居室、静養室、食堂及び調理室から相当の距離を隔てて設けているか。</t>
  </si>
  <si>
    <r>
      <t>介</t>
    </r>
    <r>
      <rPr>
        <b/>
        <sz val="14"/>
        <color theme="1"/>
        <rFont val="ＭＳ Ｐゴシック"/>
      </rPr>
      <t>護</t>
    </r>
    <r>
      <rPr>
        <b/>
        <sz val="12"/>
        <color theme="1"/>
        <rFont val="ＭＳ Ｐゴシック"/>
      </rPr>
      <t xml:space="preserve">
　　ユニット以外</t>
    </r>
    <rPh sb="0" eb="2">
      <t>カイゴ</t>
    </rPh>
    <phoneticPr fontId="22"/>
  </si>
  <si>
    <t>１医療機関名</t>
  </si>
  <si>
    <t>収支予算及び収支決算に関する書類</t>
  </si>
  <si>
    <t>昼間については、ユニットごとに常時１人以上の介護職員又は看護職員を配置しているか。</t>
  </si>
  <si>
    <t>特別養護老人ホームの建物は、入所者が身体的、精神的に著しい障害を有する者であることにかんがみ、入所者の日常生活のために使用しない附属の建物を除き耐火建築物としなければならない（ただし、入所者の日常生活に充てられる居室、静養室、食堂、浴室及び機能訓練室（ユニット型においては共同生活室及び浴室）を２階以上の階及び地下のいずれにも設けていない建物については、準耐火建築物とすることができる。）。</t>
    <rPh sb="130" eb="131">
      <t>ガタ</t>
    </rPh>
    <rPh sb="136" eb="138">
      <t>キョウドウ</t>
    </rPh>
    <rPh sb="138" eb="140">
      <t>セイカツ</t>
    </rPh>
    <rPh sb="140" eb="141">
      <t>シツ</t>
    </rPh>
    <rPh sb="141" eb="142">
      <t>オヨ</t>
    </rPh>
    <rPh sb="143" eb="145">
      <t>ヨクシツ</t>
    </rPh>
    <phoneticPr fontId="22"/>
  </si>
  <si>
    <r>
      <t>条例第</t>
    </r>
    <r>
      <rPr>
        <sz val="14"/>
        <color auto="1"/>
        <rFont val="ＭＳ Ｐゴシック"/>
      </rPr>
      <t>１号第３条第３項（基準第37条第９項）</t>
    </r>
  </si>
  <si>
    <r>
      <t>条例第</t>
    </r>
    <r>
      <rPr>
        <sz val="14"/>
        <color auto="1"/>
        <rFont val="ＭＳ Ｐゴシック"/>
      </rPr>
      <t xml:space="preserve">１号第３条第３項（基準第28条第１項、第42条）
</t>
    </r>
  </si>
  <si>
    <t>施設の配置、構造及び設備は、日照、採光、換気等入所者の保健衛生に関する事項及び防災について十分考慮されているか。</t>
  </si>
  <si>
    <t>①</t>
  </si>
  <si>
    <t>(7) 
職種</t>
  </si>
  <si>
    <t>「有」の場合の前年度の実施回数</t>
    <rPh sb="1" eb="2">
      <t>アリ</t>
    </rPh>
    <rPh sb="4" eb="6">
      <t>バアイ</t>
    </rPh>
    <rPh sb="7" eb="10">
      <t>ゼンネンド</t>
    </rPh>
    <rPh sb="11" eb="13">
      <t>ジッシ</t>
    </rPh>
    <rPh sb="13" eb="15">
      <t>カイスウ</t>
    </rPh>
    <phoneticPr fontId="22"/>
  </si>
  <si>
    <r>
      <t>条例第</t>
    </r>
    <r>
      <rPr>
        <sz val="14"/>
        <color auto="1"/>
        <rFont val="ＭＳ Ｐゴシック"/>
      </rPr>
      <t>１号第３条第３項（基準第38条第３項）</t>
    </r>
    <rPh sb="8" eb="9">
      <t>ダイ</t>
    </rPh>
    <rPh sb="10" eb="11">
      <t>コウ</t>
    </rPh>
    <phoneticPr fontId="22"/>
  </si>
  <si>
    <t>行った処遇に関し、市町村から指導又は助言を受けた場合は、当該指導又は助言に従って必要な改善を行っているか。</t>
  </si>
  <si>
    <t xml:space="preserve">必要な備品を備えているか。
</t>
  </si>
  <si>
    <t xml:space="preserve">預かり金等を管理している場合、施設において預かり金等の管理責任者が定められているか。
また、現金、預貯金通帳、年金証書及び印鑑等の保管担当者がそれぞれ別に定められ、保管場所は、それぞれ別にするなど管理体制が明確になっているか。
</t>
  </si>
  <si>
    <t>（№）氏名</t>
    <rPh sb="3" eb="5">
      <t>シメイ</t>
    </rPh>
    <phoneticPr fontId="22"/>
  </si>
  <si>
    <t>キ</t>
  </si>
  <si>
    <t>介護職員室又は看護職員室に近接して設けているか。</t>
    <rPh sb="0" eb="2">
      <t>カイゴ</t>
    </rPh>
    <rPh sb="2" eb="4">
      <t>ショクイン</t>
    </rPh>
    <rPh sb="4" eb="5">
      <t>シツ</t>
    </rPh>
    <rPh sb="7" eb="9">
      <t>カンゴ</t>
    </rPh>
    <rPh sb="9" eb="11">
      <t>ショクイン</t>
    </rPh>
    <phoneticPr fontId="22"/>
  </si>
  <si>
    <t xml:space="preserve">廊下及び階段には、手すりを設けているか。 </t>
  </si>
  <si>
    <t>再入所が可能なベッドの確保が出来るまでの間、短期入所生活介護の利用を検討するなどにより、入所者の生活に支障を来さないよう努めているか。</t>
  </si>
  <si>
    <t>浴室</t>
  </si>
  <si>
    <t>条例第１号第３条第３項（基準第31条第２項、第42条）</t>
  </si>
  <si>
    <t>４（６）</t>
  </si>
  <si>
    <r>
      <t>条例第</t>
    </r>
    <r>
      <rPr>
        <sz val="14"/>
        <color auto="1"/>
        <rFont val="ＭＳ Ｐゴシック"/>
      </rPr>
      <t>１号第３条第３項（基準第12条の２、第42条）</t>
    </r>
    <rPh sb="8" eb="9">
      <t>ダイ</t>
    </rPh>
    <rPh sb="10" eb="11">
      <t>コウ</t>
    </rPh>
    <phoneticPr fontId="22"/>
  </si>
  <si>
    <t>職員の資格要件</t>
  </si>
  <si>
    <t>医務室</t>
  </si>
  <si>
    <t>感染症及び食中毒の予防及びまん延の防止のための対策を検討する委員会（テレビ電話装置等を活用して行うことができるものとする。）をおおむね３月に１回以上、定期的に開催するとともに、その結果について、介護職員その他の職員に対し、周知徹底を図っているか。</t>
  </si>
  <si>
    <t>１2
月</t>
  </si>
  <si>
    <r>
      <t>条例第</t>
    </r>
    <r>
      <rPr>
        <sz val="14"/>
        <color auto="1"/>
        <rFont val="ＭＳ Ｐゴシック"/>
      </rPr>
      <t>１号第３条第３項（基準第16条第８項）</t>
    </r>
  </si>
  <si>
    <t xml:space="preserve">入居者が他の入居者の生活に過度に干渉し、自律的な生活を損なうことのないようにすることに対し配慮しているか。
</t>
    <rPh sb="43" eb="44">
      <t>タイ</t>
    </rPh>
    <phoneticPr fontId="22"/>
  </si>
  <si>
    <t>共同生活室</t>
  </si>
  <si>
    <t>④</t>
  </si>
  <si>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6"/>
  </si>
  <si>
    <t>嗜好調査の実施及び喫食状況の把握に努めるとともに、健康の保持増進の観点から、栄養指導を積極的に進めているか</t>
    <rPh sb="0" eb="2">
      <t>シコウ</t>
    </rPh>
    <rPh sb="2" eb="4">
      <t>チョウサ</t>
    </rPh>
    <rPh sb="5" eb="7">
      <t>ジッシ</t>
    </rPh>
    <rPh sb="7" eb="8">
      <t>オヨ</t>
    </rPh>
    <rPh sb="9" eb="10">
      <t>キッ</t>
    </rPh>
    <rPh sb="10" eb="11">
      <t>ショク</t>
    </rPh>
    <rPh sb="11" eb="13">
      <t>ジョウキョウ</t>
    </rPh>
    <rPh sb="14" eb="16">
      <t>ハアク</t>
    </rPh>
    <rPh sb="17" eb="18">
      <t>ツト</t>
    </rPh>
    <rPh sb="25" eb="27">
      <t>ケンコウ</t>
    </rPh>
    <rPh sb="28" eb="30">
      <t>ホジ</t>
    </rPh>
    <rPh sb="30" eb="32">
      <t>ゾウシン</t>
    </rPh>
    <rPh sb="33" eb="35">
      <t>カンテン</t>
    </rPh>
    <rPh sb="38" eb="40">
      <t>エイヨウ</t>
    </rPh>
    <rPh sb="40" eb="42">
      <t>シドウ</t>
    </rPh>
    <rPh sb="43" eb="46">
      <t>セッキョクテキ</t>
    </rPh>
    <rPh sb="47" eb="48">
      <t>スス</t>
    </rPh>
    <phoneticPr fontId="22"/>
  </si>
  <si>
    <t>会計経理に関する記録</t>
  </si>
  <si>
    <t>検食は、入所者に対して食事を提供する前に適切に行われているか。</t>
    <rPh sb="0" eb="1">
      <t>ケン</t>
    </rPh>
    <rPh sb="1" eb="2">
      <t>ショク</t>
    </rPh>
    <rPh sb="4" eb="7">
      <t>ニュウショシャ</t>
    </rPh>
    <rPh sb="8" eb="9">
      <t>タイ</t>
    </rPh>
    <rPh sb="11" eb="13">
      <t>ショクジ</t>
    </rPh>
    <rPh sb="14" eb="16">
      <t>テイキョウ</t>
    </rPh>
    <rPh sb="18" eb="19">
      <t>マエ</t>
    </rPh>
    <rPh sb="20" eb="22">
      <t>テキセツ</t>
    </rPh>
    <rPh sb="23" eb="24">
      <t>オコナ</t>
    </rPh>
    <phoneticPr fontId="22"/>
  </si>
  <si>
    <t>職員に対する研修の実施状況</t>
  </si>
  <si>
    <t>ア</t>
  </si>
  <si>
    <t>ユニットごとの入居定員及び居室の定員を超えて入居させていないか（ただし、災害その他のやむを得ない事情がある場合は、この限りでない。 ）。</t>
  </si>
  <si>
    <t>ユニット以外</t>
    <rPh sb="4" eb="6">
      <t>イガイ</t>
    </rPh>
    <phoneticPr fontId="22"/>
  </si>
  <si>
    <t>該当
なし</t>
    <rPh sb="0" eb="2">
      <t>ガイトウ</t>
    </rPh>
    <phoneticPr fontId="22"/>
  </si>
  <si>
    <t>g</t>
  </si>
  <si>
    <r>
      <t>条例第</t>
    </r>
    <r>
      <rPr>
        <sz val="14"/>
        <color auto="1"/>
        <rFont val="ＭＳ Ｐゴシック"/>
      </rPr>
      <t>１号第３条第３項、附則（経過措置）４
（基準第11条第４項第１号）</t>
    </r>
    <rPh sb="0" eb="2">
      <t>ジョウレイ</t>
    </rPh>
    <rPh sb="2" eb="3">
      <t>ダイ</t>
    </rPh>
    <rPh sb="4" eb="5">
      <t>ゴウ</t>
    </rPh>
    <rPh sb="5" eb="6">
      <t>ダイ</t>
    </rPh>
    <rPh sb="7" eb="8">
      <t>ジョウ</t>
    </rPh>
    <rPh sb="8" eb="9">
      <t>ダイ</t>
    </rPh>
    <rPh sb="10" eb="11">
      <t>コウ</t>
    </rPh>
    <rPh sb="12" eb="14">
      <t>フソク</t>
    </rPh>
    <rPh sb="15" eb="17">
      <t>ケイカ</t>
    </rPh>
    <rPh sb="17" eb="19">
      <t>ソチ</t>
    </rPh>
    <rPh sb="32" eb="33">
      <t>ダイ</t>
    </rPh>
    <rPh sb="34" eb="35">
      <t>ゴウ</t>
    </rPh>
    <phoneticPr fontId="22"/>
  </si>
  <si>
    <t>入浴の実施に当たっては、事前に健康管理を行い、入浴することが困難な場合は、清しきを実施するなど入所者の清潔保持に努めているか。</t>
  </si>
  <si>
    <t>南海トラフ地震（高知県南海トラフ地震による災害に強い地域社会づくり条例第2号第１号に規定する南海トラフ地震をいう。）を対策について</t>
    <rPh sb="59" eb="61">
      <t>タイサク</t>
    </rPh>
    <phoneticPr fontId="22"/>
  </si>
  <si>
    <t>資産に関する記録</t>
  </si>
  <si>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6"/>
  </si>
  <si>
    <t>現金</t>
  </si>
  <si>
    <t>当期末支払資金残高の金額</t>
  </si>
  <si>
    <t>(8)
勤務
形態</t>
  </si>
  <si>
    <t>地域との連携等</t>
  </si>
  <si>
    <r>
      <t>専らその職務に従事する常勤の者であるか</t>
    </r>
    <r>
      <rPr>
        <sz val="14"/>
        <color theme="1"/>
        <rFont val="ＭＳ Ｐゴシック"/>
      </rPr>
      <t>（ただし、以下の場合であって、当該施設の管理業務に支障がない場合には、他の職務に従事することができる。)</t>
    </r>
    <rPh sb="24" eb="26">
      <t>イカ</t>
    </rPh>
    <rPh sb="27" eb="29">
      <t>バアイ</t>
    </rPh>
    <rPh sb="34" eb="38">
      <t>トウガイシセツ</t>
    </rPh>
    <rPh sb="39" eb="41">
      <t>カンリ</t>
    </rPh>
    <rPh sb="41" eb="43">
      <t>ギョウム</t>
    </rPh>
    <rPh sb="44" eb="46">
      <t>シショウ</t>
    </rPh>
    <rPh sb="49" eb="51">
      <t>バアイ</t>
    </rPh>
    <rPh sb="54" eb="55">
      <t>ホカ</t>
    </rPh>
    <rPh sb="56" eb="58">
      <t>ショクム</t>
    </rPh>
    <rPh sb="59" eb="61">
      <t>ジュウジ</t>
    </rPh>
    <phoneticPr fontId="22"/>
  </si>
  <si>
    <t>労働安全衛生法第66条、労働安全衛生規則第43～45条の２、第47条、第50～52条</t>
    <rPh sb="30" eb="31">
      <t>ダイ</t>
    </rPh>
    <rPh sb="33" eb="34">
      <t>ジョウ</t>
    </rPh>
    <phoneticPr fontId="22"/>
  </si>
  <si>
    <t>施設の行う業務</t>
    <rPh sb="0" eb="2">
      <t>シセツ</t>
    </rPh>
    <rPh sb="3" eb="4">
      <t>オコナ</t>
    </rPh>
    <rPh sb="5" eb="7">
      <t>ギョウム</t>
    </rPh>
    <phoneticPr fontId="22"/>
  </si>
  <si>
    <t>ac</t>
  </si>
  <si>
    <t>夜間及び深夜については、２ユニットごとに１人以上の介護職員又は看護職員を夜間及び深夜の勤務に従事する職員として配置しているか。</t>
  </si>
  <si>
    <t>居室等を２階又は地階に設けている場合であって、次に掲げる要件のすべてを満たすこと。</t>
    <rPh sb="0" eb="2">
      <t>キョシツ</t>
    </rPh>
    <rPh sb="2" eb="3">
      <t>ナド</t>
    </rPh>
    <rPh sb="5" eb="6">
      <t>カイ</t>
    </rPh>
    <rPh sb="6" eb="7">
      <t>マタ</t>
    </rPh>
    <rPh sb="8" eb="10">
      <t>チカイ</t>
    </rPh>
    <rPh sb="11" eb="12">
      <t>モウ</t>
    </rPh>
    <rPh sb="16" eb="18">
      <t>バアイ</t>
    </rPh>
    <rPh sb="23" eb="24">
      <t>ツギ</t>
    </rPh>
    <rPh sb="25" eb="26">
      <t>カカ</t>
    </rPh>
    <rPh sb="28" eb="30">
      <t>ヨウケン</t>
    </rPh>
    <rPh sb="35" eb="36">
      <t>ミ</t>
    </rPh>
    <phoneticPr fontId="22"/>
  </si>
  <si>
    <t>日</t>
    <rPh sb="0" eb="1">
      <t>ヒ</t>
    </rPh>
    <phoneticPr fontId="22"/>
  </si>
  <si>
    <t>アからソのほか、事務室その他の運営上必要な設備</t>
  </si>
  <si>
    <t>ⅲにかかわらず、２ユニット以下の施設の場合には研修受講者を少なくとも１名は配置しているか。</t>
    <rPh sb="29" eb="30">
      <t>スク</t>
    </rPh>
    <phoneticPr fontId="22"/>
  </si>
  <si>
    <t>火災時における避難、消火等の協力を得ることができるよう、地域住民等との連携体制を整備すること。</t>
    <rPh sb="0" eb="2">
      <t>カサイ</t>
    </rPh>
    <rPh sb="2" eb="3">
      <t>ジ</t>
    </rPh>
    <rPh sb="7" eb="9">
      <t>ヒナン</t>
    </rPh>
    <rPh sb="10" eb="12">
      <t>ショウカ</t>
    </rPh>
    <rPh sb="12" eb="13">
      <t>ナド</t>
    </rPh>
    <rPh sb="14" eb="16">
      <t>キョウリョク</t>
    </rPh>
    <rPh sb="17" eb="18">
      <t>エ</t>
    </rPh>
    <rPh sb="28" eb="30">
      <t>チイキ</t>
    </rPh>
    <rPh sb="30" eb="32">
      <t>ジュウミン</t>
    </rPh>
    <rPh sb="32" eb="33">
      <t>ナド</t>
    </rPh>
    <rPh sb="35" eb="37">
      <t>レンケイ</t>
    </rPh>
    <rPh sb="37" eb="39">
      <t>タイセイ</t>
    </rPh>
    <rPh sb="40" eb="42">
      <t>セイビ</t>
    </rPh>
    <phoneticPr fontId="22"/>
  </si>
  <si>
    <t>「やむを得ない事情がある場合」とは、単に当初予定の退院日に満床であることをもって該当するものではなく、例えば、入所者の退院が予定より早まるなどの理由により、ベッドの確保が間に合わない場合等を指すものである。
　施設側の都合は、基本的には該当しないことに留意すること。</t>
  </si>
  <si>
    <t>q</t>
  </si>
  <si>
    <t>高額な役員報酬など実質的な剰余金の配当と認められる経費</t>
  </si>
  <si>
    <t>設備の基準</t>
  </si>
  <si>
    <t>関係官署に対する報告書等の文書綴</t>
  </si>
  <si>
    <r>
      <t>条例第</t>
    </r>
    <r>
      <rPr>
        <sz val="14"/>
        <color auto="1"/>
        <rFont val="ＭＳ Ｐゴシック"/>
      </rPr>
      <t>１号第３条第３項
（基準第２条第１項）</t>
    </r>
    <rPh sb="0" eb="2">
      <t>ジョウレイ</t>
    </rPh>
    <rPh sb="2" eb="3">
      <t>ダイ</t>
    </rPh>
    <rPh sb="4" eb="5">
      <t>ゴウ</t>
    </rPh>
    <rPh sb="5" eb="6">
      <t>ダイ</t>
    </rPh>
    <rPh sb="7" eb="8">
      <t>ジョウ</t>
    </rPh>
    <rPh sb="8" eb="9">
      <t>ダイ</t>
    </rPh>
    <rPh sb="10" eb="11">
      <t>コウ</t>
    </rPh>
    <phoneticPr fontId="22"/>
  </si>
  <si>
    <t>条例第１号第３条第３項
（基準第31条第１項第２号、第42条）</t>
  </si>
  <si>
    <r>
      <t>短時間労働者を含め、常時10人以上の職員を雇用する施設において、就業規則を整備し、</t>
    </r>
    <r>
      <rPr>
        <sz val="14"/>
        <color theme="1"/>
        <rFont val="ＭＳ Ｐゴシック"/>
      </rPr>
      <t>労働基準監督署に届け出ているか。</t>
    </r>
  </si>
  <si>
    <t>ⅲ</t>
  </si>
  <si>
    <t>食器の消毒は毎食後，有効な方法で行っているか。</t>
  </si>
  <si>
    <t>オ</t>
  </si>
  <si>
    <t>職員の専従</t>
  </si>
  <si>
    <t>種別</t>
    <rPh sb="0" eb="2">
      <t>シュベツ</t>
    </rPh>
    <phoneticPr fontId="22"/>
  </si>
  <si>
    <t>施設給食の趣旨を十分認識し、適正な給食材料を使用するとともに所要の栄養量が確保される調理を行うものであるか</t>
    <rPh sb="0" eb="2">
      <t>シセツ</t>
    </rPh>
    <rPh sb="2" eb="4">
      <t>キュウショク</t>
    </rPh>
    <rPh sb="5" eb="7">
      <t>シュシ</t>
    </rPh>
    <rPh sb="8" eb="10">
      <t>ジュウブン</t>
    </rPh>
    <rPh sb="10" eb="12">
      <t>ニンシキ</t>
    </rPh>
    <rPh sb="14" eb="16">
      <t>テキセイ</t>
    </rPh>
    <rPh sb="17" eb="19">
      <t>キュウショク</t>
    </rPh>
    <rPh sb="19" eb="21">
      <t>ザイリョウ</t>
    </rPh>
    <rPh sb="22" eb="24">
      <t>シヨウ</t>
    </rPh>
    <rPh sb="30" eb="32">
      <t>ショヨウ</t>
    </rPh>
    <rPh sb="33" eb="35">
      <t>エイヨウ</t>
    </rPh>
    <rPh sb="35" eb="36">
      <t>リョウ</t>
    </rPh>
    <rPh sb="37" eb="39">
      <t>カクホ</t>
    </rPh>
    <rPh sb="42" eb="44">
      <t>チョウリ</t>
    </rPh>
    <rPh sb="45" eb="46">
      <t>オコナ</t>
    </rPh>
    <phoneticPr fontId="22"/>
  </si>
  <si>
    <t>イ</t>
  </si>
  <si>
    <t>居室その他の入所者の日常生活に充てられる場所（以下「居室等」という。）を２階及び地階のいずれにも設けていないこと。</t>
    <rPh sb="0" eb="2">
      <t>キョシツ</t>
    </rPh>
    <rPh sb="4" eb="5">
      <t>タ</t>
    </rPh>
    <rPh sb="6" eb="9">
      <t>ニュウショシャ</t>
    </rPh>
    <rPh sb="10" eb="12">
      <t>ニチジョウ</t>
    </rPh>
    <rPh sb="12" eb="14">
      <t>セイカツ</t>
    </rPh>
    <rPh sb="15" eb="16">
      <t>ア</t>
    </rPh>
    <rPh sb="20" eb="22">
      <t>バショ</t>
    </rPh>
    <rPh sb="23" eb="25">
      <t>イカ</t>
    </rPh>
    <rPh sb="26" eb="28">
      <t>キョシツ</t>
    </rPh>
    <rPh sb="28" eb="29">
      <t>ナド</t>
    </rPh>
    <rPh sb="37" eb="38">
      <t>カイ</t>
    </rPh>
    <rPh sb="38" eb="39">
      <t>オヨ</t>
    </rPh>
    <rPh sb="40" eb="42">
      <t>チカイ</t>
    </rPh>
    <rPh sb="48" eb="49">
      <t>モウ</t>
    </rPh>
    <phoneticPr fontId="22"/>
  </si>
  <si>
    <t>設備、職員及び会計に関する諸記録を整備しているか。</t>
  </si>
  <si>
    <t>人</t>
  </si>
  <si>
    <t>事業者の方針等の明確化及びその周知･啓発</t>
    <rPh sb="0" eb="3">
      <t>ジギョウシャ</t>
    </rPh>
    <rPh sb="4" eb="6">
      <t>ホウシン</t>
    </rPh>
    <rPh sb="6" eb="7">
      <t>トウ</t>
    </rPh>
    <rPh sb="8" eb="11">
      <t>メイカクカ</t>
    </rPh>
    <rPh sb="11" eb="12">
      <t>オヨ</t>
    </rPh>
    <rPh sb="15" eb="17">
      <t>シュウチ</t>
    </rPh>
    <rPh sb="18" eb="20">
      <t>ケイハツ</t>
    </rPh>
    <phoneticPr fontId="22"/>
  </si>
  <si>
    <r>
      <t>条例第</t>
    </r>
    <r>
      <rPr>
        <sz val="14"/>
        <color auto="1"/>
        <rFont val="ＭＳ Ｐゴシック"/>
      </rPr>
      <t>１号第３条第３項（基準第36条第２項）</t>
    </r>
    <rPh sb="8" eb="9">
      <t>ダイ</t>
    </rPh>
    <rPh sb="10" eb="11">
      <t>コウ</t>
    </rPh>
    <phoneticPr fontId="22"/>
  </si>
  <si>
    <t>〇</t>
  </si>
  <si>
    <t>階段の傾斜は、ゆるやかにしているか。</t>
  </si>
  <si>
    <r>
      <t>※別紙「防災対策マニュアルチェックリスト」に取り組み状況について、</t>
    </r>
    <r>
      <rPr>
        <sz val="14"/>
        <color theme="1"/>
        <rFont val="ＭＳ Ｐゴシック"/>
      </rPr>
      <t>ご回答ください。</t>
    </r>
    <rPh sb="1" eb="3">
      <t>ベッシ</t>
    </rPh>
    <rPh sb="4" eb="6">
      <t>ボウサイ</t>
    </rPh>
    <rPh sb="6" eb="8">
      <t>タイサク</t>
    </rPh>
    <rPh sb="22" eb="23">
      <t>ト</t>
    </rPh>
    <rPh sb="24" eb="25">
      <t>ク</t>
    </rPh>
    <rPh sb="26" eb="28">
      <t>ジョウキョウ</t>
    </rPh>
    <rPh sb="34" eb="36">
      <t>カイトウ</t>
    </rPh>
    <phoneticPr fontId="22"/>
  </si>
  <si>
    <r>
      <t>条例第</t>
    </r>
    <r>
      <rPr>
        <sz val="14"/>
        <color auto="1"/>
        <rFont val="ＭＳ Ｐゴシック"/>
      </rPr>
      <t>１号第３条第３項
（基準第13条第１項、第42条）</t>
    </r>
    <rPh sb="8" eb="9">
      <t>ダイ</t>
    </rPh>
    <rPh sb="10" eb="11">
      <t>コウ</t>
    </rPh>
    <phoneticPr fontId="22"/>
  </si>
  <si>
    <t>　定期健康診断は１年以内ごとに１回、夜間業務に従事する職員は６か月以内ごとに１回の実施が必要である。
　１年以上雇用されることが予定されている者及び更新により１年以上引き続き雇用されている者で通常の就労者の所定労働時間数の3/4以上の者についても同様に行うこと。</t>
  </si>
  <si>
    <t>火気を使用する部分は、不燃材料を用いているか。</t>
  </si>
  <si>
    <t>d</t>
  </si>
  <si>
    <t>行った具体的な処遇の内容等の記録</t>
  </si>
  <si>
    <t>労働基準法第24条</t>
  </si>
  <si>
    <t>　　ユニット以外</t>
  </si>
  <si>
    <t>　施設の配置、構造設備が基準及び建築基準法等の関係諸規定に従うとともに日照、採光、換気等について十分考慮されたものとし、もって入所者の保健衛生及び防災の万全を期しているか。</t>
  </si>
  <si>
    <t>人</t>
    <rPh sb="0" eb="1">
      <t>ニン</t>
    </rPh>
    <phoneticPr fontId="46"/>
  </si>
  <si>
    <t>運営規程</t>
  </si>
  <si>
    <t>協力医療機関等</t>
  </si>
  <si>
    <t>月</t>
    <rPh sb="0" eb="1">
      <t>ゲツ</t>
    </rPh>
    <phoneticPr fontId="46"/>
  </si>
  <si>
    <t>ユニットの数及びユニットごとの入居定員</t>
  </si>
  <si>
    <r>
      <t>条例第</t>
    </r>
    <r>
      <rPr>
        <sz val="14"/>
        <color auto="1"/>
        <rFont val="ＭＳ Ｐゴシック"/>
      </rPr>
      <t>１号第３条第３項
（基準第13条第２項、第3項第42条）</t>
    </r>
    <rPh sb="8" eb="9">
      <t>ダイ</t>
    </rPh>
    <rPh sb="10" eb="11">
      <t>コウ</t>
    </rPh>
    <phoneticPr fontId="22"/>
  </si>
  <si>
    <t>f</t>
  </si>
  <si>
    <t>検討の結果、居宅での生活が可能と判断される入所者に対し、退所に際しての本人又は家族等に対する家族での介護方法等に関する適切な指導、居宅介護支援事業者等に対する情報提供等の必要な援助をしているか（なお、安易に施設側の理由により退所を促すことのないよう留意すること。）。</t>
  </si>
  <si>
    <t>医師</t>
  </si>
  <si>
    <t>事業日誌</t>
  </si>
  <si>
    <t>設備の専用</t>
  </si>
  <si>
    <t>看護職員</t>
  </si>
  <si>
    <t>衛生推進者の職、氏名</t>
  </si>
  <si>
    <t>入所者の処遇に関する計画（以下「処遇計画」という。）の作成及びその実施に当たっては、いたずらにこれを入所者に強制することとならないように留意しているか。</t>
  </si>
  <si>
    <t>基準</t>
    <rPh sb="0" eb="2">
      <t>キジュン</t>
    </rPh>
    <phoneticPr fontId="22"/>
  </si>
  <si>
    <t>施設は苦情がサービスの質の向上を図る上での重要な情報であるとの認識に立ち、苦情の内容を踏まえ、サービスの質の向上に向けた取り組みを自ら行っているか。</t>
  </si>
  <si>
    <t xml:space="preserve">条例第１号第３条第３項（基準第24条の２第１項、第42条）
</t>
  </si>
  <si>
    <t>入所者に対し、適切な処遇を行うことができるよう、職員の勤務の体制を定めているか。</t>
  </si>
  <si>
    <t>施設長は、施設職員の管理、業務の実施状況の把握その他の管理を一元的に行っているか。</t>
  </si>
  <si>
    <t>h</t>
  </si>
  <si>
    <t>１月以上～６ヶ月未満</t>
    <rPh sb="2" eb="4">
      <t>イジョウ</t>
    </rPh>
    <rPh sb="7" eb="8">
      <t>ゲツ</t>
    </rPh>
    <phoneticPr fontId="22"/>
  </si>
  <si>
    <t>受託業者が契約書で定めた事項を誠実に履行しないと施設が認めたとき、その他受託業者が適正な施設給食を確保する上で支障となる行為を行ったときは、契約期間中であっても施設側において契約を解除できること</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5" eb="36">
      <t>タ</t>
    </rPh>
    <rPh sb="36" eb="38">
      <t>ジュタク</t>
    </rPh>
    <rPh sb="38" eb="40">
      <t>ギョウシャ</t>
    </rPh>
    <rPh sb="41" eb="43">
      <t>テキセイ</t>
    </rPh>
    <rPh sb="44" eb="46">
      <t>シセツ</t>
    </rPh>
    <rPh sb="46" eb="48">
      <t>キュウショク</t>
    </rPh>
    <rPh sb="49" eb="51">
      <t>カクホ</t>
    </rPh>
    <rPh sb="53" eb="54">
      <t>ウエ</t>
    </rPh>
    <rPh sb="55" eb="57">
      <t>シショウ</t>
    </rPh>
    <rPh sb="60" eb="62">
      <t>コウイ</t>
    </rPh>
    <rPh sb="63" eb="64">
      <t>オコナ</t>
    </rPh>
    <rPh sb="70" eb="72">
      <t>ケイヤク</t>
    </rPh>
    <rPh sb="72" eb="75">
      <t>キカンチュウ</t>
    </rPh>
    <rPh sb="80" eb="82">
      <t>シセツ</t>
    </rPh>
    <rPh sb="82" eb="83">
      <t>ガワ</t>
    </rPh>
    <rPh sb="87" eb="89">
      <t>ケイヤク</t>
    </rPh>
    <rPh sb="90" eb="92">
      <t>カイジョ</t>
    </rPh>
    <phoneticPr fontId="22"/>
  </si>
  <si>
    <r>
      <t>条例第</t>
    </r>
    <r>
      <rPr>
        <sz val="14"/>
        <color auto="1"/>
        <rFont val="ＭＳ Ｐゴシック"/>
      </rPr>
      <t>１号第３条第３項（基準第24条第１項）</t>
    </r>
  </si>
  <si>
    <t>　年　月</t>
    <rPh sb="1" eb="2">
      <t>ネン</t>
    </rPh>
    <rPh sb="3" eb="4">
      <t>ツキ</t>
    </rPh>
    <phoneticPr fontId="22"/>
  </si>
  <si>
    <t>重要な会議に関する記録</t>
  </si>
  <si>
    <t>ユニット</t>
  </si>
  <si>
    <t>当該処遇計画は、指定介護老人福祉施設の人員、設備及び運営に関する基準（平成11年厚生省令第39号）第12条に定める「施設サービス計画」と同様のもので差し支えない。</t>
  </si>
  <si>
    <t>必要に応じて入居者の身の回り品を保管することができる設備を備えているか。</t>
  </si>
  <si>
    <t>n</t>
  </si>
  <si>
    <t>保管場所（施錠の有無）</t>
  </si>
  <si>
    <t>夜間を含めて適切な介護を提供できるように介護職員の勤務体制を定めておくとともに、２以上の介護職員の勤務体制を組む場合は、それぞれの勤務体制において常時１人以上の常勤の介護職員の配置を行っているか。</t>
  </si>
  <si>
    <r>
      <t>条例第</t>
    </r>
    <r>
      <rPr>
        <sz val="14"/>
        <color auto="1"/>
        <rFont val="ＭＳ Ｐゴシック"/>
      </rPr>
      <t>１号第３条第３項
（基準第11条第１項、基準第35条第１項）</t>
    </r>
  </si>
  <si>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6"/>
  </si>
  <si>
    <t>介護を必要とする者が食事をしたり、談話等を楽しんだりするのに適したテーブル、椅子等の備品を備えているか。</t>
  </si>
  <si>
    <t>条例第１号第３条第３項（基準第27条第４項、第42条）</t>
  </si>
  <si>
    <t>(1)の苦情を受け付けた場合は、当該苦情の内容等を記録しているか。</t>
  </si>
  <si>
    <t>印鑑</t>
  </si>
  <si>
    <t>代替</t>
    <rPh sb="0" eb="2">
      <t>ダイタイ</t>
    </rPh>
    <phoneticPr fontId="22"/>
  </si>
  <si>
    <t xml:space="preserve">職員に対し、その資質の向上のための研修の機会を確保しているか。 </t>
  </si>
  <si>
    <t xml:space="preserve">入居者が相互に社会的関係を築くことができるよう、その意思を尊重しつつ、入居者が共同生活室で食事を摂ることを支援しているか。 </t>
  </si>
  <si>
    <t>ユニット又は浴室が２階以上の階にある場合は、１以上の傾斜路又はエレベーターを設けているか。</t>
    <rPh sb="23" eb="25">
      <t>イジョウ</t>
    </rPh>
    <rPh sb="26" eb="28">
      <t>ケイシャ</t>
    </rPh>
    <rPh sb="28" eb="29">
      <t>ロ</t>
    </rPh>
    <rPh sb="29" eb="30">
      <t>マタ</t>
    </rPh>
    <phoneticPr fontId="22"/>
  </si>
  <si>
    <t>医師　入所者に対し健康管理及び療養上の指導を行うために必要な数</t>
  </si>
  <si>
    <t>入所者預かり金等管理の適正化</t>
  </si>
  <si>
    <t>入所者について、病院又は診療所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当該特別養護老人ホームに円滑に入所することができるようにしているか。</t>
  </si>
  <si>
    <t>ろ過器の維持管理（消毒１回／週・逆洗１回／週以上実施）</t>
  </si>
  <si>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46"/>
  </si>
  <si>
    <t>前年度の状況</t>
  </si>
  <si>
    <t>事故発生の防止及び発生時の対応に係るチェックリストへ記入してください。</t>
  </si>
  <si>
    <t>大規模食中毒対策等について（平成９年３月24日　衛食第85号）
別添大量調理施設衛生マニュアル</t>
    <rPh sb="0" eb="3">
      <t>ダイキボ</t>
    </rPh>
    <rPh sb="3" eb="6">
      <t>ショクチュウドク</t>
    </rPh>
    <rPh sb="6" eb="9">
      <t>タイサクトウ</t>
    </rPh>
    <rPh sb="14" eb="16">
      <t>ヘイセイ</t>
    </rPh>
    <rPh sb="17" eb="18">
      <t>ネン</t>
    </rPh>
    <rPh sb="19" eb="20">
      <t>ガツ</t>
    </rPh>
    <rPh sb="22" eb="23">
      <t>ニチ</t>
    </rPh>
    <rPh sb="24" eb="25">
      <t>マモル</t>
    </rPh>
    <rPh sb="25" eb="26">
      <t>ク</t>
    </rPh>
    <rPh sb="26" eb="27">
      <t>ダイ</t>
    </rPh>
    <rPh sb="29" eb="30">
      <t>ゴウ</t>
    </rPh>
    <rPh sb="32" eb="34">
      <t>ベッテン</t>
    </rPh>
    <rPh sb="34" eb="36">
      <t>タイリョウ</t>
    </rPh>
    <rPh sb="36" eb="38">
      <t>チョウリ</t>
    </rPh>
    <rPh sb="38" eb="40">
      <t>シセツ</t>
    </rPh>
    <rPh sb="40" eb="42">
      <t>エイセイ</t>
    </rPh>
    <phoneticPr fontId="22"/>
  </si>
  <si>
    <t>（夜勤）16:00～翌9:00勤務</t>
    <rPh sb="1" eb="3">
      <t>ヤキン</t>
    </rPh>
    <rPh sb="10" eb="11">
      <t>ヨク</t>
    </rPh>
    <rPh sb="15" eb="17">
      <t>キンム</t>
    </rPh>
    <phoneticPr fontId="46"/>
  </si>
  <si>
    <t>常に入所者の心身の状況、その置かれている環境等の的確な把握に努め、入所者又はその家族に対し、その相談に適切に応じるとともに、必要な助言その他の援助を行っているか。</t>
  </si>
  <si>
    <t>夜勤時間帯の介護職員及び看護職員の配置</t>
    <rPh sb="0" eb="2">
      <t>ヤキン</t>
    </rPh>
    <rPh sb="2" eb="5">
      <t>ジカンタイ</t>
    </rPh>
    <rPh sb="17" eb="19">
      <t>ハイチ</t>
    </rPh>
    <phoneticPr fontId="22"/>
  </si>
  <si>
    <t>直近点検日</t>
    <rPh sb="0" eb="2">
      <t>チョッキン</t>
    </rPh>
    <rPh sb="2" eb="4">
      <t>テンケン</t>
    </rPh>
    <rPh sb="4" eb="5">
      <t>ビ</t>
    </rPh>
    <phoneticPr fontId="22"/>
  </si>
  <si>
    <t>衛生委員会を設置しているか（労働者が常時50人以上の施設）。</t>
  </si>
  <si>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6"/>
  </si>
  <si>
    <t>施設の目的及び運営の方針</t>
  </si>
  <si>
    <t>②</t>
  </si>
  <si>
    <t>当該特別養護老人ホームの従業者としての職務に従事する場合</t>
    <rPh sb="2" eb="4">
      <t>トクベツ</t>
    </rPh>
    <rPh sb="4" eb="6">
      <t>ヨウゴ</t>
    </rPh>
    <phoneticPr fontId="22"/>
  </si>
  <si>
    <t>１の居室の定員は、１人としているか（ただし、入居者へのサービスの提供上必要と認められる場合は、２人とすることができる。）。</t>
  </si>
  <si>
    <t>36協定の有効期間</t>
  </si>
  <si>
    <t>ab</t>
  </si>
  <si>
    <t>セルフチェック欄</t>
  </si>
  <si>
    <t>老発第188号第１－４（１）</t>
  </si>
  <si>
    <r>
      <t>条例第</t>
    </r>
    <r>
      <rPr>
        <sz val="14"/>
        <color auto="1"/>
        <rFont val="ＭＳ Ｐゴシック"/>
      </rPr>
      <t>１号第３条第３項（基準第15条第２項）</t>
    </r>
    <rPh sb="8" eb="9">
      <t>ダイ</t>
    </rPh>
    <rPh sb="10" eb="11">
      <t>コウ</t>
    </rPh>
    <phoneticPr fontId="22"/>
  </si>
  <si>
    <r>
      <t>条例第</t>
    </r>
    <r>
      <rPr>
        <sz val="14"/>
        <color auto="1"/>
        <rFont val="ＭＳ Ｐゴシック"/>
      </rPr>
      <t>１号第３条第３項
（基準第40条第３項）</t>
    </r>
  </si>
  <si>
    <t>前年度</t>
  </si>
  <si>
    <t>ⅰ</t>
  </si>
  <si>
    <t>（注）</t>
    <rPh sb="1" eb="2">
      <t>チュウ</t>
    </rPh>
    <phoneticPr fontId="22"/>
  </si>
  <si>
    <t>　　その他</t>
    <rPh sb="4" eb="5">
      <t>タ</t>
    </rPh>
    <phoneticPr fontId="22"/>
  </si>
  <si>
    <t>36協定内容と現状に差異はないか。</t>
  </si>
  <si>
    <t>労働基準法（昭和２２年法律第４号）</t>
    <rPh sb="6" eb="8">
      <t>ショウワ</t>
    </rPh>
    <rPh sb="10" eb="11">
      <t>ネン</t>
    </rPh>
    <rPh sb="11" eb="13">
      <t>ホウリツ</t>
    </rPh>
    <rPh sb="13" eb="14">
      <t>ダイ</t>
    </rPh>
    <rPh sb="15" eb="16">
      <t>ゴウ</t>
    </rPh>
    <phoneticPr fontId="22"/>
  </si>
  <si>
    <t>ウ　初動に関するルールの整備</t>
    <rPh sb="2" eb="4">
      <t>しょどう</t>
    </rPh>
    <rPh sb="5" eb="6">
      <t>かん</t>
    </rPh>
    <rPh sb="12" eb="14">
      <t>せいび</t>
    </rPh>
    <phoneticPr fontId="46" type="Hiragana"/>
  </si>
  <si>
    <t>医師及び調理員、事務員その他の職員の数は、サテライト型居住施設（当該施設を設置しようとする者により設置される当該施設以外の特別養護老人ホーム、介護老人保健施設若しくは介護医療院又は病院若しくは診療所であって当該施設に対する支援機能を有するもの（以下「本体施設」という。）と密接な連携を確保しつつ、本体施設とは別の場所で運営される地域密着型特別養護老人ホーム（入所定員が29人以下の特別養護老人ホームをいう。以下同じ。）をいう。以下同じ。）の本体施設である特別養護老人ホームであって、当該サテライト型居住施設に医師又は調理員、事務員その他の職員を置かない場合にあっては、当該施設の入所者の数及び当該サテライト型居住施設の入所者の数の合計数を基礎として算出しているか。</t>
    <rPh sb="79" eb="80">
      <t>モ</t>
    </rPh>
    <rPh sb="83" eb="85">
      <t>カイゴ</t>
    </rPh>
    <rPh sb="85" eb="87">
      <t>イリョウ</t>
    </rPh>
    <rPh sb="87" eb="88">
      <t>イン</t>
    </rPh>
    <rPh sb="284" eb="286">
      <t>トウガイ</t>
    </rPh>
    <rPh sb="286" eb="288">
      <t>シセツ</t>
    </rPh>
    <phoneticPr fontId="22"/>
  </si>
  <si>
    <t>身体的拘束等の適正化のための対策を検討する委員会を3月に1回以上開催するとともに、その結果について、介護職員その他の従業者に周知徹底を図っているか。（テレビ電話装置その他の情報通信機器（以下「テレビ電話装置等」という。）を活用して行うことができるものとする。）</t>
  </si>
  <si>
    <t>医務室は、入院施設を有しない診療所として医療法（昭和23年法律第205号）第７条第１項の規定に基づく都道府県知事の許可を得ているか。</t>
  </si>
  <si>
    <t>調理員</t>
  </si>
  <si>
    <t>調理は、あらかじめ作成された献立に従って行うとともに、実施状況を明らかにしているか。</t>
    <rPh sb="9" eb="11">
      <t>サクセイ</t>
    </rPh>
    <phoneticPr fontId="22"/>
  </si>
  <si>
    <t>入所定員</t>
  </si>
  <si>
    <t>うち非常勤</t>
    <rPh sb="2" eb="5">
      <t>ヒジョウキン</t>
    </rPh>
    <phoneticPr fontId="22"/>
  </si>
  <si>
    <t>施設が地域に開かれたものとして運営されるよう、地域住民やボランティア団体等との連携及び協力を行う等の地域との交流に努めているか。</t>
  </si>
  <si>
    <t>事務員</t>
  </si>
  <si>
    <t>　・胸部エックス線検査及び喀痰検査※</t>
  </si>
  <si>
    <t>職員の職種、数及び職務の内容</t>
  </si>
  <si>
    <t>ア　地震の揺れからの安全確保</t>
    <rPh sb="2" eb="4">
      <t>じしん</t>
    </rPh>
    <rPh sb="5" eb="6">
      <t>ゆ</t>
    </rPh>
    <rPh sb="10" eb="12">
      <t>あんぜん</t>
    </rPh>
    <rPh sb="12" eb="14">
      <t>かくほ</t>
    </rPh>
    <phoneticPr fontId="46" type="Hiragana"/>
  </si>
  <si>
    <t>y</t>
  </si>
  <si>
    <t>⑧</t>
  </si>
  <si>
    <t>指定介護老人福祉施設に帰属する収入を次に掲げる経費に充てていないか。</t>
    <rPh sb="0" eb="2">
      <t>シテイ</t>
    </rPh>
    <rPh sb="2" eb="4">
      <t>カイゴ</t>
    </rPh>
    <rPh sb="4" eb="6">
      <t>ロウジン</t>
    </rPh>
    <rPh sb="6" eb="8">
      <t>フクシ</t>
    </rPh>
    <rPh sb="8" eb="10">
      <t>シセツ</t>
    </rPh>
    <rPh sb="11" eb="13">
      <t>キゾク</t>
    </rPh>
    <rPh sb="15" eb="17">
      <t>シュウニュウ</t>
    </rPh>
    <rPh sb="18" eb="19">
      <t>ツギ</t>
    </rPh>
    <rPh sb="20" eb="21">
      <t>カカ</t>
    </rPh>
    <rPh sb="23" eb="25">
      <t>ケイヒ</t>
    </rPh>
    <rPh sb="26" eb="27">
      <t>ア</t>
    </rPh>
    <phoneticPr fontId="22"/>
  </si>
  <si>
    <t>ⅵ</t>
  </si>
  <si>
    <t>調理員、事務員その他の職員</t>
  </si>
  <si>
    <r>
      <t>条例第</t>
    </r>
    <r>
      <rPr>
        <sz val="14"/>
        <color auto="1"/>
        <rFont val="ＭＳ Ｐゴシック"/>
      </rPr>
      <t>１号第３条第３項（基準第12条第６項）</t>
    </r>
  </si>
  <si>
    <t>入居者の外出の機会を確保するよう努めているか。</t>
  </si>
  <si>
    <t>債権債務に関する記録</t>
  </si>
  <si>
    <t>ウ</t>
  </si>
  <si>
    <t>証拠書類綴</t>
  </si>
  <si>
    <t>介護材料室</t>
    <rPh sb="0" eb="2">
      <t>カイゴ</t>
    </rPh>
    <rPh sb="2" eb="4">
      <t>ザイリョウ</t>
    </rPh>
    <rPh sb="4" eb="5">
      <t>シツ</t>
    </rPh>
    <phoneticPr fontId="22"/>
  </si>
  <si>
    <t>施設長　１</t>
  </si>
  <si>
    <t>入所者台帳（入所者の生活歴、病歴、入所前の居宅サービスの利用状況、処遇に関する事項その他必要な事項を記録したもの）</t>
  </si>
  <si>
    <t>入所者（及び必要に応じて家族等）並びに担当職員は、薬剤の目的・性質・効果・副作用・注意事項等について、適切な情報を得ているか。</t>
  </si>
  <si>
    <t>当該入所者又は他の入所者等の生命又は身体を保護するため緊急やむを得ない場合に身体的拘束等を行う際の手続きについて定めておくことが望ましい。</t>
    <rPh sb="0" eb="2">
      <t>トウガイ</t>
    </rPh>
    <rPh sb="2" eb="5">
      <t>ニュウショシャ</t>
    </rPh>
    <rPh sb="5" eb="6">
      <t>マタ</t>
    </rPh>
    <rPh sb="7" eb="8">
      <t>ホカ</t>
    </rPh>
    <phoneticPr fontId="22"/>
  </si>
  <si>
    <t>入所者について、その者の要介護状態の軽減又は悪化の防止に資するよう、その者の心身の状況等に応じて、その者の処遇を妥当かつ適切に行っているか。</t>
  </si>
  <si>
    <t>他のユニットの入居者が、当該共同生活室を通過することなく、施設内の他の場所に移動することができるようになっていること。</t>
  </si>
  <si>
    <t>エ</t>
  </si>
  <si>
    <r>
      <t>条例第</t>
    </r>
    <r>
      <rPr>
        <sz val="14"/>
        <color auto="1"/>
        <rFont val="ＭＳ Ｐゴシック"/>
      </rPr>
      <t>１号第３条第３項
（基準第37条第２項）</t>
    </r>
  </si>
  <si>
    <t>サービス向上に向けた取り組み</t>
    <rPh sb="4" eb="6">
      <t>コウジョウ</t>
    </rPh>
    <rPh sb="7" eb="8">
      <t>ム</t>
    </rPh>
    <rPh sb="10" eb="11">
      <t>ト</t>
    </rPh>
    <rPh sb="12" eb="13">
      <t>ク</t>
    </rPh>
    <phoneticPr fontId="22"/>
  </si>
  <si>
    <t>記録：レジオネラ菌検査結果（３年分）、残留塩素濃度記録（３年分）、管理記録</t>
  </si>
  <si>
    <r>
      <t>※別紙「保護施設等における調理業務の委託の場合の指導監査調書」に委託の取り組み状況について、ご回答</t>
    </r>
    <r>
      <rPr>
        <sz val="14"/>
        <color theme="1"/>
        <rFont val="ＭＳ Ｐゴシック"/>
      </rPr>
      <t>ください。</t>
    </r>
    <rPh sb="1" eb="3">
      <t>ベッシ</t>
    </rPh>
    <rPh sb="4" eb="6">
      <t>ホゴ</t>
    </rPh>
    <rPh sb="6" eb="8">
      <t>シセツ</t>
    </rPh>
    <rPh sb="8" eb="9">
      <t>ナド</t>
    </rPh>
    <rPh sb="13" eb="15">
      <t>チョウリ</t>
    </rPh>
    <rPh sb="15" eb="17">
      <t>ギョウム</t>
    </rPh>
    <rPh sb="18" eb="20">
      <t>イタク</t>
    </rPh>
    <rPh sb="21" eb="23">
      <t>バアイ</t>
    </rPh>
    <rPh sb="24" eb="26">
      <t>シドウ</t>
    </rPh>
    <rPh sb="26" eb="28">
      <t>カンサ</t>
    </rPh>
    <rPh sb="28" eb="30">
      <t>チョウショ</t>
    </rPh>
    <rPh sb="32" eb="34">
      <t>イタク</t>
    </rPh>
    <rPh sb="35" eb="36">
      <t>ト</t>
    </rPh>
    <rPh sb="37" eb="38">
      <t>ク</t>
    </rPh>
    <rPh sb="39" eb="41">
      <t>ジョウキョウ</t>
    </rPh>
    <rPh sb="47" eb="49">
      <t>カイトウ</t>
    </rPh>
    <phoneticPr fontId="22"/>
  </si>
  <si>
    <t>条例第１号第３条第３項（基準第31条第１項、第42条）</t>
  </si>
  <si>
    <t>看護職員室</t>
    <rPh sb="0" eb="2">
      <t>カンゴ</t>
    </rPh>
    <rPh sb="2" eb="3">
      <t>ショク</t>
    </rPh>
    <rPh sb="3" eb="4">
      <t>イン</t>
    </rPh>
    <rPh sb="4" eb="5">
      <t>シツ</t>
    </rPh>
    <phoneticPr fontId="22"/>
  </si>
  <si>
    <t>３（２）</t>
  </si>
  <si>
    <t>入所者が可能な限り離床して、食堂で食事を摂ることを支援しているか（入所者の自立支援に配慮し、できるだけ離床して食堂で行われるよう努めているか。 ）。</t>
  </si>
  <si>
    <t>要介護状態区分</t>
  </si>
  <si>
    <t>「必要な措置」として次の措置をとっているか。</t>
    <rPh sb="1" eb="3">
      <t>ヒツヨウ</t>
    </rPh>
    <rPh sb="4" eb="6">
      <t>ソチ</t>
    </rPh>
    <rPh sb="10" eb="11">
      <t>ツギ</t>
    </rPh>
    <rPh sb="12" eb="14">
      <t>ソチ</t>
    </rPh>
    <phoneticPr fontId="22"/>
  </si>
  <si>
    <t>施設の長は、社会福祉法第19条第１項各号のいずれかに該当する者若しくは社会福祉事業に２年以上従事した者又はこれらと同等以上の能力（社会福祉施設等に勤務し又は勤務したことのある者等であって、その者の実績等から一般的に、施設を適切に管理運営する能力）を有すると認められる者であるか。</t>
    <rPh sb="103" eb="105">
      <t>イッパン</t>
    </rPh>
    <rPh sb="105" eb="106">
      <t>テキ</t>
    </rPh>
    <phoneticPr fontId="22"/>
  </si>
  <si>
    <t>職員であった者が、正当な理由がなく、その業務上知り得た入所者又はその家族の秘密を漏らすことがないよう、必要な措置を講じているか。</t>
  </si>
  <si>
    <r>
      <t>条例第</t>
    </r>
    <r>
      <rPr>
        <sz val="14"/>
        <color auto="1"/>
        <rFont val="ＭＳ Ｐゴシック"/>
      </rPr>
      <t>１号第３条第３項（基準第11条第３項第２号）</t>
    </r>
    <rPh sb="21" eb="22">
      <t>ダイ</t>
    </rPh>
    <rPh sb="23" eb="24">
      <t>ゴウ</t>
    </rPh>
    <phoneticPr fontId="22"/>
  </si>
  <si>
    <r>
      <t>条例第</t>
    </r>
    <r>
      <rPr>
        <sz val="14"/>
        <color auto="1"/>
        <rFont val="ＭＳ Ｐゴシック"/>
      </rPr>
      <t>１号第３条第３項（基準第40条第４項）
「職員に対する研修の実施状況」について、詳細回答すること。</t>
    </r>
  </si>
  <si>
    <t>収入支出に関する記録</t>
  </si>
  <si>
    <t>移行時特別積立金と同額の現預金を他の現預金と区別し、移行時特別積立預金として計上しているか。</t>
  </si>
  <si>
    <r>
      <t>条例第</t>
    </r>
    <r>
      <rPr>
        <sz val="14"/>
        <color auto="1"/>
        <rFont val="ＭＳ Ｐゴシック"/>
      </rPr>
      <t>１号第３条第３項
（基準第14条第２項、第42条）</t>
    </r>
    <rPh sb="8" eb="9">
      <t>ダイ</t>
    </rPh>
    <rPh sb="10" eb="11">
      <t>コウ</t>
    </rPh>
    <phoneticPr fontId="22"/>
  </si>
  <si>
    <t>食品ごとに保管しているか。</t>
    <rPh sb="0" eb="2">
      <t>ショクヒン</t>
    </rPh>
    <rPh sb="5" eb="7">
      <t>ホカン</t>
    </rPh>
    <phoneticPr fontId="22"/>
  </si>
  <si>
    <r>
      <t>条例第</t>
    </r>
    <r>
      <rPr>
        <sz val="14"/>
        <color auto="1"/>
        <rFont val="ＭＳ Ｐゴシック"/>
      </rPr>
      <t>１号第３条第３項（基準第35条第３項第６号）</t>
    </r>
    <rPh sb="21" eb="22">
      <t>ダイ</t>
    </rPh>
    <rPh sb="23" eb="24">
      <t>ゴウ</t>
    </rPh>
    <phoneticPr fontId="22"/>
  </si>
  <si>
    <t>（</t>
  </si>
  <si>
    <t>条例第１号第３条第３項（基準第15条第４項）</t>
  </si>
  <si>
    <t>職名・氏名</t>
    <rPh sb="0" eb="1">
      <t>ショク</t>
    </rPh>
    <rPh sb="1" eb="2">
      <t>メイ</t>
    </rPh>
    <rPh sb="3" eb="5">
      <t>シメイ</t>
    </rPh>
    <phoneticPr fontId="22"/>
  </si>
  <si>
    <t>生活相談員</t>
    <rPh sb="0" eb="5">
      <t>セ</t>
    </rPh>
    <phoneticPr fontId="22"/>
  </si>
  <si>
    <t>ブザー又はこれに代わる設備を設けているか。</t>
  </si>
  <si>
    <r>
      <t>条例第</t>
    </r>
    <r>
      <rPr>
        <sz val="14"/>
        <color auto="1"/>
        <rFont val="ＭＳ Ｐゴシック"/>
      </rPr>
      <t>１号第３条第３項（基準第35条第４項第１号イ（４））</t>
    </r>
    <rPh sb="21" eb="22">
      <t>ダイ</t>
    </rPh>
    <rPh sb="23" eb="24">
      <t>ゴウ</t>
    </rPh>
    <phoneticPr fontId="22"/>
  </si>
  <si>
    <t>調理業務従事者に対して、定期的に、衛生面及び技術面の教育又は訓練を実施するものであるか</t>
    <rPh sb="0" eb="2">
      <t>チョウリ</t>
    </rPh>
    <rPh sb="2" eb="4">
      <t>ギョウム</t>
    </rPh>
    <rPh sb="4" eb="7">
      <t>ジュウジシャ</t>
    </rPh>
    <rPh sb="8" eb="9">
      <t>タイ</t>
    </rPh>
    <rPh sb="12" eb="15">
      <t>テイキテキ</t>
    </rPh>
    <rPh sb="17" eb="20">
      <t>エイセイメン</t>
    </rPh>
    <rPh sb="20" eb="21">
      <t>オヨ</t>
    </rPh>
    <rPh sb="22" eb="24">
      <t>ギジュツ</t>
    </rPh>
    <rPh sb="24" eb="25">
      <t>メン</t>
    </rPh>
    <rPh sb="26" eb="28">
      <t>キョウイク</t>
    </rPh>
    <rPh sb="28" eb="29">
      <t>マタ</t>
    </rPh>
    <rPh sb="30" eb="32">
      <t>クンレン</t>
    </rPh>
    <rPh sb="33" eb="35">
      <t>ジッシ</t>
    </rPh>
    <phoneticPr fontId="22"/>
  </si>
  <si>
    <t xml:space="preserve">受託事務において、出納担当者が定められているか。
また、出納担当者による預かり金等の受け入れ、引き出し等が行われる際、他の職員の立ち会いのもとに行われ、入所者の確認が徴されているか。
</t>
  </si>
  <si>
    <t>施設の利用に当たっての留意事項</t>
  </si>
  <si>
    <t>相談窓口、苦情処理の体制及び手順等当該施設における苦情を処理するために講ずる措置の概要について明らかにしているか。</t>
  </si>
  <si>
    <t>移行時特別積立預金は安全確実な方法にて、施設ごとに管理されているか。</t>
  </si>
  <si>
    <r>
      <t>条例第</t>
    </r>
    <r>
      <rPr>
        <sz val="14"/>
        <color auto="1"/>
        <rFont val="ＭＳ Ｐゴシック"/>
      </rPr>
      <t>１号第３条第３項（基準第12条第１項第６号）</t>
    </r>
  </si>
  <si>
    <t>施設長は、次の①、②又は③の場合は市町村等に迅速に、感染症又は　食中毒が疑われる者等の人数、症状、対応状況等を報告するとともに、併せて保健所に報告し、指示を求めるなどの措置を講じているか。</t>
  </si>
  <si>
    <t>基準第12条第２項における「前年度の平均値」は、当該年度の前年度（毎年４月１日に始まり翌年３月31日をもって終わる年度とする。以下同じ。）の入所者延数を当該前年度の日数で除して得た数とする。この算定に当たっては、小数点第２位以下を切り上げるものとする。</t>
  </si>
  <si>
    <t>感染症若しくは食中毒の発生又はそれが疑われる状況が生じたときの有症者の状況やそれぞれに講じた措置等を記録しているか。</t>
  </si>
  <si>
    <t>（該当するほうへ○をしてください。）</t>
    <rPh sb="1" eb="3">
      <t>ガイトウ</t>
    </rPh>
    <phoneticPr fontId="22"/>
  </si>
  <si>
    <t>移行時特別積立金の使用目的が通知に定められた範囲内であるか。</t>
  </si>
  <si>
    <t>地震・津波を想定した訓練が実施（２ヶ月から４ヶ月に１回以上）されているか。</t>
  </si>
  <si>
    <t>時間外労働及び休日労働を行う場合、36協定を締結し、労働基準監督署に届け出ているか。</t>
  </si>
  <si>
    <t xml:space="preserve">ユニット又は浴室のある３階以上の各階が耐火構造の壁又は特定防火設備により防災上有効に区画されていること。 </t>
  </si>
  <si>
    <t>入所者に対する適切な処遇の提供を確保するため、職員の勤務体制等について、次の点に留意しているか。</t>
  </si>
  <si>
    <t>預貯金</t>
  </si>
  <si>
    <t>あらかじめ、協力歯科医療機関を定めておくよう努めているか。</t>
  </si>
  <si>
    <t>カ</t>
  </si>
  <si>
    <t>○○　Z男</t>
    <rPh sb="4" eb="5">
      <t>オトコ</t>
    </rPh>
    <phoneticPr fontId="46"/>
  </si>
  <si>
    <t>10月</t>
  </si>
  <si>
    <t>⑦</t>
  </si>
  <si>
    <t>立替金</t>
  </si>
  <si>
    <t>自由記載欄</t>
    <rPh sb="0" eb="2">
      <t>ジユウ</t>
    </rPh>
    <rPh sb="2" eb="4">
      <t>キサイ</t>
    </rPh>
    <rPh sb="4" eb="5">
      <t>ラン</t>
    </rPh>
    <phoneticPr fontId="46"/>
  </si>
  <si>
    <t xml:space="preserve"> </t>
  </si>
  <si>
    <t>調理室</t>
  </si>
  <si>
    <t>当該入所者又は他の入所者等の生命又は身体を保護するため緊急やむを得ない場合に行った身体的拘束等の態様及び時間、その際の入所者の心身の状況並びに緊急やむを得ない理由の記録</t>
  </si>
  <si>
    <t>防火管理者</t>
  </si>
  <si>
    <t>介護は、入所者の自立の支援及び日常生活の充実に資するよう、入所者の心身の状況に応じて、適切な技術をもって行われているか。</t>
  </si>
  <si>
    <t>受託業者の労働争議その他の事情により、受託業務の遂行が困難となった場合の業務の代行保証に関すること</t>
    <rPh sb="0" eb="2">
      <t>ジュタク</t>
    </rPh>
    <rPh sb="2" eb="4">
      <t>ギョウシャ</t>
    </rPh>
    <rPh sb="5" eb="7">
      <t>ロウドウ</t>
    </rPh>
    <rPh sb="7" eb="9">
      <t>ソウギ</t>
    </rPh>
    <rPh sb="11" eb="12">
      <t>タ</t>
    </rPh>
    <rPh sb="13" eb="15">
      <t>ジジョウ</t>
    </rPh>
    <rPh sb="19" eb="21">
      <t>ジュタク</t>
    </rPh>
    <rPh sb="21" eb="23">
      <t>ギョウム</t>
    </rPh>
    <rPh sb="24" eb="26">
      <t>スイコウ</t>
    </rPh>
    <rPh sb="27" eb="29">
      <t>コンナン</t>
    </rPh>
    <rPh sb="33" eb="35">
      <t>バアイ</t>
    </rPh>
    <rPh sb="36" eb="38">
      <t>ギョウム</t>
    </rPh>
    <rPh sb="39" eb="41">
      <t>ダイコウ</t>
    </rPh>
    <rPh sb="41" eb="43">
      <t>ホショウ</t>
    </rPh>
    <rPh sb="44" eb="45">
      <t>カン</t>
    </rPh>
    <phoneticPr fontId="22"/>
  </si>
  <si>
    <t>労働基準監督署に提出した日</t>
  </si>
  <si>
    <t xml:space="preserve"> 平均年齢</t>
  </si>
  <si>
    <t>空調設備等により施設内の適温の確保に努めているか。</t>
  </si>
  <si>
    <t>非常災害対策</t>
  </si>
  <si>
    <t>常時１人以上の常勤の介護職員を介護に従事させているか。</t>
  </si>
  <si>
    <t>区分</t>
    <rPh sb="0" eb="2">
      <t>クブン</t>
    </rPh>
    <phoneticPr fontId="46"/>
  </si>
  <si>
    <t xml:space="preserve">費用の額については、介護保険等の費用の内容のほか、ユニットの提供を行うことに伴い必要となる費用、日常生活等の上で入居者から支払を受ける費用の額を規定するものであるか。
</t>
  </si>
  <si>
    <t>レジオネラ菌検査（毎日完全換水型年１回、連日使用型年２回）</t>
  </si>
  <si>
    <t>記録の整備</t>
  </si>
  <si>
    <t>「いいえ」と回答された項目がある場合、それぞれの具体的な事例</t>
    <rPh sb="6" eb="8">
      <t>カイトウ</t>
    </rPh>
    <rPh sb="11" eb="13">
      <t>コウモク</t>
    </rPh>
    <rPh sb="16" eb="18">
      <t>バアイ</t>
    </rPh>
    <rPh sb="24" eb="27">
      <t>グタイテキ</t>
    </rPh>
    <rPh sb="28" eb="30">
      <t>ジレイ</t>
    </rPh>
    <phoneticPr fontId="22"/>
  </si>
  <si>
    <t>月間及び年間の事業計画及び事業実施状況表</t>
  </si>
  <si>
    <t>地階に設けていないか。</t>
  </si>
  <si>
    <t>換気及び衛生管理等に十分配慮しているか。</t>
  </si>
  <si>
    <t>職員及びその員数は、次の基準を満たしているか。</t>
  </si>
  <si>
    <t>洗面設備</t>
    <rPh sb="2" eb="4">
      <t>セツビ</t>
    </rPh>
    <phoneticPr fontId="22"/>
  </si>
  <si>
    <t>入居者へのサービスの提供の内容は、入居者が、自らの生活様式や生活習慣に沿って自律的な日常生活を営むことができるように、１日の生活の流れの中で行われる支援の内容を指すものであるか。</t>
  </si>
  <si>
    <t>担当職・氏名</t>
    <rPh sb="0" eb="2">
      <t>たんとう</t>
    </rPh>
    <rPh sb="2" eb="3">
      <t>しょく</t>
    </rPh>
    <rPh sb="4" eb="6">
      <t>しめい</t>
    </rPh>
    <phoneticPr fontId="46" type="Hiragana"/>
  </si>
  <si>
    <t>職員の勤務状況、給与等に関する記録</t>
  </si>
  <si>
    <r>
      <t>条例第</t>
    </r>
    <r>
      <rPr>
        <sz val="14"/>
        <color auto="1"/>
        <rFont val="ＭＳ Ｐゴシック"/>
      </rPr>
      <t>１号第３条第３項（基準第15条第７項）</t>
    </r>
  </si>
  <si>
    <t>③</t>
  </si>
  <si>
    <t xml:space="preserve">共同生活室は、いずれかのユニットに属するものとし、当該ユニットの入居者が交流し、共同で日常生活を営むための場所としてふさわしい形状を有しているか。
</t>
  </si>
  <si>
    <t>前年度処遇方針策定総ケース数</t>
    <rPh sb="0" eb="3">
      <t>ゼンネンド</t>
    </rPh>
    <rPh sb="3" eb="5">
      <t>ショグウ</t>
    </rPh>
    <rPh sb="5" eb="7">
      <t>ホウシン</t>
    </rPh>
    <rPh sb="7" eb="9">
      <t>サクテイ</t>
    </rPh>
    <rPh sb="9" eb="10">
      <t>ソウ</t>
    </rPh>
    <rPh sb="13" eb="14">
      <t>スウ</t>
    </rPh>
    <phoneticPr fontId="22"/>
  </si>
  <si>
    <t>セルフチェック</t>
  </si>
  <si>
    <t>施設の日々の運営及び財産並びに入所者の処遇の状況等に関する一切の事実を正確に記録し、常に当該施設の実情を的確に把握するため、少なくとも備えておくべき記録。</t>
  </si>
  <si>
    <r>
      <t>条例第</t>
    </r>
    <r>
      <rPr>
        <sz val="14"/>
        <color auto="1"/>
        <rFont val="ＭＳ Ｐゴシック"/>
      </rPr>
      <t>１号第３条第３項（基準第35条第３項第８号）</t>
    </r>
    <rPh sb="21" eb="22">
      <t>ダイ</t>
    </rPh>
    <rPh sb="23" eb="24">
      <t>ゴウ</t>
    </rPh>
    <phoneticPr fontId="22"/>
  </si>
  <si>
    <t xml:space="preserve">「当該ユニットの共同生活室に近接して一体的に設け」られる居室とは、次の３つをいう。
</t>
  </si>
  <si>
    <t xml:space="preserve">
有</t>
    <rPh sb="1" eb="2">
      <t>ア</t>
    </rPh>
    <phoneticPr fontId="22"/>
  </si>
  <si>
    <t>条例第１号第３条第３項（基準第31条第１項第１号、第42条）</t>
  </si>
  <si>
    <r>
      <t>条例第</t>
    </r>
    <r>
      <rPr>
        <sz val="14"/>
        <color auto="1"/>
        <rFont val="ＭＳ Ｐゴシック"/>
      </rPr>
      <t>１号第３条第３項（基準第16条第６項）</t>
    </r>
  </si>
  <si>
    <t>サ</t>
  </si>
  <si>
    <t>○○　E夫</t>
    <rPh sb="4" eb="5">
      <t>オット</t>
    </rPh>
    <phoneticPr fontId="46"/>
  </si>
  <si>
    <t xml:space="preserve">　・既往歴及び業務歴の調査      </t>
  </si>
  <si>
    <t>身体拘束等の適正化に係るチェックリストへ記入してください。</t>
    <rPh sb="0" eb="2">
      <t>シンタイ</t>
    </rPh>
    <rPh sb="2" eb="4">
      <t>コウソク</t>
    </rPh>
    <rPh sb="4" eb="5">
      <t>トウ</t>
    </rPh>
    <rPh sb="6" eb="9">
      <t>テキセイカ</t>
    </rPh>
    <rPh sb="10" eb="11">
      <t>カカ</t>
    </rPh>
    <rPh sb="20" eb="22">
      <t>キニュウ</t>
    </rPh>
    <phoneticPr fontId="22"/>
  </si>
  <si>
    <t>職員の職種、数及び職務の内容
職員の「数」は日々変わりうるものであるため、業務負担軽減等の観点から、規程を定めるに当たっては、基準第12条において置くべきとされている数を満たす範囲において、「○人以上」と記載することも差し支えない。</t>
  </si>
  <si>
    <t>区分</t>
  </si>
  <si>
    <t>　　年　　月　　日</t>
    <rPh sb="2" eb="3">
      <t>ネン</t>
    </rPh>
    <rPh sb="5" eb="6">
      <t>ツキ</t>
    </rPh>
    <rPh sb="8" eb="9">
      <t>ヒ</t>
    </rPh>
    <phoneticPr fontId="22"/>
  </si>
  <si>
    <t>○○　L太</t>
    <rPh sb="4" eb="5">
      <t>タ</t>
    </rPh>
    <phoneticPr fontId="46"/>
  </si>
  <si>
    <t>運営に関する記録</t>
  </si>
  <si>
    <t>一部ユニット型</t>
    <rPh sb="0" eb="2">
      <t>イチブ</t>
    </rPh>
    <rPh sb="6" eb="7">
      <t>ガタ</t>
    </rPh>
    <phoneticPr fontId="22"/>
  </si>
  <si>
    <t>入所者に対し、健全な環境の下で、社会福祉事業に関する熱意及び能力を有する職員による適切な処遇を行うよう努めているか。</t>
  </si>
  <si>
    <r>
      <t>条例第</t>
    </r>
    <r>
      <rPr>
        <sz val="14"/>
        <color auto="1"/>
        <rFont val="ＭＳ Ｐゴシック"/>
      </rPr>
      <t>１号第３条第３項（基準第23条第１項、第42条）</t>
    </r>
  </si>
  <si>
    <t>沿革に関する記録</t>
  </si>
  <si>
    <r>
      <t>条例第</t>
    </r>
    <r>
      <rPr>
        <sz val="14"/>
        <color auto="1"/>
        <rFont val="ＭＳ Ｐゴシック"/>
      </rPr>
      <t>１号第３条第３項（基準第11条第５項）</t>
    </r>
  </si>
  <si>
    <t>衛生推進者を選任しているか（労働者が常時10人以上50人未満の施設）。</t>
  </si>
  <si>
    <t>入所者の処遇の状況に関する次の各号に掲げる記録を整備し、その完結の日から５年間保存しているか。</t>
  </si>
  <si>
    <t>○○　D太</t>
  </si>
  <si>
    <t>⑤</t>
  </si>
  <si>
    <t>条例、定款及び施設運営に必要な諸規程</t>
  </si>
  <si>
    <t>A</t>
  </si>
  <si>
    <t>⑥</t>
  </si>
  <si>
    <t>消防署への届出</t>
    <rPh sb="0" eb="2">
      <t>ショウボウ</t>
    </rPh>
    <rPh sb="2" eb="3">
      <t>ショ</t>
    </rPh>
    <rPh sb="5" eb="6">
      <t>トド</t>
    </rPh>
    <rPh sb="6" eb="7">
      <t>デ</t>
    </rPh>
    <phoneticPr fontId="22"/>
  </si>
  <si>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6"/>
  </si>
  <si>
    <t>年齢</t>
    <rPh sb="0" eb="2">
      <t>ネンレイ</t>
    </rPh>
    <phoneticPr fontId="22"/>
  </si>
  <si>
    <t>通貨による支払が原則であるが、個々の労働者の同意を得た場合には、口座振込みにより支払うことができる。</t>
  </si>
  <si>
    <t>ⅱ</t>
  </si>
  <si>
    <t>小口現金</t>
  </si>
  <si>
    <t>施設長</t>
  </si>
  <si>
    <t xml:space="preserve">費用の額については、介護保険等の費用の内容のほか、日常生活等の上で入所者から支払を受ける費用の額を規定しているか。
</t>
  </si>
  <si>
    <t>有</t>
  </si>
  <si>
    <t>入所者に関する記録</t>
  </si>
  <si>
    <t>おむつを使用せざるを得ない入居者については、排せつの自立を図りつつ、そのおむつを適切に取り替えているか。</t>
  </si>
  <si>
    <t>※地震・津波及び風水害以外の災害（火災など）の避難訓練は、本項目でのチェック対象外です</t>
    <rPh sb="1" eb="3">
      <t>じしん</t>
    </rPh>
    <rPh sb="4" eb="6">
      <t>つなみ</t>
    </rPh>
    <rPh sb="6" eb="7">
      <t>およ</t>
    </rPh>
    <rPh sb="8" eb="11">
      <t>ふうすいがい</t>
    </rPh>
    <rPh sb="11" eb="13">
      <t>いがい</t>
    </rPh>
    <rPh sb="14" eb="16">
      <t>さいがい</t>
    </rPh>
    <rPh sb="17" eb="19">
      <t>かさい</t>
    </rPh>
    <rPh sb="23" eb="25">
      <t>ひなん</t>
    </rPh>
    <rPh sb="25" eb="27">
      <t>くんれん</t>
    </rPh>
    <rPh sb="29" eb="30">
      <t>ほん</t>
    </rPh>
    <rPh sb="30" eb="32">
      <t>こうもく</t>
    </rPh>
    <rPh sb="38" eb="40">
      <t>たいしょう</t>
    </rPh>
    <rPh sb="40" eb="41">
      <t>がい</t>
    </rPh>
    <phoneticPr fontId="46" type="Hiragana"/>
  </si>
  <si>
    <t>入所者の処遇に関する計画</t>
  </si>
  <si>
    <t>ユニット以外</t>
  </si>
  <si>
    <t>無）</t>
    <rPh sb="0" eb="1">
      <t>ム</t>
    </rPh>
    <phoneticPr fontId="22"/>
  </si>
  <si>
    <t>入所者名簿</t>
  </si>
  <si>
    <t>【自治体の皆様へ】</t>
    <rPh sb="1" eb="4">
      <t>ジチタイ</t>
    </rPh>
    <rPh sb="5" eb="7">
      <t>ミナサマ</t>
    </rPh>
    <phoneticPr fontId="46"/>
  </si>
  <si>
    <t>当年度</t>
    <rPh sb="0" eb="1">
      <t>トウ</t>
    </rPh>
    <rPh sb="1" eb="3">
      <t>ネンド</t>
    </rPh>
    <phoneticPr fontId="22"/>
  </si>
  <si>
    <t>ユニットごとに常時１人の配置に加えて、当該ユニットにおいて日勤時間帯に勤務する別の従業者の１日の勤務時間数の合計を８で除して得た数が、入居者の数が10を超えて１を増すごとに0.1以上となるように配置するよう努めているか。</t>
    <rPh sb="7" eb="9">
      <t>ジョウジ</t>
    </rPh>
    <rPh sb="10" eb="11">
      <t>ニン</t>
    </rPh>
    <rPh sb="12" eb="14">
      <t>ハイチ</t>
    </rPh>
    <rPh sb="15" eb="16">
      <t>クワ</t>
    </rPh>
    <rPh sb="19" eb="21">
      <t>トウガイ</t>
    </rPh>
    <rPh sb="29" eb="31">
      <t>ニッキン</t>
    </rPh>
    <rPh sb="31" eb="34">
      <t>ジカンタイ</t>
    </rPh>
    <rPh sb="35" eb="37">
      <t>キンム</t>
    </rPh>
    <rPh sb="39" eb="40">
      <t>ベツ</t>
    </rPh>
    <rPh sb="41" eb="44">
      <t>ジュウギョウシャ</t>
    </rPh>
    <rPh sb="46" eb="47">
      <t>ニチ</t>
    </rPh>
    <rPh sb="48" eb="50">
      <t>キンム</t>
    </rPh>
    <rPh sb="50" eb="53">
      <t>ジカンスウ</t>
    </rPh>
    <rPh sb="54" eb="56">
      <t>ゴウケイ</t>
    </rPh>
    <rPh sb="59" eb="60">
      <t>ジョ</t>
    </rPh>
    <rPh sb="62" eb="63">
      <t>エ</t>
    </rPh>
    <rPh sb="64" eb="65">
      <t>カズ</t>
    </rPh>
    <rPh sb="67" eb="70">
      <t>ニュウキョシャ</t>
    </rPh>
    <rPh sb="71" eb="72">
      <t>カズ</t>
    </rPh>
    <rPh sb="76" eb="77">
      <t>コ</t>
    </rPh>
    <rPh sb="81" eb="82">
      <t>マ</t>
    </rPh>
    <rPh sb="89" eb="91">
      <t>イジョウ</t>
    </rPh>
    <rPh sb="97" eb="99">
      <t>ハイチ</t>
    </rPh>
    <rPh sb="103" eb="104">
      <t>ツト</t>
    </rPh>
    <phoneticPr fontId="22"/>
  </si>
  <si>
    <t>献立その他食事に関する記録</t>
  </si>
  <si>
    <r>
      <t>条例第</t>
    </r>
    <r>
      <rPr>
        <sz val="14"/>
        <color auto="1"/>
        <rFont val="ＭＳ Ｐゴシック"/>
      </rPr>
      <t>１号第３条第３項（基準第35条第４項第１号ハ（２））</t>
    </r>
    <rPh sb="21" eb="22">
      <t>ダイ</t>
    </rPh>
    <rPh sb="23" eb="24">
      <t>ゴウ</t>
    </rPh>
    <phoneticPr fontId="22"/>
  </si>
  <si>
    <t>当面の運用通知第２－４</t>
  </si>
  <si>
    <t>施設の他の職務に従事することができる。</t>
    <rPh sb="0" eb="2">
      <t>シセツ</t>
    </rPh>
    <phoneticPr fontId="22"/>
  </si>
  <si>
    <t>(1)</t>
  </si>
  <si>
    <t>代表者名</t>
    <rPh sb="0" eb="3">
      <t>ダイヒョウシャ</t>
    </rPh>
    <rPh sb="3" eb="4">
      <t>メイ</t>
    </rPh>
    <phoneticPr fontId="22"/>
  </si>
  <si>
    <t>健康診断個人票を作成し、結果は５年間保管しているか。</t>
  </si>
  <si>
    <t>預かり金の状況</t>
  </si>
  <si>
    <t>条例第１号第３条第３項（基準第15条第６項第１号）</t>
    <rPh sb="21" eb="22">
      <t>ダイ</t>
    </rPh>
    <rPh sb="23" eb="24">
      <t>ゴウ</t>
    </rPh>
    <phoneticPr fontId="22"/>
  </si>
  <si>
    <t>⑨</t>
  </si>
  <si>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6"/>
  </si>
  <si>
    <t>（注）職名とは氏名ではなく、施設における役職名を記入すること。</t>
  </si>
  <si>
    <t>労働基準法施行規則第７条の２第１項第１号</t>
    <rPh sb="14" eb="15">
      <t>ダイ</t>
    </rPh>
    <rPh sb="16" eb="17">
      <t>コウ</t>
    </rPh>
    <rPh sb="17" eb="18">
      <t>ダイ</t>
    </rPh>
    <rPh sb="19" eb="20">
      <t>ゴウ</t>
    </rPh>
    <phoneticPr fontId="22"/>
  </si>
  <si>
    <r>
      <t>介護・看護作業等腰部に著しい負担のかかる作業に常時従事する労働者に対</t>
    </r>
    <r>
      <rPr>
        <sz val="14"/>
        <color theme="1"/>
        <rFont val="ＭＳ Ｐゴシック"/>
      </rPr>
      <t>して、当該作業に配置する際及びその後６か月以内ごとに１回、定期に、医師による腰痛の健康診断を実施する等、必要な措置を講じているか。</t>
    </r>
    <rPh sb="84" eb="85">
      <t>トウ</t>
    </rPh>
    <rPh sb="86" eb="88">
      <t>ヒツヨウ</t>
    </rPh>
    <rPh sb="89" eb="91">
      <t>ソチ</t>
    </rPh>
    <rPh sb="92" eb="93">
      <t>コウ</t>
    </rPh>
    <phoneticPr fontId="22"/>
  </si>
  <si>
    <t>便所</t>
  </si>
  <si>
    <t>医師、看護職員、介護職員、栄養士等からなる褥瘡対策チームを設置している。</t>
  </si>
  <si>
    <t>入所者の健康管理に関する記録</t>
  </si>
  <si>
    <t>直接入所者の処遇に当たる生活相談員、介護職員及び看護職員については、機能訓練指導員及び介護保険法（平成９年法律第123号）に定める介護支援専門員並びに併設される短期入所生活介護事業における同職との兼務を除き、当該施設の職務に専念している者であるか。</t>
  </si>
  <si>
    <t>入所者への処遇計画により事故が発生した場合の事故の状況及び事故に際して採った処置についての記録</t>
  </si>
  <si>
    <t>入所者の前年度の平均値（短期入所生活介護含む）</t>
    <rPh sb="0" eb="3">
      <t>ニュウショシャ</t>
    </rPh>
    <rPh sb="4" eb="7">
      <t>ゼンネンド</t>
    </rPh>
    <rPh sb="8" eb="10">
      <t>ヘイキン</t>
    </rPh>
    <rPh sb="10" eb="11">
      <t>チ</t>
    </rPh>
    <rPh sb="12" eb="14">
      <t>タンキ</t>
    </rPh>
    <rPh sb="14" eb="16">
      <t>ニュウショ</t>
    </rPh>
    <rPh sb="16" eb="18">
      <t>セイカツ</t>
    </rPh>
    <rPh sb="18" eb="20">
      <t>カイゴ</t>
    </rPh>
    <rPh sb="20" eb="21">
      <t>フク</t>
    </rPh>
    <phoneticPr fontId="22"/>
  </si>
  <si>
    <t>常時必要な指導を行い得る体制をとることにより、積極的に入所者の生活の向上を図っているか。</t>
    <rPh sb="28" eb="29">
      <t>ショ</t>
    </rPh>
    <phoneticPr fontId="22"/>
  </si>
  <si>
    <t>短期入所生活介護（併設施設）</t>
    <rPh sb="9" eb="11">
      <t>ヘイセツ</t>
    </rPh>
    <rPh sb="11" eb="13">
      <t>シセツ</t>
    </rPh>
    <phoneticPr fontId="22"/>
  </si>
  <si>
    <t>保管責任者　　職　名</t>
  </si>
  <si>
    <t>看護職員</t>
    <rPh sb="0" eb="2">
      <t>カンゴ</t>
    </rPh>
    <rPh sb="2" eb="4">
      <t>ショクイン</t>
    </rPh>
    <phoneticPr fontId="22"/>
  </si>
  <si>
    <r>
      <t>条例第</t>
    </r>
    <r>
      <rPr>
        <sz val="14"/>
        <color auto="1"/>
        <rFont val="ＭＳ Ｐゴシック"/>
      </rPr>
      <t>１号第３条第３項（基準第35条第６項第５号）</t>
    </r>
    <rPh sb="21" eb="22">
      <t>ダイ</t>
    </rPh>
    <rPh sb="23" eb="24">
      <t>ゴウ</t>
    </rPh>
    <phoneticPr fontId="22"/>
  </si>
  <si>
    <t>厚労　太郎</t>
    <rPh sb="0" eb="2">
      <t>コウロウ</t>
    </rPh>
    <rPh sb="3" eb="5">
      <t>タロウ</t>
    </rPh>
    <phoneticPr fontId="46"/>
  </si>
  <si>
    <t>賃金から給食費や親睦会費など法令で定められている税金、社会保険料等以外の経費を控除する場合は、36協定と同様に「賃金控除協定」を締結する必要がある。</t>
  </si>
  <si>
    <t>　　　　　　　年　　　月　　　日</t>
    <rPh sb="7" eb="8">
      <t>トシ</t>
    </rPh>
    <rPh sb="11" eb="12">
      <t>ツキ</t>
    </rPh>
    <rPh sb="15" eb="16">
      <t>ヒ</t>
    </rPh>
    <phoneticPr fontId="22"/>
  </si>
  <si>
    <t xml:space="preserve"> ※小数点以下第２位四捨五入</t>
  </si>
  <si>
    <t xml:space="preserve">現に処遇を行っているときに入所者の病状の急変が生じた場合その他必要な場合のため、あらかじめ、条例第7号第13条第1項第2号に掲げる医師との連携方法その他の緊急時等における対応方法を定めているか。 </t>
  </si>
  <si>
    <r>
      <t xml:space="preserve">記載箇所
</t>
    </r>
    <r>
      <rPr>
        <sz val="9"/>
        <color theme="1"/>
        <rFont val="MS UI Gothic"/>
      </rPr>
      <t>（該当するページを記載）</t>
    </r>
    <rPh sb="0" eb="2">
      <t>きさい</t>
    </rPh>
    <rPh sb="2" eb="4">
      <t>かしょ</t>
    </rPh>
    <rPh sb="6" eb="8">
      <t>がいとう</t>
    </rPh>
    <rPh sb="14" eb="16">
      <t>きさい</t>
    </rPh>
    <phoneticPr fontId="46" type="Hiragana"/>
  </si>
  <si>
    <t>産業医の氏名</t>
  </si>
  <si>
    <t>４（５）</t>
  </si>
  <si>
    <t>１人当たり預り金（B/A)</t>
  </si>
  <si>
    <t>セ</t>
  </si>
  <si>
    <t>金銭の出納に関する記録</t>
  </si>
  <si>
    <t>構造設備の一般原則</t>
  </si>
  <si>
    <t>＝</t>
  </si>
  <si>
    <r>
      <t>条例第</t>
    </r>
    <r>
      <rPr>
        <sz val="14"/>
        <color auto="1"/>
        <rFont val="ＭＳ Ｐゴシック"/>
      </rPr>
      <t xml:space="preserve">１号第３条第３項
（基準第19条第１項）
</t>
    </r>
  </si>
  <si>
    <t>施設名</t>
    <rPh sb="0" eb="2">
      <t>シセツ</t>
    </rPh>
    <rPh sb="2" eb="3">
      <t>メイ</t>
    </rPh>
    <phoneticPr fontId="22"/>
  </si>
  <si>
    <t>物品受払に関する記録</t>
  </si>
  <si>
    <t>被害防止のための取組</t>
    <rPh sb="0" eb="2">
      <t>ヒガイ</t>
    </rPh>
    <rPh sb="2" eb="4">
      <t>ボウシ</t>
    </rPh>
    <rPh sb="8" eb="10">
      <t>トリクミ</t>
    </rPh>
    <phoneticPr fontId="22"/>
  </si>
  <si>
    <t>高齢者虐待の防止、高齢者の養護者に対する支援等に関する法律（平成17年11月９日法律第124号）</t>
  </si>
  <si>
    <t>※事前調書の作成については、質問内容に特に指示がないものについては、現在の状況を記載願います。</t>
  </si>
  <si>
    <t>繰越金の通知</t>
  </si>
  <si>
    <t>スプリンクラー設備の設置、天井等の内装材等への難燃性の材料の使用、調理室等火災が発生するおそれがある箇所における防火区画の設置等により、初期消火及び延焼の抑制に配慮した構造であること。</t>
  </si>
  <si>
    <t>非常警報設備の設置等による火災の早期発見及び通報の体制が整備されており、円滑な消火活動が可能なものであること。</t>
  </si>
  <si>
    <t>褥瘡のハイリスク者に対し、褥瘡予防のための計画の作成、実践並びに評価をする。</t>
    <rPh sb="0" eb="2">
      <t>ジョクソウ</t>
    </rPh>
    <phoneticPr fontId="2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</si>
  <si>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46"/>
  </si>
  <si>
    <t>研修受講者以外の職員をユニットにおけるケアに責任を持つ職員として決めている場合、研修受講者が研修で得た知識等をリーダー研修を受講していないユニットの責任者に伝達するなど、当該施設におけるユニットケアの質の向上の中核となっているか。</t>
    <rPh sb="5" eb="7">
      <t>イガイ</t>
    </rPh>
    <rPh sb="8" eb="10">
      <t>ショクイン</t>
    </rPh>
    <rPh sb="37" eb="39">
      <t>バアイ</t>
    </rPh>
    <phoneticPr fontId="22"/>
  </si>
  <si>
    <t xml:space="preserve">避難口の増設、搬送を容易に行うために十分な幅員を有する避難路の確保等により、円滑な避難が可能な構造であり、かつ、避難訓練を頻繁に実施すること、配置人員を増員すること等により、火災の際の円滑な避難が可能なものであること。
</t>
  </si>
  <si>
    <r>
      <t>条例第</t>
    </r>
    <r>
      <rPr>
        <sz val="14"/>
        <color auto="1"/>
        <rFont val="ＭＳ Ｐゴシック"/>
      </rPr>
      <t>１号第３条第３項
（基準第20条、第42条）</t>
    </r>
    <rPh sb="8" eb="9">
      <t>ダイ</t>
    </rPh>
    <rPh sb="10" eb="11">
      <t>コウ</t>
    </rPh>
    <phoneticPr fontId="22"/>
  </si>
  <si>
    <t>感染症及び食中毒の予防及びまん延の防止のための指針を整備しているか。</t>
  </si>
  <si>
    <t>勤務日数
（週当たり）</t>
    <rPh sb="0" eb="2">
      <t>キンム</t>
    </rPh>
    <rPh sb="2" eb="4">
      <t>ニッスウ</t>
    </rPh>
    <rPh sb="6" eb="7">
      <t>シュウ</t>
    </rPh>
    <rPh sb="7" eb="8">
      <t>ア</t>
    </rPh>
    <phoneticPr fontId="22"/>
  </si>
  <si>
    <t>（例）事務長、生活相談員等</t>
  </si>
  <si>
    <t>契約書に記載しているか</t>
    <rPh sb="0" eb="3">
      <t>ケイヤクショ</t>
    </rPh>
    <rPh sb="4" eb="6">
      <t>キサイ</t>
    </rPh>
    <phoneticPr fontId="22"/>
  </si>
  <si>
    <t>事業者が講ずべき措置の具体的内容</t>
    <rPh sb="0" eb="3">
      <t>ジギョウシャ</t>
    </rPh>
    <rPh sb="4" eb="5">
      <t>コウ</t>
    </rPh>
    <rPh sb="8" eb="10">
      <t>ソチ</t>
    </rPh>
    <rPh sb="11" eb="14">
      <t>グタイテキ</t>
    </rPh>
    <rPh sb="14" eb="16">
      <t>ナイヨウ</t>
    </rPh>
    <phoneticPr fontId="22"/>
  </si>
  <si>
    <t>定員超過理由の記載について、
　　「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３月８日老企第40号)」第２－５（４）の①～③に該当する場合、①～③の番号を記入する。
　②については、合わせて当初の再入所予定日を記入してください。
　上記に該当しない場合は、受け入れた理由や受け入れた状況をご説明ください（枠に書ききれない場合は別紙に自由様式で作成していただいても結構です。）。</t>
    <rPh sb="7" eb="9">
      <t>キサイ</t>
    </rPh>
    <rPh sb="151" eb="153">
      <t>バアイ</t>
    </rPh>
    <rPh sb="158" eb="160">
      <t>バンゴウ</t>
    </rPh>
    <rPh sb="161" eb="163">
      <t>キニュウ</t>
    </rPh>
    <rPh sb="175" eb="176">
      <t>ア</t>
    </rPh>
    <rPh sb="179" eb="181">
      <t>トウショ</t>
    </rPh>
    <rPh sb="182" eb="185">
      <t>サイニュウショ</t>
    </rPh>
    <rPh sb="185" eb="188">
      <t>ヨテイビ</t>
    </rPh>
    <rPh sb="229" eb="231">
      <t>セツメイ</t>
    </rPh>
    <rPh sb="236" eb="237">
      <t>ワク</t>
    </rPh>
    <rPh sb="238" eb="239">
      <t>カ</t>
    </rPh>
    <rPh sb="244" eb="246">
      <t>バアイ</t>
    </rPh>
    <rPh sb="247" eb="249">
      <t>ベッシ</t>
    </rPh>
    <rPh sb="250" eb="252">
      <t>ジユウ</t>
    </rPh>
    <rPh sb="252" eb="254">
      <t>ヨウシキ</t>
    </rPh>
    <rPh sb="255" eb="257">
      <t>サクセイ</t>
    </rPh>
    <rPh sb="265" eb="267">
      <t>ケッコウ</t>
    </rPh>
    <phoneticPr fontId="22"/>
  </si>
  <si>
    <t>訓練については、防災対策マニュアルに従い、昼間及び夜間において行うこと。</t>
    <rPh sb="0" eb="2">
      <t>クンレン</t>
    </rPh>
    <rPh sb="8" eb="10">
      <t>ボウサイ</t>
    </rPh>
    <rPh sb="10" eb="12">
      <t>タイサク</t>
    </rPh>
    <rPh sb="18" eb="19">
      <t>シタガ</t>
    </rPh>
    <rPh sb="21" eb="23">
      <t>ヒルマ</t>
    </rPh>
    <rPh sb="23" eb="24">
      <t>オヨ</t>
    </rPh>
    <rPh sb="25" eb="27">
      <t>ヤカン</t>
    </rPh>
    <rPh sb="31" eb="32">
      <t>オコナ</t>
    </rPh>
    <phoneticPr fontId="22"/>
  </si>
  <si>
    <t>　入所者が施設を利用する際の、入所者側が留意すべき事項（入所生活上のルール、設備の利用上の留意事項等）を指すものであるか。</t>
    <rPh sb="5" eb="7">
      <t>シセツ</t>
    </rPh>
    <phoneticPr fontId="22"/>
  </si>
  <si>
    <t>ⅳ</t>
  </si>
  <si>
    <t>居室</t>
  </si>
  <si>
    <r>
      <t>条例第</t>
    </r>
    <r>
      <rPr>
        <sz val="14"/>
        <color auto="1"/>
        <rFont val="ＭＳ Ｐゴシック"/>
      </rPr>
      <t>１号第３条第３項（基準第34条第１項第８号）</t>
    </r>
    <rPh sb="21" eb="22">
      <t>ダイ</t>
    </rPh>
    <rPh sb="23" eb="24">
      <t>ゴウ</t>
    </rPh>
    <phoneticPr fontId="22"/>
  </si>
  <si>
    <r>
      <t>条例第</t>
    </r>
    <r>
      <rPr>
        <sz val="14"/>
        <color auto="1"/>
        <rFont val="ＭＳ Ｐゴシック"/>
      </rPr>
      <t>１号第３条第３項（基準第11条第４項第９号）</t>
    </r>
    <rPh sb="21" eb="22">
      <t>ダイ</t>
    </rPh>
    <rPh sb="23" eb="24">
      <t>ゴウ</t>
    </rPh>
    <phoneticPr fontId="22"/>
  </si>
  <si>
    <t>その他、次の設備基準を満たしているか。</t>
  </si>
  <si>
    <t>文書による説明</t>
    <rPh sb="0" eb="2">
      <t>ブンショ</t>
    </rPh>
    <rPh sb="5" eb="7">
      <t>セツメイ</t>
    </rPh>
    <phoneticPr fontId="22"/>
  </si>
  <si>
    <t>食事内容については、当該施設の医師又は栄養士（入所定員が40人を超えない特別養護老人ホームであって、栄養士を配置していない施設においては連携を図っている他の社会福祉施設等の栄養士）を含む会議において検討が加えられているか。　</t>
    <rPh sb="36" eb="45">
      <t>ト</t>
    </rPh>
    <phoneticPr fontId="22"/>
  </si>
  <si>
    <t>１以上の出入口は、避難上有効な空地、廊下又は広間に直接面して設けているか。</t>
  </si>
  <si>
    <t>条例第１号第３条第３項
（基準第33条第３項）</t>
    <rPh sb="13" eb="15">
      <t>キジュン</t>
    </rPh>
    <rPh sb="19" eb="20">
      <t>ダイ</t>
    </rPh>
    <rPh sb="21" eb="22">
      <t>コウ</t>
    </rPh>
    <phoneticPr fontId="22"/>
  </si>
  <si>
    <t>入所者の処遇に関する計画</t>
    <rPh sb="0" eb="3">
      <t>ニュウショシャ</t>
    </rPh>
    <rPh sb="7" eb="8">
      <t>カン</t>
    </rPh>
    <phoneticPr fontId="22"/>
  </si>
  <si>
    <t xml:space="preserve">入所者の数が30を超えて50を超えない特別養護老人ホームにあっては、常勤換算方法で、２以上
</t>
  </si>
  <si>
    <t>ⅴ</t>
  </si>
  <si>
    <t>件</t>
    <rPh sb="0" eb="1">
      <t>ケン</t>
    </rPh>
    <phoneticPr fontId="22"/>
  </si>
  <si>
    <t>いいえ</t>
  </si>
  <si>
    <r>
      <t>条例第</t>
    </r>
    <r>
      <rPr>
        <sz val="14"/>
        <color auto="1"/>
        <rFont val="ＭＳ Ｐゴシック"/>
      </rPr>
      <t>１号第３条第３項
（基準第９条第２項、第42条）</t>
    </r>
  </si>
  <si>
    <t>労働安全衛生規則第52条</t>
  </si>
  <si>
    <t>衛生管理者の職、氏名</t>
  </si>
  <si>
    <t xml:space="preserve">    女　　性</t>
  </si>
  <si>
    <t>自律的な日常生活を営むことを支援するという点で、入居者の日常生活上の活動への援助が過剰なものとなることのないよう留意しているか。</t>
  </si>
  <si>
    <t>預かり金等に関する記録（帳簿、領収書等）は、個人別に整理され、整備されているか。</t>
  </si>
  <si>
    <t>　・「名前」に職種名を入力</t>
    <rPh sb="3" eb="5">
      <t>ナマエ</t>
    </rPh>
    <rPh sb="7" eb="9">
      <t>ショクシュ</t>
    </rPh>
    <rPh sb="9" eb="10">
      <t>メイ</t>
    </rPh>
    <rPh sb="11" eb="13">
      <t>ニュウリョク</t>
    </rPh>
    <phoneticPr fontId="46"/>
  </si>
  <si>
    <t>基準（前年４月１日）</t>
    <rPh sb="0" eb="2">
      <t>キジュン</t>
    </rPh>
    <rPh sb="3" eb="5">
      <t>ゼンネン</t>
    </rPh>
    <rPh sb="6" eb="7">
      <t>ガツ</t>
    </rPh>
    <rPh sb="8" eb="9">
      <t>ニチ</t>
    </rPh>
    <phoneticPr fontId="22"/>
  </si>
  <si>
    <t>静養室</t>
  </si>
  <si>
    <t>ブザー又はこれに代わる設備を設けるとともに、介護を必要とする者が使用するのに適したものとしているか。</t>
  </si>
  <si>
    <r>
      <t>条例第</t>
    </r>
    <r>
      <rPr>
        <sz val="14"/>
        <color theme="1"/>
        <rFont val="ＭＳ Ｐゴシック"/>
      </rPr>
      <t>１号第３条第３項（基準第16条第１項）</t>
    </r>
    <rPh sb="8" eb="9">
      <t>ダイ</t>
    </rPh>
    <rPh sb="10" eb="11">
      <t>コウ</t>
    </rPh>
    <phoneticPr fontId="22"/>
  </si>
  <si>
    <t xml:space="preserve">　・自覚症状及び他覚症状の有無の検査  </t>
  </si>
  <si>
    <t>機能訓練</t>
    <rPh sb="0" eb="2">
      <t>キノウ</t>
    </rPh>
    <rPh sb="2" eb="4">
      <t>クンレン</t>
    </rPh>
    <phoneticPr fontId="22"/>
  </si>
  <si>
    <t>○○　R次郎</t>
    <rPh sb="4" eb="6">
      <t>ジロウ</t>
    </rPh>
    <phoneticPr fontId="46"/>
  </si>
  <si>
    <t>常に入所者の家族との連携を図るとともに、入所者とその家族との交流等の機会を確保するよう努めているか。</t>
  </si>
  <si>
    <t>郵便番号</t>
    <rPh sb="0" eb="4">
      <t>ユウビンバンゴウ</t>
    </rPh>
    <phoneticPr fontId="22"/>
  </si>
  <si>
    <t>設備は、専ら当該施設の用に供するものであるか（ただし、入所者の処遇に支障がない場合には、この限りでない。）。</t>
  </si>
  <si>
    <t>設置主体</t>
    <rPh sb="0" eb="2">
      <t>セッチ</t>
    </rPh>
    <rPh sb="2" eb="4">
      <t>シュタイ</t>
    </rPh>
    <phoneticPr fontId="22"/>
  </si>
  <si>
    <t>５（４）</t>
  </si>
  <si>
    <t>前年度の平均値とは</t>
  </si>
  <si>
    <r>
      <t>条例第</t>
    </r>
    <r>
      <rPr>
        <sz val="14"/>
        <color auto="1"/>
        <rFont val="ＭＳ Ｐゴシック"/>
      </rPr>
      <t>１号第３条第３項
（基準第35条第３項）</t>
    </r>
  </si>
  <si>
    <t>ク</t>
  </si>
  <si>
    <t>入所者に対し、その心身の状況に応じて、適切な方法により、排せつの自立について必要な援助を行っているか。</t>
  </si>
  <si>
    <r>
      <t>条例第</t>
    </r>
    <r>
      <rPr>
        <sz val="14"/>
        <color theme="1"/>
        <rFont val="ＭＳ Ｐゴシック"/>
      </rPr>
      <t>１号第３第３項
（基準第４条第１項、第42条）</t>
    </r>
    <rPh sb="7" eb="8">
      <t>ダイ</t>
    </rPh>
    <rPh sb="9" eb="10">
      <t>コウ</t>
    </rPh>
    <phoneticPr fontId="22"/>
  </si>
  <si>
    <t>コ</t>
  </si>
  <si>
    <t>３　施設の行う業務について</t>
    <rPh sb="2" eb="4">
      <t>シセツ</t>
    </rPh>
    <rPh sb="5" eb="6">
      <t>オコナ</t>
    </rPh>
    <rPh sb="7" eb="9">
      <t>ギョウム</t>
    </rPh>
    <phoneticPr fontId="22"/>
  </si>
  <si>
    <t>入居定員</t>
    <rPh sb="1" eb="2">
      <t>キョ</t>
    </rPh>
    <phoneticPr fontId="22"/>
  </si>
  <si>
    <t>５月</t>
  </si>
  <si>
    <t xml:space="preserve">洗面設備は、居室ごとに設けることが望ましい。ただし、共同生活室ごとに適当数設けることとしても差し支えない。この場合にあっては、共同生活室内の１ヶ所に集中して設けるのではなく、２ヶ所以上に分散して設けることが望ましい。なお、居室ごとに設ける方式と、共同生活室ごとに設ける方式とを混在させても差し支えない。
</t>
  </si>
  <si>
    <r>
      <t>条例第</t>
    </r>
    <r>
      <rPr>
        <sz val="14"/>
        <color auto="1"/>
        <rFont val="ＭＳ Ｐゴシック"/>
      </rPr>
      <t>１号第３条第３項
（基準第６条、第42条）</t>
    </r>
    <rPh sb="8" eb="9">
      <t>ダイ</t>
    </rPh>
    <rPh sb="10" eb="11">
      <t>コウ</t>
    </rPh>
    <phoneticPr fontId="22"/>
  </si>
  <si>
    <t>e</t>
  </si>
  <si>
    <t>・</t>
  </si>
  <si>
    <t>ユニット（「ユニット」は、居室及び共同生活室のほか、洗面設備及び便所を含むものである。）</t>
  </si>
  <si>
    <t>（基準第12条第１項第３号）</t>
  </si>
  <si>
    <t>　　　　　　　年　　　　月　</t>
    <rPh sb="7" eb="8">
      <t>トシ</t>
    </rPh>
    <rPh sb="12" eb="13">
      <t>ツキ</t>
    </rPh>
    <phoneticPr fontId="22"/>
  </si>
  <si>
    <t>行った処遇に関する入所者及びその家族からの苦情に迅速かつ適切に対応するために、苦情を受け付けるための窓口を設置する等の必要な措置を講じているか。</t>
    <rPh sb="57" eb="58">
      <t>トウ</t>
    </rPh>
    <phoneticPr fontId="22"/>
  </si>
  <si>
    <r>
      <t>条例第</t>
    </r>
    <r>
      <rPr>
        <sz val="14"/>
        <color auto="1"/>
        <rFont val="ＭＳ Ｐゴシック"/>
      </rPr>
      <t>１号第３条第３項
（基準第35条第４項第１号イ（１））</t>
    </r>
    <rPh sb="22" eb="23">
      <t>ダイ</t>
    </rPh>
    <rPh sb="24" eb="25">
      <t>ゴウ</t>
    </rPh>
    <phoneticPr fontId="22"/>
  </si>
  <si>
    <t>老発第188号第２－２</t>
  </si>
  <si>
    <t>調理業務従事者に対して、定期的に、健康診断及び検便を実施するものであること</t>
    <rPh sb="0" eb="2">
      <t>チョウリ</t>
    </rPh>
    <rPh sb="2" eb="4">
      <t>ギョウム</t>
    </rPh>
    <rPh sb="4" eb="7">
      <t>ジュウジシャ</t>
    </rPh>
    <rPh sb="8" eb="9">
      <t>タイ</t>
    </rPh>
    <rPh sb="12" eb="15">
      <t>テイキテキ</t>
    </rPh>
    <rPh sb="17" eb="19">
      <t>ケンコウ</t>
    </rPh>
    <rPh sb="19" eb="21">
      <t>シンダン</t>
    </rPh>
    <rPh sb="21" eb="22">
      <t>オヨ</t>
    </rPh>
    <rPh sb="23" eb="25">
      <t>ケンベン</t>
    </rPh>
    <rPh sb="26" eb="28">
      <t>ジッシ</t>
    </rPh>
    <phoneticPr fontId="22"/>
  </si>
  <si>
    <t>介護を必要とする者が使用するのに適したものとしているか。</t>
    <rPh sb="10" eb="12">
      <t>シヨウ</t>
    </rPh>
    <phoneticPr fontId="22"/>
  </si>
  <si>
    <t>洗濯室又は洗濯場</t>
  </si>
  <si>
    <t>汚物処理室</t>
  </si>
  <si>
    <t>ユニット１</t>
  </si>
  <si>
    <t>必要な職員の確保と職員処遇の充実</t>
  </si>
  <si>
    <t>条例第１号第３条第３項（基準第31条の２第３項、第42条）</t>
    <rPh sb="20" eb="21">
      <t>ダイ</t>
    </rPh>
    <rPh sb="22" eb="23">
      <t>コウ</t>
    </rPh>
    <phoneticPr fontId="22"/>
  </si>
  <si>
    <t>居室のある階ごとに居室に近接して設けているか。</t>
  </si>
  <si>
    <t>（注）</t>
  </si>
  <si>
    <t xml:space="preserve">預かり金等の範囲（現金、預貯金通帳、年金証書及び印鑑等）は、入所者が施設内で生活するために必要とされるものに限定されているか。
また、預かり金等の範囲は書面で明確になっているか。
</t>
  </si>
  <si>
    <t>受託業者について</t>
    <rPh sb="0" eb="2">
      <t>ジュタク</t>
    </rPh>
    <rPh sb="2" eb="4">
      <t>ギョウシャ</t>
    </rPh>
    <phoneticPr fontId="22"/>
  </si>
  <si>
    <t>　　　　　　年　　　　月　　　　日</t>
    <rPh sb="6" eb="7">
      <t>ネン</t>
    </rPh>
    <rPh sb="11" eb="12">
      <t>ツキ</t>
    </rPh>
    <rPh sb="16" eb="17">
      <t>ヒ</t>
    </rPh>
    <phoneticPr fontId="22"/>
  </si>
  <si>
    <r>
      <t>条例第</t>
    </r>
    <r>
      <rPr>
        <sz val="14"/>
        <color auto="1"/>
        <rFont val="ＭＳ Ｐゴシック"/>
      </rPr>
      <t>１号第３条第３項（基準第35条第４項第１号イ（６））</t>
    </r>
    <rPh sb="21" eb="22">
      <t>ダイ</t>
    </rPh>
    <rPh sb="23" eb="24">
      <t>ゴウ</t>
    </rPh>
    <phoneticPr fontId="22"/>
  </si>
  <si>
    <t>当該施設における褥瘡対策のための指針を整備している。</t>
  </si>
  <si>
    <t>最高額</t>
  </si>
  <si>
    <t>(</t>
  </si>
  <si>
    <t>１　基準は、運営基準によること</t>
    <rPh sb="6" eb="8">
      <t>ウンエイ</t>
    </rPh>
    <phoneticPr fontId="22"/>
  </si>
  <si>
    <t xml:space="preserve">浴室は、居室のある階ごとに設けているか（望ましい）。
</t>
  </si>
  <si>
    <t>職員配置の基準</t>
  </si>
  <si>
    <t xml:space="preserve">便所
</t>
  </si>
  <si>
    <t>高齢者虐待の防止等への取組</t>
  </si>
  <si>
    <t>介護職員</t>
    <rPh sb="0" eb="2">
      <t>カイゴ</t>
    </rPh>
    <rPh sb="2" eb="3">
      <t>ショク</t>
    </rPh>
    <rPh sb="3" eb="4">
      <t>イン</t>
    </rPh>
    <phoneticPr fontId="22"/>
  </si>
  <si>
    <t>生活相談員</t>
  </si>
  <si>
    <t>回</t>
    <rPh sb="0" eb="1">
      <t>カイ</t>
    </rPh>
    <phoneticPr fontId="22"/>
  </si>
  <si>
    <t>氏名</t>
    <rPh sb="0" eb="2">
      <t>シメイ</t>
    </rPh>
    <phoneticPr fontId="22"/>
  </si>
  <si>
    <t xml:space="preserve">     人／　　　人</t>
  </si>
  <si>
    <t>ad</t>
  </si>
  <si>
    <t>施設が画一的なサービスを提供するのではなく、入所者が自らの趣味又は嗜好に応じた活動を通じて充実した日常生活を送ることができるよう努めているか。</t>
    <rPh sb="0" eb="2">
      <t>シセツ</t>
    </rPh>
    <phoneticPr fontId="22"/>
  </si>
  <si>
    <t>面談室</t>
  </si>
  <si>
    <t xml:space="preserve">
無</t>
    <rPh sb="1" eb="2">
      <t>ム</t>
    </rPh>
    <phoneticPr fontId="22"/>
  </si>
  <si>
    <t xml:space="preserve">　　　　年　　月　　日
～　　　　年　　月　　日
</t>
    <rPh sb="4" eb="5">
      <t>ネン</t>
    </rPh>
    <rPh sb="7" eb="8">
      <t>ツキ</t>
    </rPh>
    <rPh sb="10" eb="11">
      <t>ヒ</t>
    </rPh>
    <phoneticPr fontId="22"/>
  </si>
  <si>
    <t>４月</t>
  </si>
  <si>
    <t>洗面設備</t>
  </si>
  <si>
    <r>
      <t>条例第</t>
    </r>
    <r>
      <rPr>
        <sz val="14"/>
        <color auto="1"/>
        <rFont val="ＭＳ Ｐゴシック"/>
      </rPr>
      <t>１号第３条第３項（基準第35条第４項第１号ニ）</t>
    </r>
    <rPh sb="21" eb="22">
      <t>ダイ</t>
    </rPh>
    <rPh sb="23" eb="24">
      <t>ゴウ</t>
    </rPh>
    <phoneticPr fontId="22"/>
  </si>
  <si>
    <r>
      <t>条例第</t>
    </r>
    <r>
      <rPr>
        <sz val="14"/>
        <color auto="1"/>
        <rFont val="ＭＳ Ｐゴシック"/>
      </rPr>
      <t>１号第３条第３項（基準第35条第５項）</t>
    </r>
  </si>
  <si>
    <t xml:space="preserve">(1)の職員の勤務の体制を定めるに当たっては、入居者が安心して日常生活を送ることができるよう、継続性を重視したサービスの提供に配慮する観点から、次のとおり職員配置を行っているか。 </t>
  </si>
  <si>
    <r>
      <t>食堂</t>
    </r>
    <r>
      <rPr>
        <sz val="14"/>
        <color theme="1"/>
        <rFont val="ＭＳ Ｐゴシック"/>
      </rPr>
      <t>・機能訓練室</t>
    </r>
    <rPh sb="3" eb="5">
      <t>キノウ</t>
    </rPh>
    <rPh sb="5" eb="7">
      <t>クンレン</t>
    </rPh>
    <rPh sb="7" eb="8">
      <t>シツ</t>
    </rPh>
    <phoneticPr fontId="22"/>
  </si>
  <si>
    <r>
      <t>条例第</t>
    </r>
    <r>
      <rPr>
        <sz val="14"/>
        <color auto="1"/>
        <rFont val="ＭＳ Ｐゴシック"/>
      </rPr>
      <t xml:space="preserve">１号第３条第３項（基準第37条第６項）
</t>
    </r>
  </si>
  <si>
    <t>c</t>
  </si>
  <si>
    <t>防災訓練、学習会等の機会を通じた定期的なマニュアルの見直し</t>
    <rPh sb="0" eb="2">
      <t>ぼうさい</t>
    </rPh>
    <rPh sb="2" eb="4">
      <t>くんれん</t>
    </rPh>
    <rPh sb="5" eb="7">
      <t>がくしゅう</t>
    </rPh>
    <rPh sb="7" eb="8">
      <t>かい</t>
    </rPh>
    <rPh sb="8" eb="9">
      <t>とう</t>
    </rPh>
    <rPh sb="10" eb="12">
      <t>きかい</t>
    </rPh>
    <rPh sb="13" eb="14">
      <t>つう</t>
    </rPh>
    <rPh sb="16" eb="19">
      <t>ていきてき</t>
    </rPh>
    <rPh sb="26" eb="28">
      <t>みなお</t>
    </rPh>
    <phoneticPr fontId="46" type="Hiragana"/>
  </si>
  <si>
    <t>施設報酬を主たる財源とする資金を他の社会福祉事業等又は公益事業若しくは収益事業へ一時繰替使用している場合、繰替えて使用した資金を、当該年度内に補てんしているか。</t>
    <rPh sb="50" eb="52">
      <t>バアイ</t>
    </rPh>
    <phoneticPr fontId="22"/>
  </si>
  <si>
    <t>超過人数</t>
    <rPh sb="0" eb="2">
      <t>チョウカ</t>
    </rPh>
    <rPh sb="2" eb="4">
      <t>ニンズウ</t>
    </rPh>
    <phoneticPr fontId="2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</si>
  <si>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6"/>
  </si>
  <si>
    <t>２　「（№）　氏名」については、職種別に通し番号を（）書きすること。</t>
    <rPh sb="7" eb="9">
      <t>シメイ</t>
    </rPh>
    <rPh sb="16" eb="18">
      <t>ショクシュ</t>
    </rPh>
    <rPh sb="18" eb="19">
      <t>ベツ</t>
    </rPh>
    <rPh sb="20" eb="21">
      <t>トオ</t>
    </rPh>
    <rPh sb="22" eb="24">
      <t>バンゴウ</t>
    </rPh>
    <rPh sb="27" eb="28">
      <t>カ</t>
    </rPh>
    <phoneticPr fontId="22"/>
  </si>
  <si>
    <t>職員が入所者の健康管理上、感染症や食中毒を疑ったときは、速やかに施設長に報告する体制を整えるとともに、施設長は必要な指示を行っているか。</t>
  </si>
  <si>
    <t>施設の実情に応じた適当数としているか。</t>
  </si>
  <si>
    <r>
      <t>条例第</t>
    </r>
    <r>
      <rPr>
        <sz val="14"/>
        <color auto="1"/>
        <rFont val="ＭＳ Ｐゴシック"/>
      </rPr>
      <t>１号第３条第３項
（基準第21条、第42条）</t>
    </r>
    <rPh sb="8" eb="9">
      <t>ダイ</t>
    </rPh>
    <rPh sb="10" eb="11">
      <t>コウ</t>
    </rPh>
    <phoneticPr fontId="22"/>
  </si>
  <si>
    <t>職種</t>
    <rPh sb="0" eb="2">
      <t>ショクシュ</t>
    </rPh>
    <phoneticPr fontId="22"/>
  </si>
  <si>
    <t>入所者の前年度の平均値（特別養護老人ホームのみ）</t>
    <rPh sb="0" eb="3">
      <t>ニュウショシャ</t>
    </rPh>
    <rPh sb="4" eb="7">
      <t>ゼンネンド</t>
    </rPh>
    <rPh sb="8" eb="10">
      <t>ヘイキン</t>
    </rPh>
    <rPh sb="10" eb="11">
      <t>チ</t>
    </rPh>
    <rPh sb="12" eb="21">
      <t>ト</t>
    </rPh>
    <phoneticPr fontId="22"/>
  </si>
  <si>
    <t>減床の場合には、減床後の実績が３月以上あるときは、減床後の入所者延数を延日数で除して得た数とする。</t>
  </si>
  <si>
    <t>常に入居者の家族との連携を図るとともに、入居者とその家族との交流等の機会を確保するよう努めているか。</t>
    <rPh sb="0" eb="1">
      <t>ツネ</t>
    </rPh>
    <phoneticPr fontId="22"/>
  </si>
  <si>
    <t>入退所</t>
  </si>
  <si>
    <t>事務員</t>
    <rPh sb="0" eb="3">
      <t>ジムイン</t>
    </rPh>
    <phoneticPr fontId="22"/>
  </si>
  <si>
    <t>栄養並びに入所者の心身の状況及び嗜好を考慮した食事を、適切な時間に提供しているか。</t>
  </si>
  <si>
    <t>事前提出資料</t>
    <rPh sb="0" eb="2">
      <t>ジゼン</t>
    </rPh>
    <rPh sb="2" eb="4">
      <t>テイシュツ</t>
    </rPh>
    <rPh sb="4" eb="6">
      <t>シリョウ</t>
    </rPh>
    <phoneticPr fontId="22"/>
  </si>
  <si>
    <t>訓練実施に際し、予め消防署へ連絡をしているか。</t>
  </si>
  <si>
    <t>イ　同一区画内の入所者が交流し、共同で日常生活を営むための場所としてふさわしい形状を有すること。</t>
  </si>
  <si>
    <t>秘密保持等</t>
  </si>
  <si>
    <t>退所が可能になった入所者の退所を円滑に行うために、介護支援専門員及び生活相談員が中心となって、退所後の主治の医師及び介護支援専門員等並びに市町村と十分連携を図っているか。</t>
  </si>
  <si>
    <t>入所者と家族の面会の場所や時間について、入所者やその家族の利便に配慮したものか。</t>
  </si>
  <si>
    <t>機能訓練は、機能訓練室における機能訓練に限るものではなく、日常生活の中での機能訓練やレクリエーション、行事の実施等を通じた機能訓練を含むものであり、これらについても十分に配慮されているか。</t>
  </si>
  <si>
    <r>
      <t>条例第</t>
    </r>
    <r>
      <rPr>
        <sz val="14"/>
        <color auto="1"/>
        <rFont val="ＭＳ Ｐゴシック"/>
      </rPr>
      <t>１号第３条第３項（基準第12条第１項第４号）</t>
    </r>
  </si>
  <si>
    <t>３（４）</t>
  </si>
  <si>
    <t>ユニット型特別養護老人ホームとユニット型又は一部ユニット型の指定短期入所生活介護事業所が併設されている場合には、研修受講者を合計して２名以上配置しているか（ただし、ユニット型特別養護老人ホームとユニット型又は一部ユニット型の指定短期入所生活介護事業所の合計が２ユニット以下の場合には、１名は配置しているか。）。</t>
    <rPh sb="4" eb="5">
      <t>ガタ</t>
    </rPh>
    <rPh sb="5" eb="14">
      <t>ト</t>
    </rPh>
    <rPh sb="19" eb="20">
      <t>ガタ</t>
    </rPh>
    <rPh sb="20" eb="21">
      <t>マタ</t>
    </rPh>
    <rPh sb="22" eb="24">
      <t>イチブ</t>
    </rPh>
    <rPh sb="28" eb="29">
      <t>ガタ</t>
    </rPh>
    <rPh sb="30" eb="32">
      <t>シテイ</t>
    </rPh>
    <rPh sb="32" eb="34">
      <t>タンキ</t>
    </rPh>
    <rPh sb="34" eb="36">
      <t>ニュウショ</t>
    </rPh>
    <rPh sb="36" eb="38">
      <t>セイカツ</t>
    </rPh>
    <rPh sb="38" eb="40">
      <t>カイゴ</t>
    </rPh>
    <rPh sb="40" eb="43">
      <t>ジギョウショ</t>
    </rPh>
    <rPh sb="44" eb="46">
      <t>ヘイセツ</t>
    </rPh>
    <rPh sb="51" eb="53">
      <t>バアイ</t>
    </rPh>
    <rPh sb="62" eb="64">
      <t>ゴウケイ</t>
    </rPh>
    <rPh sb="126" eb="128">
      <t>ゴウケイ</t>
    </rPh>
    <rPh sb="145" eb="147">
      <t>ハイチ</t>
    </rPh>
    <phoneticPr fontId="22"/>
  </si>
  <si>
    <t>入所者の外出の機会を確保するよう努めているか。</t>
  </si>
  <si>
    <r>
      <t>条例第</t>
    </r>
    <r>
      <rPr>
        <sz val="14"/>
        <color auto="1"/>
        <rFont val="ＭＳ Ｐゴシック"/>
      </rPr>
      <t>１号第３条第３項
（基準第30条第１項、第42条）</t>
    </r>
  </si>
  <si>
    <t>入所者の処遇に当たっては、当該入所者又は他の入所者等の生命又は身体を保護するため、身体的拘束その他入所者の行動を制限する行為（以下「身体的拘束等」という。）を行った事例（当該年度、前年度）はあるか。</t>
    <rPh sb="0" eb="2">
      <t>ニュウショ</t>
    </rPh>
    <phoneticPr fontId="22"/>
  </si>
  <si>
    <t>消防法</t>
    <rPh sb="0" eb="3">
      <t>ショウボウホウ</t>
    </rPh>
    <phoneticPr fontId="22"/>
  </si>
  <si>
    <t>施設長の責務</t>
  </si>
  <si>
    <t>（該当する種別に○をしてください）</t>
  </si>
  <si>
    <t>電話番号</t>
    <rPh sb="0" eb="2">
      <t>デンワ</t>
    </rPh>
    <rPh sb="2" eb="4">
      <t>バンゴウ</t>
    </rPh>
    <phoneticPr fontId="22"/>
  </si>
  <si>
    <t>ah</t>
  </si>
  <si>
    <t xml:space="preserve">ユニットごとに、常勤のユニットリーダーを配置しているか。 
</t>
  </si>
  <si>
    <t>200万円以上500万円未満</t>
  </si>
  <si>
    <t xml:space="preserve">当該施設の職員によってサービスを提供しているか（ただし、入居者へのサービスの提供に直接影響を及ぼさない業務については、この限りでない。 ）。
</t>
    <rPh sb="0" eb="2">
      <t>トウガイ</t>
    </rPh>
    <rPh sb="2" eb="4">
      <t>シセツ</t>
    </rPh>
    <phoneticPr fontId="22"/>
  </si>
  <si>
    <t>ケ</t>
  </si>
  <si>
    <t>入所者に対し、その負担により、当該特別養護老人ホームの職員以外の者による介護を受けさせていないか。</t>
  </si>
  <si>
    <t>集毛器の清掃（毎日）</t>
  </si>
  <si>
    <t>減価償却積立預金取り崩しについて、事前の理事会承認が適正に行われているか。</t>
    <rPh sb="8" eb="9">
      <t>ト</t>
    </rPh>
    <rPh sb="10" eb="11">
      <t>クズ</t>
    </rPh>
    <phoneticPr fontId="22"/>
  </si>
  <si>
    <t>介護を必要とする者が入浴するのに適したものとしているか。</t>
  </si>
  <si>
    <t>　(1) 「４週」・「暦月」のいずれかを選択してください。</t>
    <rPh sb="7" eb="8">
      <t>シュウ</t>
    </rPh>
    <rPh sb="11" eb="12">
      <t>レキ</t>
    </rPh>
    <rPh sb="12" eb="13">
      <t>ツキ</t>
    </rPh>
    <rPh sb="20" eb="22">
      <t>センタク</t>
    </rPh>
    <phoneticPr fontId="46"/>
  </si>
  <si>
    <t>文書・口頭指摘事項</t>
    <rPh sb="3" eb="5">
      <t>コウトウ</t>
    </rPh>
    <phoneticPr fontId="22"/>
  </si>
  <si>
    <t>施設の所在地を管轄する消防長又は消防署長と相談の上、防災対策マニュアルに入所（居）者の円滑かつ迅速な避難を確保するために必要な事項を定めること。</t>
    <rPh sb="0" eb="2">
      <t>シセツ</t>
    </rPh>
    <rPh sb="3" eb="6">
      <t>ショザイチ</t>
    </rPh>
    <rPh sb="7" eb="9">
      <t>カンカツ</t>
    </rPh>
    <rPh sb="11" eb="13">
      <t>ショウボウ</t>
    </rPh>
    <rPh sb="13" eb="14">
      <t>チョウ</t>
    </rPh>
    <rPh sb="14" eb="15">
      <t>マタ</t>
    </rPh>
    <rPh sb="16" eb="18">
      <t>ショウボウ</t>
    </rPh>
    <rPh sb="18" eb="20">
      <t>ショチョウ</t>
    </rPh>
    <rPh sb="21" eb="23">
      <t>ソウダン</t>
    </rPh>
    <rPh sb="24" eb="25">
      <t>ウエ</t>
    </rPh>
    <rPh sb="26" eb="28">
      <t>ボウサイ</t>
    </rPh>
    <rPh sb="28" eb="30">
      <t>タイサク</t>
    </rPh>
    <rPh sb="36" eb="38">
      <t>ニュウショ</t>
    </rPh>
    <rPh sb="39" eb="40">
      <t>キョ</t>
    </rPh>
    <rPh sb="41" eb="42">
      <t>シャ</t>
    </rPh>
    <rPh sb="43" eb="45">
      <t>エンカツ</t>
    </rPh>
    <rPh sb="47" eb="49">
      <t>ジンソク</t>
    </rPh>
    <rPh sb="50" eb="52">
      <t>ヒナン</t>
    </rPh>
    <rPh sb="53" eb="55">
      <t>カクホ</t>
    </rPh>
    <rPh sb="60" eb="62">
      <t>ヒツヨウ</t>
    </rPh>
    <rPh sb="63" eb="65">
      <t>ジコウ</t>
    </rPh>
    <rPh sb="66" eb="67">
      <t>サダ</t>
    </rPh>
    <phoneticPr fontId="22"/>
  </si>
  <si>
    <t>職員に対し、その資質の向上のための研修の機会を確保しているか。</t>
  </si>
  <si>
    <t>他の事業所、施設等の施設長又は従業者としての職務に従事する時間帯も、当該特別養護老人ホームの入所者のサービス提供の場面等で生じる事象を適時、適切に把握でき、職員及び業務の一元的な管理・指揮命令に支障が生じていないか。</t>
    <rPh sb="0" eb="1">
      <t>ホカ</t>
    </rPh>
    <rPh sb="10" eb="13">
      <t>シセツチョウ</t>
    </rPh>
    <rPh sb="13" eb="14">
      <t>マタ</t>
    </rPh>
    <rPh sb="15" eb="17">
      <t>ジュウギョウ</t>
    </rPh>
    <rPh sb="17" eb="18">
      <t>モノ</t>
    </rPh>
    <rPh sb="22" eb="24">
      <t>ショクム</t>
    </rPh>
    <rPh sb="25" eb="27">
      <t>ジュウジ</t>
    </rPh>
    <rPh sb="29" eb="32">
      <t>ジカンタイ</t>
    </rPh>
    <rPh sb="34" eb="36">
      <t>トウガイ</t>
    </rPh>
    <rPh sb="36" eb="38">
      <t>トクベツ</t>
    </rPh>
    <rPh sb="38" eb="40">
      <t>ヨウゴ</t>
    </rPh>
    <rPh sb="40" eb="42">
      <t>ロウジン</t>
    </rPh>
    <rPh sb="46" eb="49">
      <t>ニュウショシャ</t>
    </rPh>
    <rPh sb="54" eb="56">
      <t>テイキョウ</t>
    </rPh>
    <rPh sb="57" eb="59">
      <t>バメン</t>
    </rPh>
    <rPh sb="59" eb="60">
      <t>トウ</t>
    </rPh>
    <rPh sb="61" eb="62">
      <t>ショウ</t>
    </rPh>
    <rPh sb="64" eb="66">
      <t>ジショウ</t>
    </rPh>
    <rPh sb="67" eb="69">
      <t>テキジ</t>
    </rPh>
    <rPh sb="70" eb="72">
      <t>テキセツ</t>
    </rPh>
    <rPh sb="73" eb="75">
      <t>ハアク</t>
    </rPh>
    <rPh sb="78" eb="80">
      <t>ショクイン</t>
    </rPh>
    <rPh sb="80" eb="81">
      <t>オヨ</t>
    </rPh>
    <rPh sb="82" eb="84">
      <t>ギョウム</t>
    </rPh>
    <rPh sb="85" eb="88">
      <t>イチゲンテキ</t>
    </rPh>
    <rPh sb="89" eb="91">
      <t>カンリ</t>
    </rPh>
    <rPh sb="92" eb="94">
      <t>シキ</t>
    </rPh>
    <rPh sb="94" eb="96">
      <t>メイレイ</t>
    </rPh>
    <rPh sb="97" eb="99">
      <t>シショウ</t>
    </rPh>
    <rPh sb="100" eb="101">
      <t>ショウ</t>
    </rPh>
    <phoneticPr fontId="22"/>
  </si>
  <si>
    <t>衛生管理等</t>
  </si>
  <si>
    <t>その際、入所者に対する処遇に直接携わるすべての職員（看護師、准看護師、介護福祉士、介護支援専門員、介護保険法第８条第２項に規定する政令で定める者等の資格を有する者その他これに類する者を除く。）に対し、認知症介護に係る基礎的な研修を受講させるために必要な措置を講じているか。</t>
    <rPh sb="2" eb="3">
      <t>サイ</t>
    </rPh>
    <rPh sb="4" eb="7">
      <t>ニュウショシャ</t>
    </rPh>
    <rPh sb="8" eb="9">
      <t>タイ</t>
    </rPh>
    <rPh sb="11" eb="13">
      <t>ショグウ</t>
    </rPh>
    <rPh sb="14" eb="16">
      <t>チョクセツ</t>
    </rPh>
    <rPh sb="16" eb="17">
      <t>タズサ</t>
    </rPh>
    <rPh sb="23" eb="25">
      <t>ショクイン</t>
    </rPh>
    <rPh sb="26" eb="29">
      <t>カンゴシ</t>
    </rPh>
    <rPh sb="30" eb="34">
      <t>ジュンカンゴシ</t>
    </rPh>
    <rPh sb="35" eb="37">
      <t>カイゴ</t>
    </rPh>
    <rPh sb="37" eb="40">
      <t>フクシシ</t>
    </rPh>
    <rPh sb="41" eb="43">
      <t>カイゴ</t>
    </rPh>
    <rPh sb="43" eb="45">
      <t>シエン</t>
    </rPh>
    <rPh sb="45" eb="48">
      <t>センモンイン</t>
    </rPh>
    <rPh sb="49" eb="51">
      <t>カイゴ</t>
    </rPh>
    <rPh sb="51" eb="54">
      <t>ホケンホウ</t>
    </rPh>
    <rPh sb="54" eb="55">
      <t>ダイ</t>
    </rPh>
    <rPh sb="56" eb="57">
      <t>ジョウ</t>
    </rPh>
    <rPh sb="57" eb="58">
      <t>ダイ</t>
    </rPh>
    <rPh sb="59" eb="60">
      <t>コウ</t>
    </rPh>
    <rPh sb="61" eb="63">
      <t>キテイ</t>
    </rPh>
    <rPh sb="65" eb="67">
      <t>セイレイ</t>
    </rPh>
    <rPh sb="68" eb="69">
      <t>サダ</t>
    </rPh>
    <rPh sb="71" eb="72">
      <t>モノ</t>
    </rPh>
    <rPh sb="72" eb="73">
      <t>トウ</t>
    </rPh>
    <rPh sb="74" eb="76">
      <t>シカク</t>
    </rPh>
    <rPh sb="77" eb="78">
      <t>ユウ</t>
    </rPh>
    <rPh sb="80" eb="81">
      <t>モノ</t>
    </rPh>
    <rPh sb="83" eb="84">
      <t>タ</t>
    </rPh>
    <rPh sb="87" eb="88">
      <t>ルイ</t>
    </rPh>
    <rPh sb="90" eb="91">
      <t>モノ</t>
    </rPh>
    <rPh sb="92" eb="93">
      <t>ノゾ</t>
    </rPh>
    <rPh sb="97" eb="98">
      <t>タイ</t>
    </rPh>
    <rPh sb="100" eb="103">
      <t>ニンチショウ</t>
    </rPh>
    <rPh sb="103" eb="105">
      <t>カイゴ</t>
    </rPh>
    <rPh sb="106" eb="107">
      <t>カカ</t>
    </rPh>
    <rPh sb="108" eb="111">
      <t>キソテキ</t>
    </rPh>
    <rPh sb="112" eb="114">
      <t>ケンシュウ</t>
    </rPh>
    <rPh sb="115" eb="117">
      <t>ジュコウ</t>
    </rPh>
    <rPh sb="123" eb="125">
      <t>ヒツヨウ</t>
    </rPh>
    <rPh sb="126" eb="128">
      <t>ソチ</t>
    </rPh>
    <rPh sb="129" eb="130">
      <t>コウ</t>
    </rPh>
    <phoneticPr fontId="22"/>
  </si>
  <si>
    <t>食中毒及び感染症の発生を防止するための措置等について、必要に応じて保健所の助言、指導を求めるとともに、常に密接な連携を保っているか。</t>
  </si>
  <si>
    <t>居室のある階ごとに居室に近接して設けているか。</t>
    <rPh sb="9" eb="11">
      <t>キョシツ</t>
    </rPh>
    <rPh sb="12" eb="14">
      <t>キンセツ</t>
    </rPh>
    <phoneticPr fontId="22"/>
  </si>
  <si>
    <t xml:space="preserve">３階以上の階にある居室等及びこれから地上に通ずる廊下その他の通路の壁及び天井の室内に面する部分の仕上げを不燃材料でしていること。 
</t>
  </si>
  <si>
    <t>介護は、各ユニットにおいて入居者が相互に社会的関係を築き、自律的な日常生活を営むことを支援するよう、入居者の心身の状況等に応じ、適切な技術をもって行われているか。</t>
  </si>
  <si>
    <t xml:space="preserve">入所者が協力医療機関その他の医療機関に入院した後に、当該入所者の病状が軽快し、退院が可能となった場合においては、再び当該施設に速やかに入所できるよう努めているか。
</t>
    <rPh sb="0" eb="3">
      <t>ニュウショシャ</t>
    </rPh>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28" eb="31">
      <t>ニュウショシャ</t>
    </rPh>
    <rPh sb="32" eb="34">
      <t>ビョウジョウ</t>
    </rPh>
    <rPh sb="35" eb="37">
      <t>ケイカイ</t>
    </rPh>
    <rPh sb="39" eb="41">
      <t>タイイン</t>
    </rPh>
    <rPh sb="42" eb="44">
      <t>カノウ</t>
    </rPh>
    <rPh sb="48" eb="50">
      <t>バアイ</t>
    </rPh>
    <rPh sb="56" eb="57">
      <t>フタタ</t>
    </rPh>
    <rPh sb="58" eb="60">
      <t>トウガイ</t>
    </rPh>
    <rPh sb="60" eb="62">
      <t>シセツ</t>
    </rPh>
    <rPh sb="63" eb="64">
      <t>スミ</t>
    </rPh>
    <rPh sb="67" eb="69">
      <t>ニュウショ</t>
    </rPh>
    <rPh sb="74" eb="75">
      <t>ツト</t>
    </rPh>
    <phoneticPr fontId="22"/>
  </si>
  <si>
    <t>入所者が身体的、精神的に著しい障害を有する者であることにかんがみ、常に健康の状況に注意し、疾病の早期発見、予防等健康保持のための適切な措置をとるよう努めているか。</t>
  </si>
  <si>
    <t>入居者へのサービスの提供は、入居者の自立した生活を支援することを基本として、入居者の要介護状態の軽減又は悪化の防止に資するよう、その者の心身の状況等を常に把握しながら、適切に行われているか。</t>
  </si>
  <si>
    <t>監査方針「入所者預かり金等管理の適正化」</t>
    <rPh sb="0" eb="2">
      <t>カンサ</t>
    </rPh>
    <rPh sb="2" eb="4">
      <t>ホウシン</t>
    </rPh>
    <rPh sb="5" eb="8">
      <t>ニュウショシャ</t>
    </rPh>
    <rPh sb="8" eb="9">
      <t>アズ</t>
    </rPh>
    <rPh sb="11" eb="12">
      <t>キン</t>
    </rPh>
    <rPh sb="12" eb="13">
      <t>トウ</t>
    </rPh>
    <rPh sb="13" eb="15">
      <t>カンリ</t>
    </rPh>
    <rPh sb="16" eb="19">
      <t>テキセイカ</t>
    </rPh>
    <phoneticPr fontId="22"/>
  </si>
  <si>
    <t>施設長の資格及び経歴等の状況</t>
    <rPh sb="4" eb="6">
      <t>シカク</t>
    </rPh>
    <rPh sb="6" eb="7">
      <t>オヨ</t>
    </rPh>
    <rPh sb="8" eb="10">
      <t>ケイレキ</t>
    </rPh>
    <rPh sb="10" eb="11">
      <t>ナド</t>
    </rPh>
    <rPh sb="12" eb="14">
      <t>ジョウキョウ</t>
    </rPh>
    <phoneticPr fontId="22"/>
  </si>
  <si>
    <t>精算期間</t>
  </si>
  <si>
    <t>※日頃から地域住民との密接な連携体制を確保するなど、訓練の実施に協力を得られる体制づくりに努めることが必要である。訓練の実施に当たっては、消防関係者の参加を促し、具体的な指示を仰ぐなど、より実効性のあるものとすること。</t>
  </si>
  <si>
    <t>○○　A男</t>
    <rPh sb="4" eb="5">
      <t>オトコ</t>
    </rPh>
    <phoneticPr fontId="46"/>
  </si>
  <si>
    <r>
      <t>直近の実施日</t>
    </r>
    <r>
      <rPr>
        <sz val="11"/>
        <color theme="1"/>
        <rFont val="MS UI Gothic"/>
      </rPr>
      <t xml:space="preserve">
</t>
    </r>
    <r>
      <rPr>
        <sz val="10"/>
        <color theme="1"/>
        <rFont val="MS UI Gothic"/>
      </rPr>
      <t>　（R　年　月　日 ）</t>
    </r>
    <rPh sb="11" eb="12">
      <t>ねん</t>
    </rPh>
    <rPh sb="13" eb="14">
      <t>つき</t>
    </rPh>
    <rPh sb="15" eb="16">
      <t>にち</t>
    </rPh>
    <phoneticPr fontId="46" type="Hiragana"/>
  </si>
  <si>
    <t>苦情を受け付けるための窓口を設置しているか。</t>
  </si>
  <si>
    <t>a</t>
  </si>
  <si>
    <t>介護職員又は看護職員等に対し、褥瘡対策に関する施設内職員継続教育を実施している</t>
  </si>
  <si>
    <t>９月</t>
  </si>
  <si>
    <t>施設の運営に当たっては、その提供したサービスに関する入所者からの苦情に関して、市町村等が派遣する者が相談及び援助を行う事業その他の市町村が実施する事業に協力するよう努めているか。</t>
    <rPh sb="14" eb="16">
      <t>テイキョウ</t>
    </rPh>
    <rPh sb="23" eb="24">
      <t>カン</t>
    </rPh>
    <rPh sb="48" eb="49">
      <t>シャ</t>
    </rPh>
    <phoneticPr fontId="22"/>
  </si>
  <si>
    <t>　入所定員は、特別養護老人ホームの専用の居室のベッド数（和室利用の場合は、当該居室の利用人員数）と同数としているか。</t>
    <rPh sb="7" eb="16">
      <t>ト</t>
    </rPh>
    <rPh sb="26" eb="27">
      <t>スウ</t>
    </rPh>
    <rPh sb="28" eb="30">
      <t>ワシツ</t>
    </rPh>
    <rPh sb="30" eb="32">
      <t>リヨウ</t>
    </rPh>
    <rPh sb="33" eb="35">
      <t>バアイ</t>
    </rPh>
    <rPh sb="37" eb="39">
      <t>トウガイ</t>
    </rPh>
    <rPh sb="39" eb="41">
      <t>キョシツ</t>
    </rPh>
    <rPh sb="42" eb="44">
      <t>リヨウ</t>
    </rPh>
    <rPh sb="44" eb="46">
      <t>ジンイン</t>
    </rPh>
    <rPh sb="46" eb="47">
      <t>スウ</t>
    </rPh>
    <rPh sb="49" eb="51">
      <t>ドウスウ</t>
    </rPh>
    <phoneticPr fontId="22"/>
  </si>
  <si>
    <r>
      <t>条例第</t>
    </r>
    <r>
      <rPr>
        <sz val="14"/>
        <color auto="1"/>
        <rFont val="ＭＳ Ｐゴシック"/>
      </rPr>
      <t>１号第３条第３項（基準第36条第４項）</t>
    </r>
  </si>
  <si>
    <t>b</t>
  </si>
  <si>
    <t>退所時における預かり金等の返還の処理は適正に行われているか。</t>
  </si>
  <si>
    <t>人</t>
    <rPh sb="0" eb="1">
      <t>ニン</t>
    </rPh>
    <phoneticPr fontId="22"/>
  </si>
  <si>
    <t>１月未満</t>
  </si>
  <si>
    <t>同一の感染症若しくは食中毒による又はそれらによると疑われる死亡者又は重篤患者が１週間に２名以上発生した場合。</t>
  </si>
  <si>
    <t>①及び②に該当しない場合であっても、通常の発生動向を上回る感染症等の発生が疑われ、特に施設長が報告を必要と認めた場合。</t>
  </si>
  <si>
    <t>認められる経費</t>
    <rPh sb="0" eb="1">
      <t>ミト</t>
    </rPh>
    <rPh sb="5" eb="7">
      <t>ケイヒ</t>
    </rPh>
    <phoneticPr fontId="22"/>
  </si>
  <si>
    <t>要支援</t>
  </si>
  <si>
    <t>l</t>
  </si>
  <si>
    <t>ロ</t>
  </si>
  <si>
    <t>機能訓練指導員の資格</t>
    <rPh sb="0" eb="7">
      <t>キ</t>
    </rPh>
    <rPh sb="8" eb="10">
      <t>シカク</t>
    </rPh>
    <phoneticPr fontId="22"/>
  </si>
  <si>
    <t>４週</t>
  </si>
  <si>
    <t>適切なサービスの提供を確保する観点から、職場において行われる性的な言動又は優越的な関係を背景とした言動であって業務上必要かつ相当な範囲を超えたものにより職員の就業環境が害されることを防止するための方針の明確化等の必要な措置を講じているか。</t>
    <rPh sb="0" eb="2">
      <t>テキセツ</t>
    </rPh>
    <rPh sb="8" eb="10">
      <t>テイキョウ</t>
    </rPh>
    <rPh sb="11" eb="13">
      <t>カクホ</t>
    </rPh>
    <rPh sb="15" eb="17">
      <t>カンテン</t>
    </rPh>
    <rPh sb="20" eb="22">
      <t>ショクバ</t>
    </rPh>
    <rPh sb="26" eb="27">
      <t>オコナ</t>
    </rPh>
    <rPh sb="30" eb="32">
      <t>セイテキ</t>
    </rPh>
    <rPh sb="33" eb="35">
      <t>ゲンドウ</t>
    </rPh>
    <rPh sb="35" eb="36">
      <t>マタ</t>
    </rPh>
    <rPh sb="37" eb="39">
      <t>ユウエツ</t>
    </rPh>
    <rPh sb="39" eb="40">
      <t>テキ</t>
    </rPh>
    <rPh sb="41" eb="43">
      <t>カンケイ</t>
    </rPh>
    <rPh sb="44" eb="46">
      <t>ハイケイ</t>
    </rPh>
    <rPh sb="49" eb="51">
      <t>ゲンドウ</t>
    </rPh>
    <rPh sb="55" eb="58">
      <t>ギョウムジョウ</t>
    </rPh>
    <rPh sb="58" eb="60">
      <t>ヒツヨウ</t>
    </rPh>
    <rPh sb="62" eb="64">
      <t>ソウトウ</t>
    </rPh>
    <rPh sb="65" eb="67">
      <t>ハンイ</t>
    </rPh>
    <rPh sb="68" eb="69">
      <t>コ</t>
    </rPh>
    <rPh sb="76" eb="78">
      <t>ショクイン</t>
    </rPh>
    <rPh sb="79" eb="81">
      <t>シュウギョウ</t>
    </rPh>
    <rPh sb="81" eb="83">
      <t>カンキョウ</t>
    </rPh>
    <rPh sb="84" eb="85">
      <t>ガイ</t>
    </rPh>
    <rPh sb="91" eb="93">
      <t>ボウシ</t>
    </rPh>
    <rPh sb="98" eb="100">
      <t>ホウシン</t>
    </rPh>
    <rPh sb="101" eb="104">
      <t>メイカクカ</t>
    </rPh>
    <rPh sb="104" eb="105">
      <t>トウ</t>
    </rPh>
    <rPh sb="106" eb="108">
      <t>ヒツヨウ</t>
    </rPh>
    <rPh sb="109" eb="111">
      <t>ソチ</t>
    </rPh>
    <rPh sb="112" eb="113">
      <t>コウ</t>
    </rPh>
    <phoneticPr fontId="22"/>
  </si>
  <si>
    <t>預かり金等の収支の状況を定期的（年４回程度）に入所者（必要に応じて家族等）に知らせているか。</t>
  </si>
  <si>
    <t>介護支援専門員</t>
    <rPh sb="0" eb="2">
      <t>カイゴ</t>
    </rPh>
    <rPh sb="2" eb="4">
      <t>シエン</t>
    </rPh>
    <rPh sb="4" eb="7">
      <t>センモンイン</t>
    </rPh>
    <phoneticPr fontId="46"/>
  </si>
  <si>
    <r>
      <t>条例第</t>
    </r>
    <r>
      <rPr>
        <sz val="14"/>
        <color auto="1"/>
        <rFont val="ＭＳ Ｐゴシック"/>
      </rPr>
      <t>１号第３条第３項
（基準第13条第５項、第42条）</t>
    </r>
  </si>
  <si>
    <t>12月</t>
  </si>
  <si>
    <t>科</t>
  </si>
  <si>
    <t>資金の繰り入れ</t>
  </si>
  <si>
    <r>
      <t>条例第</t>
    </r>
    <r>
      <rPr>
        <sz val="14"/>
        <color auto="1"/>
        <rFont val="ＭＳ Ｐゴシック"/>
      </rPr>
      <t>１号第３条第３項（基準第35条第４項第１号イ（８））</t>
    </r>
    <rPh sb="21" eb="22">
      <t>ダイ</t>
    </rPh>
    <rPh sb="23" eb="24">
      <t>ゴウ</t>
    </rPh>
    <phoneticPr fontId="22"/>
  </si>
  <si>
    <t>７月</t>
  </si>
  <si>
    <t>定員数</t>
    <rPh sb="0" eb="2">
      <t>テイイン</t>
    </rPh>
    <rPh sb="2" eb="3">
      <t>スウ</t>
    </rPh>
    <phoneticPr fontId="22"/>
  </si>
  <si>
    <t>直近の健康診断実施時期</t>
  </si>
  <si>
    <t>労働基準法第36条</t>
  </si>
  <si>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6"/>
  </si>
  <si>
    <r>
      <t>条例第</t>
    </r>
    <r>
      <rPr>
        <sz val="14"/>
        <color auto="1"/>
        <rFont val="ＭＳ Ｐゴシック"/>
      </rPr>
      <t>１号第３条第３項（基準第11条第３項第４号）</t>
    </r>
    <rPh sb="21" eb="22">
      <t>ダイ</t>
    </rPh>
    <rPh sb="23" eb="24">
      <t>ゴウ</t>
    </rPh>
    <phoneticPr fontId="22"/>
  </si>
  <si>
    <r>
      <t>条例第</t>
    </r>
    <r>
      <rPr>
        <sz val="14"/>
        <color auto="1"/>
        <rFont val="ＭＳ Ｐゴシック"/>
      </rPr>
      <t>１号第３条第３項（基準第34条第１項第10号）</t>
    </r>
    <rPh sb="8" eb="9">
      <t>ダイ</t>
    </rPh>
    <rPh sb="10" eb="11">
      <t>コウ</t>
    </rPh>
    <rPh sb="21" eb="22">
      <t>ダイ</t>
    </rPh>
    <rPh sb="24" eb="25">
      <t>ゴウ</t>
    </rPh>
    <phoneticPr fontId="22"/>
  </si>
  <si>
    <t>資料作成
担当者氏名</t>
    <rPh sb="0" eb="2">
      <t>シリョウ</t>
    </rPh>
    <rPh sb="2" eb="4">
      <t>サクセイ</t>
    </rPh>
    <rPh sb="5" eb="7">
      <t>タントウ</t>
    </rPh>
    <rPh sb="7" eb="8">
      <t>シャ</t>
    </rPh>
    <rPh sb="8" eb="9">
      <t>シ</t>
    </rPh>
    <rPh sb="9" eb="10">
      <t>メイ</t>
    </rPh>
    <phoneticPr fontId="22"/>
  </si>
  <si>
    <t>有</t>
    <rPh sb="0" eb="1">
      <t>アリ</t>
    </rPh>
    <phoneticPr fontId="22"/>
  </si>
  <si>
    <t>３月</t>
  </si>
  <si>
    <r>
      <t>定員の遵守
　　</t>
    </r>
    <r>
      <rPr>
        <b/>
        <sz val="12"/>
        <color auto="1"/>
        <rFont val="ＭＳ Ｐゴシック"/>
      </rPr>
      <t>ユニット以外</t>
    </r>
    <rPh sb="12" eb="14">
      <t>イガイ</t>
    </rPh>
    <phoneticPr fontId="22"/>
  </si>
  <si>
    <r>
      <t>条例第</t>
    </r>
    <r>
      <rPr>
        <sz val="14"/>
        <color auto="1"/>
        <rFont val="ＭＳ Ｐゴシック"/>
      </rPr>
      <t>１号第３条第３項（基準第11条第４項第３号）</t>
    </r>
    <rPh sb="21" eb="22">
      <t>ダイ</t>
    </rPh>
    <rPh sb="23" eb="24">
      <t>ゴウ</t>
    </rPh>
    <phoneticPr fontId="22"/>
  </si>
  <si>
    <t>緊急時等の対応</t>
    <rPh sb="0" eb="3">
      <t>キンキュウジ</t>
    </rPh>
    <rPh sb="3" eb="4">
      <t>トウ</t>
    </rPh>
    <rPh sb="5" eb="7">
      <t>タイオウ</t>
    </rPh>
    <phoneticPr fontId="22"/>
  </si>
  <si>
    <t>寝台又はこれに代わる設備を備えているか。</t>
  </si>
  <si>
    <t>保管方法</t>
  </si>
  <si>
    <t>食器類の衛生管理に努めているか。</t>
  </si>
  <si>
    <t>原則として、当該施設の職員によって処遇を提供すべきであるが、調理業務、洗濯等の入所者の処遇に直接影響を及ぼさない業務については、第三者への委託等を行うことを認めるものである。</t>
  </si>
  <si>
    <t>無</t>
  </si>
  <si>
    <t>職員は、正当な理由がなく、その業務上知り得た入所者又はその家族の秘密を漏らしていないか。</t>
  </si>
  <si>
    <t>市町村からの求めがあった場合には、前項の改善の内容を市町村に報告しているか。</t>
  </si>
  <si>
    <t>給食関係者の検便は毎月全員に実施しているか。</t>
  </si>
  <si>
    <t>1000万円以上</t>
  </si>
  <si>
    <t>施設の運営に当たっては、地域住民又はその自発的な活動等との連携及び協力を行う等の地域との交流を図っているか。</t>
  </si>
  <si>
    <t>預り金総額（B)</t>
  </si>
  <si>
    <t>（例）社会福祉主事</t>
    <rPh sb="1" eb="2">
      <t>レイ</t>
    </rPh>
    <rPh sb="3" eb="5">
      <t>シャカイ</t>
    </rPh>
    <rPh sb="5" eb="7">
      <t>フクシ</t>
    </rPh>
    <rPh sb="7" eb="9">
      <t>シュジ</t>
    </rPh>
    <phoneticPr fontId="22"/>
  </si>
  <si>
    <t>食事の提供については、入所者の嚥下や咀嚼の状況、食欲等の心身の状態等を食事に反映させるため、居室部門と食事関係部門との連絡が十分とられているか。</t>
    <rPh sb="46" eb="48">
      <t>キョシツ</t>
    </rPh>
    <rPh sb="48" eb="50">
      <t>ブモン</t>
    </rPh>
    <rPh sb="51" eb="53">
      <t>ショクジ</t>
    </rPh>
    <rPh sb="53" eb="55">
      <t>カンケイ</t>
    </rPh>
    <rPh sb="55" eb="57">
      <t>ブモン</t>
    </rPh>
    <phoneticPr fontId="22"/>
  </si>
  <si>
    <t>職　種</t>
  </si>
  <si>
    <t>※</t>
  </si>
  <si>
    <t>介護の提供に当たっては、入所者の人格に十分配慮し、処遇計画の目標等を念頭において行うことを基本とし、自立している機能の低下が起きないようにするとともに残存機能の維持向上が図られるよう適切な技術をもって介護を提供し、又は必要な支援を行っているか。</t>
  </si>
  <si>
    <t>食事の提供に使用する食器等の消毒を適正に行っているか。</t>
  </si>
  <si>
    <t>日</t>
    <rPh sb="0" eb="1">
      <t>ビ</t>
    </rPh>
    <phoneticPr fontId="22"/>
  </si>
  <si>
    <t>（３）被災直後の応急対応</t>
    <rPh sb="3" eb="5">
      <t>ひさい</t>
    </rPh>
    <rPh sb="5" eb="7">
      <t>ちょくご</t>
    </rPh>
    <rPh sb="8" eb="10">
      <t>おうきゅう</t>
    </rPh>
    <rPh sb="10" eb="12">
      <t>たいおう</t>
    </rPh>
    <phoneticPr fontId="46" type="Hiragana"/>
  </si>
  <si>
    <t>実施人数／対象人員</t>
  </si>
  <si>
    <t>「必要に応じて適切な便宜を提供」として、入所者及びその家族の同意の上での入退院の手続きや、その他の個々の状況に応じた便宜をとっているか。</t>
  </si>
  <si>
    <t>調理室の清掃，補修，防虫は必要の都度行っているか。</t>
  </si>
  <si>
    <t>事故発生の防止及び発生時の対応</t>
  </si>
  <si>
    <t>3週目</t>
    <rPh sb="1" eb="2">
      <t>シュウ</t>
    </rPh>
    <rPh sb="2" eb="3">
      <t>メ</t>
    </rPh>
    <phoneticPr fontId="46"/>
  </si>
  <si>
    <t>監査当日、当該施設職員が研修（施設内外）を受講されたことのわかる記録や資料をご準備ください。（前年度、当年度）</t>
  </si>
  <si>
    <t>はい</t>
  </si>
  <si>
    <t>ス</t>
  </si>
  <si>
    <t>100万円未満</t>
  </si>
  <si>
    <t>建物(入所（居）者の日常生活のために使用しない附属の建物を除く。)は、耐火建築物であるか。ただし、次のア、イのいずれかの要件を満たす２階建て又は平屋建ての施設の建物にあっては、準耐火建築物とすることができる。</t>
    <rPh sb="6" eb="7">
      <t>キョ</t>
    </rPh>
    <rPh sb="49" eb="50">
      <t>ツギ</t>
    </rPh>
    <rPh sb="60" eb="62">
      <t>ヨウケン</t>
    </rPh>
    <rPh sb="63" eb="64">
      <t>ミ</t>
    </rPh>
    <rPh sb="68" eb="69">
      <t>タ</t>
    </rPh>
    <rPh sb="70" eb="71">
      <t>マタ</t>
    </rPh>
    <rPh sb="72" eb="74">
      <t>ヒラヤ</t>
    </rPh>
    <rPh sb="74" eb="75">
      <t>ダ</t>
    </rPh>
    <rPh sb="77" eb="79">
      <t>シセツ</t>
    </rPh>
    <rPh sb="80" eb="82">
      <t>タテモノ</t>
    </rPh>
    <phoneticPr fontId="22"/>
  </si>
  <si>
    <t>看護師</t>
    <rPh sb="0" eb="3">
      <t>カンゴシ</t>
    </rPh>
    <phoneticPr fontId="72"/>
  </si>
  <si>
    <t>高齢者虐待の早期発見に努めているか。</t>
  </si>
  <si>
    <t>６月</t>
  </si>
  <si>
    <t>2週目</t>
    <rPh sb="1" eb="2">
      <t>シュウ</t>
    </rPh>
    <rPh sb="2" eb="3">
      <t>メ</t>
    </rPh>
    <phoneticPr fontId="46"/>
  </si>
  <si>
    <t xml:space="preserve">自己管理が可能なものについてまで、一律に施設が預かり金等として管理していることはないか。
また、施設が預かり金等を管理する場合は、預かり金等に係る契約が書面（契約書、委託書、依頼書等）により締結されているか。
</t>
  </si>
  <si>
    <t xml:space="preserve">    男　　性</t>
  </si>
  <si>
    <t>おむつを使用せざるを得ない入所者のおむつを適切に取り替えているか。</t>
  </si>
  <si>
    <t>千円</t>
  </si>
  <si>
    <t>：</t>
  </si>
  <si>
    <t>労使で構成する衛生委員会を設け、月１回以上実施しているか（労働者が常時50人以上の施設）。</t>
  </si>
  <si>
    <t>事故の状況及び事故に際してとった処置について記録しているか。</t>
  </si>
  <si>
    <t xml:space="preserve">入居者一人一人の意思及び人格を尊重し、入居者へのサービスの提供に関する計画に基づき、その居宅における生活への復帰を念頭に置いて、入居前の居宅における生活と入居後の生活とが連続したものとなるよう配慮しながら、各ユニットにおいて入居者が相互に社会的関係を築き、自律的な日常生活を営むことを支援しているか。 
</t>
  </si>
  <si>
    <t>居室は、いずれかのユニットに属するものとし、当該ユニットの共同生活室に近接して一体的に設けているか。</t>
  </si>
  <si>
    <t>条例第１号第３条第３項（基準第34条第１項第９号）</t>
    <rPh sb="8" eb="9">
      <t>ダイ</t>
    </rPh>
    <rPh sb="10" eb="11">
      <t>コウ</t>
    </rPh>
    <rPh sb="21" eb="22">
      <t>ダイ</t>
    </rPh>
    <rPh sb="23" eb="24">
      <t>ゴウ</t>
    </rPh>
    <phoneticPr fontId="22"/>
  </si>
  <si>
    <t>３（１）</t>
  </si>
  <si>
    <t>廊下の幅は、１．８メートル以上か。また、中廊下の幅は２．７メートル以上か。</t>
  </si>
  <si>
    <t>個人別</t>
  </si>
  <si>
    <t>調理業務に従事する者の大半は，当該業務について相当の経験を有するものであること</t>
    <rPh sb="0" eb="2">
      <t>チョウリ</t>
    </rPh>
    <rPh sb="2" eb="4">
      <t>ギョウム</t>
    </rPh>
    <rPh sb="5" eb="7">
      <t>ジュウジ</t>
    </rPh>
    <rPh sb="9" eb="10">
      <t>モノ</t>
    </rPh>
    <rPh sb="11" eb="13">
      <t>タイハン</t>
    </rPh>
    <rPh sb="15" eb="17">
      <t>トウガイ</t>
    </rPh>
    <rPh sb="17" eb="19">
      <t>ギョウム</t>
    </rPh>
    <rPh sb="23" eb="25">
      <t>ソウトウ</t>
    </rPh>
    <rPh sb="26" eb="28">
      <t>ケイケン</t>
    </rPh>
    <rPh sb="29" eb="30">
      <t>ユウ</t>
    </rPh>
    <phoneticPr fontId="22"/>
  </si>
  <si>
    <t>緊急時等における対応方法（平成30年4月1日以後）</t>
  </si>
  <si>
    <t>特に金銭にかかるものについては書面等をもって事前に同意を得るとともに、代行した後はその都度本人に確認を得、併せてこれらについては、その経過を記録しているか。</t>
  </si>
  <si>
    <t>入所者の預かり金について、預かり金規程が整備され、規程に基づき適正に管理されているか。</t>
  </si>
  <si>
    <t>預かり金等の収支状況は、管理責任者又は管理責任者が任命した者によって毎月点検されているか。</t>
  </si>
  <si>
    <t xml:space="preserve">必要な設備及び備品を備えているか。
</t>
  </si>
  <si>
    <t>ｃ</t>
  </si>
  <si>
    <t>事業活動資金収支差額の金額</t>
    <rPh sb="0" eb="2">
      <t>ジギョウ</t>
    </rPh>
    <rPh sb="11" eb="13">
      <t>キンガク</t>
    </rPh>
    <phoneticPr fontId="22"/>
  </si>
  <si>
    <t>確認結果</t>
    <rPh sb="0" eb="2">
      <t>かくにん</t>
    </rPh>
    <rPh sb="2" eb="4">
      <t>けっか</t>
    </rPh>
    <phoneticPr fontId="46" type="Hiragana"/>
  </si>
  <si>
    <t>内訳</t>
  </si>
  <si>
    <t>許可日</t>
    <rPh sb="0" eb="2">
      <t>キョカ</t>
    </rPh>
    <rPh sb="2" eb="3">
      <t>ビ</t>
    </rPh>
    <phoneticPr fontId="22"/>
  </si>
  <si>
    <t>　(8) 従業者の氏名を記入してください。</t>
    <rPh sb="5" eb="8">
      <t>ジュウギョウシャ</t>
    </rPh>
    <rPh sb="9" eb="11">
      <t>シメイ</t>
    </rPh>
    <rPh sb="12" eb="14">
      <t>キニュウ</t>
    </rPh>
    <phoneticPr fontId="46"/>
  </si>
  <si>
    <t>1月以上～6月未満</t>
  </si>
  <si>
    <t xml:space="preserve"> 浄化槽
（設備がある場合）</t>
  </si>
  <si>
    <t>排せつの介護は、入所者の心身の状況や排せつ状況などをもとに、自立支援の観点から、トイレ誘導や排せつ介助等について適切な方法により実施しているか。</t>
    <rPh sb="0" eb="1">
      <t>ハイ</t>
    </rPh>
    <phoneticPr fontId="22"/>
  </si>
  <si>
    <t>機能訓練指導員　１以上としているか。</t>
    <rPh sb="0" eb="7">
      <t>キ</t>
    </rPh>
    <phoneticPr fontId="22"/>
  </si>
  <si>
    <r>
      <t>条例第</t>
    </r>
    <r>
      <rPr>
        <sz val="14"/>
        <color auto="1"/>
        <rFont val="ＭＳ Ｐゴシック"/>
      </rPr>
      <t>１号第３条第３項（基準第11条第３項第10号）</t>
    </r>
    <rPh sb="21" eb="22">
      <t>ダイ</t>
    </rPh>
    <rPh sb="24" eb="25">
      <t>ゴウ</t>
    </rPh>
    <phoneticPr fontId="22"/>
  </si>
  <si>
    <t>迷惑行為への対応に関するマニュアルの作成や研修の実施等の取組を行っているか。</t>
    <rPh sb="0" eb="2">
      <t>メイワク</t>
    </rPh>
    <rPh sb="2" eb="4">
      <t>コウイ</t>
    </rPh>
    <rPh sb="6" eb="8">
      <t>タイオウ</t>
    </rPh>
    <rPh sb="9" eb="10">
      <t>カン</t>
    </rPh>
    <rPh sb="18" eb="20">
      <t>サクセイ</t>
    </rPh>
    <rPh sb="21" eb="23">
      <t>ケンシュウ</t>
    </rPh>
    <rPh sb="24" eb="26">
      <t>ジッシ</t>
    </rPh>
    <rPh sb="26" eb="27">
      <t>トウ</t>
    </rPh>
    <rPh sb="28" eb="30">
      <t>トリクミ</t>
    </rPh>
    <rPh sb="31" eb="32">
      <t>オコナ</t>
    </rPh>
    <phoneticPr fontId="22"/>
  </si>
  <si>
    <t xml:space="preserve">ユニット及び浴室は、３階以上の階に設けていないか（ただし、下記（9）ア～ウのいずれにも該当する建物に設けられるユニット又は浴室については、この限りでない。）。 
</t>
    <rPh sb="4" eb="5">
      <t>オヨ</t>
    </rPh>
    <rPh sb="6" eb="8">
      <t>ヨクシツ</t>
    </rPh>
    <rPh sb="29" eb="31">
      <t>カキ</t>
    </rPh>
    <rPh sb="59" eb="60">
      <t>マタ</t>
    </rPh>
    <phoneticPr fontId="22"/>
  </si>
  <si>
    <t>ただし、併設の短期入所生活介護事業所について、20名以上の場合は短期入所生活介護事業所において、常勤の看護職員が１名必要となることに留意する（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３月８日老企第40号）第２の２（４）③）。</t>
    <rPh sb="15" eb="18">
      <t>ジギョウショ</t>
    </rPh>
    <rPh sb="25" eb="26">
      <t>メイ</t>
    </rPh>
    <rPh sb="26" eb="28">
      <t>イジョウ</t>
    </rPh>
    <rPh sb="29" eb="31">
      <t>バアイ</t>
    </rPh>
    <rPh sb="48" eb="50">
      <t>ジョウキン</t>
    </rPh>
    <rPh sb="51" eb="53">
      <t>カンゴ</t>
    </rPh>
    <rPh sb="53" eb="55">
      <t>ショクイン</t>
    </rPh>
    <rPh sb="57" eb="58">
      <t>メイ</t>
    </rPh>
    <rPh sb="58" eb="60">
      <t>ヒツヨウ</t>
    </rPh>
    <rPh sb="66" eb="68">
      <t>リュウイ</t>
    </rPh>
    <rPh sb="187" eb="188">
      <t>ダイ</t>
    </rPh>
    <phoneticPr fontId="22"/>
  </si>
  <si>
    <t>管理者</t>
    <rPh sb="0" eb="3">
      <t>カンリシャ</t>
    </rPh>
    <phoneticPr fontId="46"/>
  </si>
  <si>
    <t>入居者に対し、その負担により、当該施設の職員以外の者による介護を受けさせていないか。</t>
    <rPh sb="17" eb="19">
      <t>シセツ</t>
    </rPh>
    <phoneticPr fontId="22"/>
  </si>
  <si>
    <t>ⅷ</t>
  </si>
  <si>
    <t>養護者（当該高齢者の生命又は身体に重大な危険が生じている場合）や施設従事者等による高齢者虐待を受けたと思われる高齢者を発見した者は、速やかに、これを市町村に通報しているか。</t>
  </si>
  <si>
    <t>定期健康診断及び雇入時健康診断を対象となる職員全員に実施しているか。</t>
  </si>
  <si>
    <t>職員は、入居者へのサービスの提供に当たって、入居者又はその家族に対し、サービスの提供方法等について、理解しやすいように説明を行っているか。</t>
  </si>
  <si>
    <r>
      <t xml:space="preserve">※「勤務延時間数」
</t>
    </r>
    <r>
      <rPr>
        <sz val="14"/>
        <color auto="1"/>
        <rFont val="ＭＳ Ｐゴシック"/>
      </rPr>
      <t>勤務表上、当該施設の職務に従事する時間として明確に位置付けられている時間の合計数とする。なお、職員１人につき、勤務延時間数に算入することができる時間数は、当該施設において常勤の職員が勤務すべき勤務時間数を上限とする。</t>
    </r>
  </si>
  <si>
    <t>当該共同生活室に隣接している居室</t>
  </si>
  <si>
    <t>虐待の防止のための指針を整備しているか。</t>
  </si>
  <si>
    <t>条例第１号第３条第３項（基準第31条第４項、第42条）</t>
  </si>
  <si>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2"/>
  </si>
  <si>
    <t>養護者による高齢者虐待を受けたと思われる高齢者を発見した者は、速やかにこれを市町村に通報するよう努めているか。</t>
  </si>
  <si>
    <t>２月</t>
  </si>
  <si>
    <t>＋</t>
  </si>
  <si>
    <t>上記ア～ウに掲げる措置を適切に実施するための担当者を置いているか。</t>
  </si>
  <si>
    <t>就業規則</t>
  </si>
  <si>
    <t>否</t>
    <rPh sb="0" eb="1">
      <t>ヒ</t>
    </rPh>
    <phoneticPr fontId="22"/>
  </si>
  <si>
    <t>施設が行う入所者に対する健康診断は、各人の身体的状況等を考慮のうえ、「保健事業実施要領」の基本健康検査の検査項目に準じて行っているか。</t>
    <rPh sb="0" eb="2">
      <t>シセツ</t>
    </rPh>
    <rPh sb="3" eb="4">
      <t>オコナ</t>
    </rPh>
    <rPh sb="9" eb="10">
      <t>タイ</t>
    </rPh>
    <rPh sb="12" eb="14">
      <t>ケンコウ</t>
    </rPh>
    <rPh sb="14" eb="16">
      <t>シンダン</t>
    </rPh>
    <rPh sb="18" eb="20">
      <t>カクジン</t>
    </rPh>
    <rPh sb="21" eb="24">
      <t>シンタイテキ</t>
    </rPh>
    <rPh sb="24" eb="27">
      <t>ジョウキョウトウ</t>
    </rPh>
    <rPh sb="28" eb="30">
      <t>コウリョ</t>
    </rPh>
    <rPh sb="35" eb="37">
      <t>ホケン</t>
    </rPh>
    <rPh sb="37" eb="39">
      <t>ジギョウ</t>
    </rPh>
    <rPh sb="39" eb="41">
      <t>ジッシ</t>
    </rPh>
    <rPh sb="41" eb="43">
      <t>ヨウリョウ</t>
    </rPh>
    <rPh sb="45" eb="47">
      <t>キホン</t>
    </rPh>
    <rPh sb="47" eb="49">
      <t>ケンコウ</t>
    </rPh>
    <rPh sb="49" eb="51">
      <t>ケンサ</t>
    </rPh>
    <rPh sb="52" eb="54">
      <t>ケンサ</t>
    </rPh>
    <rPh sb="54" eb="56">
      <t>コウモク</t>
    </rPh>
    <rPh sb="57" eb="58">
      <t>ジュン</t>
    </rPh>
    <rPh sb="60" eb="61">
      <t>オコナ</t>
    </rPh>
    <phoneticPr fontId="22"/>
  </si>
  <si>
    <t>職種名</t>
    <rPh sb="0" eb="2">
      <t>ショクシュ</t>
    </rPh>
    <rPh sb="2" eb="3">
      <t>メイ</t>
    </rPh>
    <phoneticPr fontId="46"/>
  </si>
  <si>
    <t>－20度以下で保存されているか。</t>
  </si>
  <si>
    <t>献立表に示された食事内容の調理等について、必要な事項を現場作業責任者に指示を与えているか</t>
    <rPh sb="0" eb="2">
      <t>コンダテ</t>
    </rPh>
    <rPh sb="2" eb="3">
      <t>ヒョウ</t>
    </rPh>
    <rPh sb="4" eb="5">
      <t>シメ</t>
    </rPh>
    <rPh sb="8" eb="10">
      <t>ショクジ</t>
    </rPh>
    <rPh sb="10" eb="12">
      <t>ナイヨウ</t>
    </rPh>
    <rPh sb="13" eb="15">
      <t>チョウリ</t>
    </rPh>
    <rPh sb="15" eb="16">
      <t>トウ</t>
    </rPh>
    <rPh sb="21" eb="23">
      <t>ヒツヨウ</t>
    </rPh>
    <rPh sb="24" eb="26">
      <t>ジコウ</t>
    </rPh>
    <rPh sb="27" eb="29">
      <t>ゲンバ</t>
    </rPh>
    <rPh sb="29" eb="31">
      <t>サギョウ</t>
    </rPh>
    <rPh sb="31" eb="34">
      <t>セキニンシャ</t>
    </rPh>
    <rPh sb="35" eb="37">
      <t>シジ</t>
    </rPh>
    <rPh sb="38" eb="39">
      <t>アタ</t>
    </rPh>
    <phoneticPr fontId="22"/>
  </si>
  <si>
    <t>調理業務の衛生的取扱い、購入材料その他契約の履行状況を確認しているか</t>
    <rPh sb="0" eb="2">
      <t>チョウリ</t>
    </rPh>
    <rPh sb="2" eb="4">
      <t>ギョウム</t>
    </rPh>
    <rPh sb="5" eb="8">
      <t>エイセイテキ</t>
    </rPh>
    <rPh sb="8" eb="10">
      <t>トリアツカ</t>
    </rPh>
    <rPh sb="12" eb="14">
      <t>コウニュウ</t>
    </rPh>
    <rPh sb="14" eb="16">
      <t>ザイリョウ</t>
    </rPh>
    <rPh sb="18" eb="19">
      <t>タ</t>
    </rPh>
    <rPh sb="19" eb="21">
      <t>ケイヤク</t>
    </rPh>
    <rPh sb="22" eb="24">
      <t>リコウ</t>
    </rPh>
    <rPh sb="24" eb="26">
      <t>ジョウキョウ</t>
    </rPh>
    <rPh sb="27" eb="29">
      <t>カクニン</t>
    </rPh>
    <phoneticPr fontId="22"/>
  </si>
  <si>
    <t>３（５）</t>
  </si>
  <si>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6"/>
  </si>
  <si>
    <t xml:space="preserve">施設には、次に掲げる設備を設けているか。ただし、他の社会福祉施設等の設備を利用することにより、当該施設の効果的な運営を期待することができる場合であって、入所者の処遇に支障がないときは、設備の一部を設けないことができる。
</t>
    <rPh sb="24" eb="25">
      <t>ホカ</t>
    </rPh>
    <rPh sb="26" eb="28">
      <t>シャカイ</t>
    </rPh>
    <rPh sb="28" eb="30">
      <t>フクシ</t>
    </rPh>
    <rPh sb="30" eb="32">
      <t>シセツ</t>
    </rPh>
    <rPh sb="32" eb="33">
      <t>ナド</t>
    </rPh>
    <rPh sb="34" eb="36">
      <t>セツビ</t>
    </rPh>
    <rPh sb="37" eb="39">
      <t>リヨウ</t>
    </rPh>
    <rPh sb="47" eb="49">
      <t>トウガイ</t>
    </rPh>
    <rPh sb="49" eb="51">
      <t>シセツ</t>
    </rPh>
    <rPh sb="52" eb="55">
      <t>コウカテキ</t>
    </rPh>
    <rPh sb="56" eb="58">
      <t>ウンエイ</t>
    </rPh>
    <rPh sb="59" eb="61">
      <t>キタイ</t>
    </rPh>
    <rPh sb="69" eb="71">
      <t>バアイ</t>
    </rPh>
    <rPh sb="76" eb="79">
      <t>ニュウショシャ</t>
    </rPh>
    <rPh sb="80" eb="82">
      <t>ショグウ</t>
    </rPh>
    <rPh sb="83" eb="85">
      <t>シショウ</t>
    </rPh>
    <rPh sb="92" eb="94">
      <t>セツビ</t>
    </rPh>
    <rPh sb="95" eb="97">
      <t>イチブ</t>
    </rPh>
    <rPh sb="98" eb="99">
      <t>モウ</t>
    </rPh>
    <phoneticPr fontId="22"/>
  </si>
  <si>
    <t>計</t>
    <rPh sb="0" eb="1">
      <t>ケイ</t>
    </rPh>
    <phoneticPr fontId="22"/>
  </si>
  <si>
    <t>具体的な管理方法</t>
    <rPh sb="0" eb="3">
      <t>グタイテキ</t>
    </rPh>
    <rPh sb="4" eb="6">
      <t>カンリ</t>
    </rPh>
    <rPh sb="6" eb="8">
      <t>ホウホウ</t>
    </rPh>
    <phoneticPr fontId="22"/>
  </si>
  <si>
    <t>４（１）</t>
  </si>
  <si>
    <t>基準（当年４月１日）</t>
    <rPh sb="0" eb="2">
      <t>キジュン</t>
    </rPh>
    <rPh sb="3" eb="5">
      <t>トウネン</t>
    </rPh>
    <rPh sb="6" eb="7">
      <t>ガツ</t>
    </rPh>
    <rPh sb="8" eb="9">
      <t>ニチ</t>
    </rPh>
    <phoneticPr fontId="22"/>
  </si>
  <si>
    <t>５年以上</t>
  </si>
  <si>
    <t>○○　Y子</t>
    <rPh sb="4" eb="5">
      <t>コ</t>
    </rPh>
    <phoneticPr fontId="46"/>
  </si>
  <si>
    <t xml:space="preserve">当該施設からの診療の求めがあった場合において、診療を行う体制を常時確保しているか。
</t>
    <rPh sb="0" eb="2">
      <t>トウガイ</t>
    </rPh>
    <rPh sb="2" eb="4">
      <t>シセツ</t>
    </rPh>
    <phoneticPr fontId="22"/>
  </si>
  <si>
    <t>苦情に対し施設が組織として迅速かつ適切に対応するため、当該苦情（施設の提供するサービスとは関係ないものを除く。）の受付日、内容等を記録することを義務づけたものである。</t>
  </si>
  <si>
    <r>
      <t>条例第</t>
    </r>
    <r>
      <rPr>
        <sz val="14"/>
        <color auto="1"/>
        <rFont val="ＭＳ Ｐゴシック"/>
      </rPr>
      <t>１号</t>
    </r>
    <rPh sb="2" eb="3">
      <t>ダイ</t>
    </rPh>
    <rPh sb="4" eb="5">
      <t>ゴウ</t>
    </rPh>
    <phoneticPr fontId="22"/>
  </si>
  <si>
    <r>
      <t>条例第</t>
    </r>
    <r>
      <rPr>
        <sz val="14"/>
        <color auto="1"/>
        <rFont val="ＭＳ Ｐゴシック"/>
      </rPr>
      <t>１号第３条第３項
（基準第29条第４項、第42条）</t>
    </r>
    <rPh sb="13" eb="15">
      <t>キジュン</t>
    </rPh>
    <phoneticPr fontId="22"/>
  </si>
  <si>
    <t>特別養護老人ホームの設備及び運営に関する基準について（平成12年３月17日老発第214号厚生省老人保健福祉局長通知）</t>
    <rPh sb="0" eb="2">
      <t>トクベツ</t>
    </rPh>
    <rPh sb="2" eb="9">
      <t>ヨ</t>
    </rPh>
    <rPh sb="10" eb="12">
      <t>セツビ</t>
    </rPh>
    <rPh sb="12" eb="13">
      <t>オヨ</t>
    </rPh>
    <rPh sb="14" eb="16">
      <t>ウンエイ</t>
    </rPh>
    <rPh sb="17" eb="18">
      <t>カン</t>
    </rPh>
    <rPh sb="20" eb="22">
      <t>キジュン</t>
    </rPh>
    <rPh sb="27" eb="29">
      <t>ヘイセイ</t>
    </rPh>
    <rPh sb="31" eb="32">
      <t>ネン</t>
    </rPh>
    <rPh sb="33" eb="34">
      <t>ガツ</t>
    </rPh>
    <rPh sb="36" eb="37">
      <t>ニチ</t>
    </rPh>
    <rPh sb="37" eb="38">
      <t>ロウ</t>
    </rPh>
    <rPh sb="38" eb="39">
      <t>ハツ</t>
    </rPh>
    <rPh sb="39" eb="40">
      <t>ダイ</t>
    </rPh>
    <rPh sb="43" eb="44">
      <t>ゴウ</t>
    </rPh>
    <rPh sb="44" eb="47">
      <t>コウセイショウ</t>
    </rPh>
    <rPh sb="47" eb="49">
      <t>ロウジン</t>
    </rPh>
    <rPh sb="49" eb="51">
      <t>ホケン</t>
    </rPh>
    <rPh sb="51" eb="53">
      <t>フクシ</t>
    </rPh>
    <rPh sb="53" eb="54">
      <t>キョク</t>
    </rPh>
    <rPh sb="54" eb="55">
      <t>チョウ</t>
    </rPh>
    <rPh sb="55" eb="57">
      <t>ツウチ</t>
    </rPh>
    <phoneticPr fontId="22"/>
  </si>
  <si>
    <t>介護職員又は看護師若しくは准看護師（以下「看護職員」という。）</t>
    <rPh sb="6" eb="9">
      <t>カンゴシ</t>
    </rPh>
    <rPh sb="9" eb="10">
      <t>モ</t>
    </rPh>
    <rPh sb="13" eb="14">
      <t>ジュン</t>
    </rPh>
    <rPh sb="14" eb="17">
      <t>カンゴシ</t>
    </rPh>
    <rPh sb="18" eb="20">
      <t>イカ</t>
    </rPh>
    <phoneticPr fontId="22"/>
  </si>
  <si>
    <r>
      <t>条例</t>
    </r>
    <r>
      <rPr>
        <sz val="14"/>
        <color auto="1"/>
        <rFont val="ＭＳ Ｐゴシック"/>
      </rPr>
      <t>１第号第３条第３項（基準第12条第７項）</t>
    </r>
  </si>
  <si>
    <t>保管場所</t>
  </si>
  <si>
    <t>常勤換算方法対象外の</t>
    <rPh sb="0" eb="2">
      <t>ジョウキン</t>
    </rPh>
    <rPh sb="2" eb="4">
      <t>カンサン</t>
    </rPh>
    <rPh sb="4" eb="6">
      <t>ホウホウ</t>
    </rPh>
    <rPh sb="6" eb="9">
      <t>タイショウガイ</t>
    </rPh>
    <phoneticPr fontId="46"/>
  </si>
  <si>
    <r>
      <t>条例第</t>
    </r>
    <r>
      <rPr>
        <sz val="14"/>
        <color auto="1"/>
        <rFont val="ＭＳ Ｐゴシック"/>
      </rPr>
      <t>１号第３条第３項（基準第11条第３項第16号）</t>
    </r>
    <rPh sb="21" eb="22">
      <t>ダイ</t>
    </rPh>
    <rPh sb="24" eb="25">
      <t>ゴウ</t>
    </rPh>
    <phoneticPr fontId="22"/>
  </si>
  <si>
    <t>　　　　  年　　　月　　　日</t>
  </si>
  <si>
    <t xml:space="preserve"> 男性　　　　　歳</t>
  </si>
  <si>
    <t>ハ</t>
  </si>
  <si>
    <t>５</t>
  </si>
  <si>
    <t>（例）理学療法士</t>
    <rPh sb="1" eb="2">
      <t>レイ</t>
    </rPh>
    <rPh sb="3" eb="5">
      <t>リガク</t>
    </rPh>
    <rPh sb="5" eb="8">
      <t>リョウホウシ</t>
    </rPh>
    <phoneticPr fontId="22"/>
  </si>
  <si>
    <t>老発第188号第２－３（１）</t>
  </si>
  <si>
    <t xml:space="preserve">医師又は看護職員は、常に入所者の健康の状況に注意し、必要に応じて健康保持のための適切な措置を採っているか。 </t>
  </si>
  <si>
    <t>○○　BB子</t>
    <rPh sb="5" eb="6">
      <t>コ</t>
    </rPh>
    <phoneticPr fontId="46"/>
  </si>
  <si>
    <t>令和３年５月20日付けで防災対策基本法の一部を改正する法律が施行されたことに伴う、防災対策マニュアルの｢避難情報等｣の更新</t>
  </si>
  <si>
    <t xml:space="preserve">入所予定者が入院治療を必要とする場合その他入所予定者に対し自ら適切な便宜を提供することが困難である場合は、適切な病院若しくは診療所又は介護老人保健施設若しくは介護医療院を紹介する等の適切な措置を速やかに講じているか。 
</t>
    <rPh sb="75" eb="76">
      <t>モ</t>
    </rPh>
    <rPh sb="79" eb="81">
      <t>カイゴ</t>
    </rPh>
    <rPh sb="81" eb="83">
      <t>イリョウ</t>
    </rPh>
    <rPh sb="83" eb="84">
      <t>イン</t>
    </rPh>
    <phoneticPr fontId="22"/>
  </si>
  <si>
    <t>当月の日数</t>
    <rPh sb="0" eb="2">
      <t>トウゲツ</t>
    </rPh>
    <rPh sb="3" eb="5">
      <t>ニッスウ</t>
    </rPh>
    <phoneticPr fontId="46"/>
  </si>
  <si>
    <t>経営主体</t>
    <rPh sb="0" eb="2">
      <t>ケイエイ</t>
    </rPh>
    <rPh sb="2" eb="4">
      <t>シュタイ</t>
    </rPh>
    <phoneticPr fontId="22"/>
  </si>
  <si>
    <t>短期入所生活介護（ユニット型）</t>
    <rPh sb="0" eb="2">
      <t>タンキ</t>
    </rPh>
    <rPh sb="2" eb="4">
      <t>ニュウショ</t>
    </rPh>
    <rPh sb="4" eb="6">
      <t>セイカツ</t>
    </rPh>
    <rPh sb="6" eb="8">
      <t>カイゴ</t>
    </rPh>
    <rPh sb="13" eb="14">
      <t>ガタ</t>
    </rPh>
    <phoneticPr fontId="46"/>
  </si>
  <si>
    <r>
      <t xml:space="preserve">(11)
</t>
    </r>
    <r>
      <rPr>
        <sz val="11"/>
        <color auto="1"/>
        <rFont val="HGSｺﾞｼｯｸM"/>
      </rPr>
      <t>週平均
勤務時間数</t>
    </r>
    <rPh sb="6" eb="8">
      <t>ヘイキン</t>
    </rPh>
    <rPh sb="9" eb="11">
      <t>キンム</t>
    </rPh>
    <rPh sb="11" eb="13">
      <t>ジカン</t>
    </rPh>
    <rPh sb="13" eb="14">
      <t>スウ</t>
    </rPh>
    <phoneticPr fontId="22"/>
  </si>
  <si>
    <t>１月</t>
  </si>
  <si>
    <t>ai</t>
  </si>
  <si>
    <t>○○　S子</t>
    <rPh sb="4" eb="5">
      <t>コ</t>
    </rPh>
    <phoneticPr fontId="46"/>
  </si>
  <si>
    <t>労働基準法第89条</t>
  </si>
  <si>
    <t>直近の水質検査（　　　 　 年　　　月　）　</t>
  </si>
  <si>
    <t>常勤</t>
    <rPh sb="0" eb="2">
      <t>ジョウキン</t>
    </rPh>
    <phoneticPr fontId="2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</si>
  <si>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6"/>
  </si>
  <si>
    <t>※看護職員の数については、下記（２）ウⅱで確認する。</t>
    <rPh sb="1" eb="3">
      <t>カンゴ</t>
    </rPh>
    <rPh sb="3" eb="5">
      <t>ショクイン</t>
    </rPh>
    <rPh sb="6" eb="7">
      <t>カズ</t>
    </rPh>
    <rPh sb="13" eb="15">
      <t>カキ</t>
    </rPh>
    <rPh sb="21" eb="23">
      <t>カクニン</t>
    </rPh>
    <phoneticPr fontId="2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</si>
  <si>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46"/>
  </si>
  <si>
    <t>協定</t>
  </si>
  <si>
    <t xml:space="preserve"> 入所者の病状が急変した場合等において、医師又は看護職員が相談対応を行う体制を常時確保しているか。</t>
  </si>
  <si>
    <t>労働基準監督署に届け出た日</t>
  </si>
  <si>
    <t>原材料は、洗浄・消毒等せず、購入した状態で保存しているか。</t>
    <rPh sb="0" eb="3">
      <t>ゲンザイリョウ</t>
    </rPh>
    <rPh sb="5" eb="7">
      <t>センジョウ</t>
    </rPh>
    <rPh sb="8" eb="10">
      <t>ショウドク</t>
    </rPh>
    <rPh sb="10" eb="11">
      <t>トウ</t>
    </rPh>
    <rPh sb="14" eb="16">
      <t>コウニュウ</t>
    </rPh>
    <rPh sb="18" eb="20">
      <t>ジョウタイ</t>
    </rPh>
    <rPh sb="21" eb="23">
      <t>ホゾン</t>
    </rPh>
    <phoneticPr fontId="22"/>
  </si>
  <si>
    <t>社会福祉法第26条第１項に規定する公益事業</t>
  </si>
  <si>
    <t>24協定を締結しているか。</t>
  </si>
  <si>
    <t>管理者及び防災管理者は、当該施設の建物の燃焼性に対する知識を有し、火災の際の危険性を十分認識するとともに、職員等に対して、火気の取扱いその他火災予防に関する指導監督、防災意識の高揚に努めていること。</t>
    <rPh sb="0" eb="3">
      <t>カンリシャ</t>
    </rPh>
    <rPh sb="12" eb="14">
      <t>トウガイ</t>
    </rPh>
    <phoneticPr fontId="22"/>
  </si>
  <si>
    <t xml:space="preserve">口座振込に関する個人の書面による同意を得ているか。 </t>
  </si>
  <si>
    <t>職名</t>
  </si>
  <si>
    <t>貯水槽、高置水槽の
清掃・水質検査
（設備がある場合）</t>
  </si>
  <si>
    <t xml:space="preserve">床面積の14分の１以上に相当する面積を直接外気に面して開放することができるようにしているか。
</t>
    <rPh sb="6" eb="7">
      <t>ブン</t>
    </rPh>
    <phoneticPr fontId="22"/>
  </si>
  <si>
    <t>苦情の内容等の記録</t>
  </si>
  <si>
    <r>
      <t>処遇の方針
　　</t>
    </r>
    <r>
      <rPr>
        <b/>
        <sz val="12"/>
        <color auto="1"/>
        <rFont val="ＭＳ Ｐゴシック"/>
      </rPr>
      <t>ユニット以外</t>
    </r>
    <rPh sb="12" eb="14">
      <t>イガイ</t>
    </rPh>
    <phoneticPr fontId="22"/>
  </si>
  <si>
    <t>調理室は衛生的に管理しているか。</t>
  </si>
  <si>
    <t>毎回、検食を行っているか</t>
    <rPh sb="0" eb="2">
      <t>マイカイ</t>
    </rPh>
    <rPh sb="3" eb="4">
      <t>ケン</t>
    </rPh>
    <rPh sb="4" eb="5">
      <t>ショク</t>
    </rPh>
    <rPh sb="6" eb="7">
      <t>オコナ</t>
    </rPh>
    <phoneticPr fontId="22"/>
  </si>
  <si>
    <r>
      <t>条例第</t>
    </r>
    <r>
      <rPr>
        <sz val="14"/>
        <color auto="1"/>
        <rFont val="ＭＳ Ｐゴシック"/>
      </rPr>
      <t>１号第３条第３項
（基準第29条第３項、第42条）</t>
    </r>
  </si>
  <si>
    <t>１以上の出入口は、避難上有効な空地、廊下、共同生活室又は広間に直接面して設けているか。</t>
  </si>
  <si>
    <t xml:space="preserve">入所者について、その心身の状況、その置かれている環境、その者及びその家族の希望等を勘案し、その者の同意を得て、その者の処遇に関する計画を作成しているか。 
</t>
  </si>
  <si>
    <t>具体的な秘密保持対策</t>
    <rPh sb="0" eb="3">
      <t>グタイテキ</t>
    </rPh>
    <rPh sb="4" eb="6">
      <t>ヒミツ</t>
    </rPh>
    <rPh sb="6" eb="8">
      <t>ホジ</t>
    </rPh>
    <rPh sb="8" eb="10">
      <t>タイサク</t>
    </rPh>
    <phoneticPr fontId="22"/>
  </si>
  <si>
    <t>職員は、入居者相互の信頼関係が醸成されるよう配慮しているか。</t>
  </si>
  <si>
    <t xml:space="preserve">入居者が、その心身の状況に応じて家事を行うことができるようにする観点から、簡易な流し・調理設備を設けているか（望ましい）。
</t>
  </si>
  <si>
    <t>廊下、共同生活室、便所その他必要な場所に常夜灯を設けているか。</t>
    <rPh sb="3" eb="5">
      <t>キョウドウ</t>
    </rPh>
    <rPh sb="5" eb="7">
      <t>セイカツ</t>
    </rPh>
    <rPh sb="7" eb="8">
      <t>シツ</t>
    </rPh>
    <phoneticPr fontId="22"/>
  </si>
  <si>
    <t>　J列・・・「介護支援専門員」</t>
    <rPh sb="2" eb="3">
      <t>レツ</t>
    </rPh>
    <rPh sb="7" eb="9">
      <t>カイゴ</t>
    </rPh>
    <rPh sb="9" eb="11">
      <t>シエン</t>
    </rPh>
    <rPh sb="11" eb="14">
      <t>センモンイン</t>
    </rPh>
    <phoneticPr fontId="46"/>
  </si>
  <si>
    <r>
      <t>規程等に定めている</t>
    </r>
    <r>
      <rPr>
        <sz val="14"/>
        <color theme="1"/>
        <rFont val="ＭＳ Ｐゴシック"/>
      </rPr>
      <t>（該当の箇所へ○をしてください）</t>
    </r>
    <rPh sb="0" eb="3">
      <t>キテイトウ</t>
    </rPh>
    <rPh sb="4" eb="5">
      <t>サダ</t>
    </rPh>
    <phoneticPr fontId="22"/>
  </si>
  <si>
    <t>非常勤</t>
    <rPh sb="0" eb="3">
      <t>ヒジョウキン</t>
    </rPh>
    <phoneticPr fontId="22"/>
  </si>
  <si>
    <t>（標準様式1）</t>
    <rPh sb="1" eb="3">
      <t>ヒョウジュン</t>
    </rPh>
    <rPh sb="3" eb="5">
      <t>ヨウシキ</t>
    </rPh>
    <phoneticPr fontId="22"/>
  </si>
  <si>
    <t>合計</t>
    <rPh sb="0" eb="2">
      <t>ゴウケイ</t>
    </rPh>
    <phoneticPr fontId="22"/>
  </si>
  <si>
    <r>
      <t>条例第</t>
    </r>
    <r>
      <rPr>
        <sz val="14"/>
        <color auto="1"/>
        <rFont val="ＭＳ Ｐゴシック"/>
      </rPr>
      <t>１号第３条第３項（基準第35条第６項第３号）</t>
    </r>
    <rPh sb="21" eb="22">
      <t>ダイ</t>
    </rPh>
    <rPh sb="23" eb="24">
      <t>ゴウ</t>
    </rPh>
    <phoneticPr fontId="22"/>
  </si>
  <si>
    <t>当該特別養護老人ホームの従業者としての職務に従事</t>
    <rPh sb="0" eb="2">
      <t>トウガイ</t>
    </rPh>
    <rPh sb="2" eb="4">
      <t>トクベツ</t>
    </rPh>
    <rPh sb="4" eb="6">
      <t>ヨウゴ</t>
    </rPh>
    <rPh sb="6" eb="8">
      <t>ロウジン</t>
    </rPh>
    <rPh sb="12" eb="15">
      <t>ジュウギョウシャ</t>
    </rPh>
    <rPh sb="19" eb="21">
      <t>ショクム</t>
    </rPh>
    <rPh sb="22" eb="24">
      <t>ジュウジ</t>
    </rPh>
    <phoneticPr fontId="22"/>
  </si>
  <si>
    <t xml:space="preserve">廊下の幅は、１．８メートル以上か。また、中廊下の幅は２．７メートル以上か（なお、廊下の一部の幅を拡張することにより、入居者、職員等の円滑な往来に支障が生じないと認められる場合には、１．５メートル以上（中廊下にあっては、１．８メートル以上）として差し支えない。）。
</t>
  </si>
  <si>
    <t>介護職員室</t>
    <rPh sb="0" eb="2">
      <t>カイゴ</t>
    </rPh>
    <rPh sb="2" eb="3">
      <t>ショク</t>
    </rPh>
    <rPh sb="3" eb="4">
      <t>イン</t>
    </rPh>
    <rPh sb="4" eb="5">
      <t>シツ</t>
    </rPh>
    <phoneticPr fontId="2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</si>
  <si>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46"/>
  </si>
  <si>
    <t>５（１）</t>
  </si>
  <si>
    <t>健康管理</t>
  </si>
  <si>
    <t>２　「代替」欄は、産休等代替職員制度による代替職員を配置している場合に記入すること。</t>
  </si>
  <si>
    <t>　　　 その他、特記事項欄としてもご活用ください。</t>
    <rPh sb="6" eb="7">
      <t>タ</t>
    </rPh>
    <rPh sb="8" eb="10">
      <t>トッキ</t>
    </rPh>
    <rPh sb="10" eb="12">
      <t>ジコウ</t>
    </rPh>
    <rPh sb="12" eb="13">
      <t>ラン</t>
    </rPh>
    <rPh sb="18" eb="20">
      <t>カツヨウ</t>
    </rPh>
    <phoneticPr fontId="46"/>
  </si>
  <si>
    <r>
      <t>条例第</t>
    </r>
    <r>
      <rPr>
        <sz val="14"/>
        <color auto="1"/>
        <rFont val="ＭＳ Ｐゴシック"/>
      </rPr>
      <t>１号第３条第３項（基準第35条第４項第１号イ（５））</t>
    </r>
    <rPh sb="21" eb="22">
      <t>ダイ</t>
    </rPh>
    <rPh sb="23" eb="24">
      <t>ゴウ</t>
    </rPh>
    <phoneticPr fontId="22"/>
  </si>
  <si>
    <t>定期的に行なうこととされている避難等の訓練は、当該施設の建物の燃焼性を十分勘案して行うこと。</t>
    <rPh sb="23" eb="25">
      <t>トウガイ</t>
    </rPh>
    <phoneticPr fontId="22"/>
  </si>
  <si>
    <t>３　資格免許は、社会福祉主事・・・「主事」、社会福祉士・・・「社福」、介護福祉士・・・「介福」、介護支援専門員・・・「支援」等の例により記入してください。</t>
    <rPh sb="2" eb="4">
      <t>シカク</t>
    </rPh>
    <rPh sb="4" eb="6">
      <t>メンキョ</t>
    </rPh>
    <rPh sb="8" eb="10">
      <t>シャカイ</t>
    </rPh>
    <rPh sb="10" eb="12">
      <t>フクシ</t>
    </rPh>
    <rPh sb="12" eb="14">
      <t>シュジ</t>
    </rPh>
    <rPh sb="18" eb="20">
      <t>シュジ</t>
    </rPh>
    <rPh sb="22" eb="24">
      <t>シャカイ</t>
    </rPh>
    <rPh sb="24" eb="26">
      <t>フクシ</t>
    </rPh>
    <rPh sb="26" eb="27">
      <t>シ</t>
    </rPh>
    <rPh sb="31" eb="32">
      <t>シャ</t>
    </rPh>
    <rPh sb="32" eb="33">
      <t>フク</t>
    </rPh>
    <rPh sb="35" eb="37">
      <t>カイゴ</t>
    </rPh>
    <rPh sb="37" eb="40">
      <t>フクシシ</t>
    </rPh>
    <rPh sb="48" eb="50">
      <t>カイゴ</t>
    </rPh>
    <rPh sb="50" eb="52">
      <t>シエン</t>
    </rPh>
    <rPh sb="52" eb="54">
      <t>センモン</t>
    </rPh>
    <rPh sb="54" eb="55">
      <t>イン</t>
    </rPh>
    <rPh sb="59" eb="61">
      <t>シエン</t>
    </rPh>
    <rPh sb="62" eb="63">
      <t>トウ</t>
    </rPh>
    <rPh sb="64" eb="65">
      <t>レイ</t>
    </rPh>
    <rPh sb="68" eb="70">
      <t>キニュウ</t>
    </rPh>
    <phoneticPr fontId="22"/>
  </si>
  <si>
    <t>機能訓練指導員</t>
    <rPh sb="0" eb="2">
      <t>キノウ</t>
    </rPh>
    <rPh sb="2" eb="4">
      <t>クンレン</t>
    </rPh>
    <rPh sb="4" eb="7">
      <t>シドウイン</t>
    </rPh>
    <phoneticPr fontId="46"/>
  </si>
  <si>
    <t>介護を必要とする者の入浴に適したものとしているか。</t>
  </si>
  <si>
    <t>労働安全衛生規則第51条</t>
  </si>
  <si>
    <t>パワーハラスメント指針</t>
    <rPh sb="9" eb="11">
      <t>シシン</t>
    </rPh>
    <phoneticPr fontId="22"/>
  </si>
  <si>
    <t>入所者の処遇の内容及び費用の額</t>
    <rPh sb="9" eb="10">
      <t>オヨ</t>
    </rPh>
    <rPh sb="11" eb="13">
      <t>ヒヨウ</t>
    </rPh>
    <rPh sb="14" eb="15">
      <t>ガク</t>
    </rPh>
    <phoneticPr fontId="22"/>
  </si>
  <si>
    <r>
      <t>１の居室の床面積等は、次の</t>
    </r>
    <r>
      <rPr>
        <sz val="14"/>
        <color auto="1"/>
        <rFont val="ＭＳ Ｐゴシック"/>
      </rPr>
      <t>とおりであるか。</t>
    </r>
  </si>
  <si>
    <t>円</t>
    <rPh sb="0" eb="1">
      <t>エン</t>
    </rPh>
    <phoneticPr fontId="22"/>
  </si>
  <si>
    <t>超過にもかかわらず受け入れた理由</t>
    <rPh sb="0" eb="2">
      <t>チョウカ</t>
    </rPh>
    <rPh sb="9" eb="10">
      <t>ウ</t>
    </rPh>
    <rPh sb="11" eb="12">
      <t>イ</t>
    </rPh>
    <rPh sb="14" eb="16">
      <t>リユウ</t>
    </rPh>
    <phoneticPr fontId="22"/>
  </si>
  <si>
    <t>虐待の防止に係るチェックリストへ記入してください。</t>
    <rPh sb="0" eb="2">
      <t>ギャクタイ</t>
    </rPh>
    <rPh sb="3" eb="5">
      <t>ボウシ</t>
    </rPh>
    <rPh sb="6" eb="7">
      <t>カカ</t>
    </rPh>
    <rPh sb="16" eb="18">
      <t>キニュウ</t>
    </rPh>
    <phoneticPr fontId="22"/>
  </si>
  <si>
    <t>褥瘡が発生しないよう適切な介護を行うとともに、その発生を予防するための体制を整備しているか。</t>
  </si>
  <si>
    <t>ⅶ</t>
  </si>
  <si>
    <t>事故発生防止のための必要な措置</t>
    <rPh sb="0" eb="2">
      <t>ジコ</t>
    </rPh>
    <rPh sb="2" eb="4">
      <t>ハッセイ</t>
    </rPh>
    <rPh sb="4" eb="6">
      <t>ボウシ</t>
    </rPh>
    <rPh sb="10" eb="12">
      <t>ヒツヨウ</t>
    </rPh>
    <rPh sb="13" eb="15">
      <t>ソチ</t>
    </rPh>
    <phoneticPr fontId="22"/>
  </si>
  <si>
    <t>適</t>
    <rPh sb="0" eb="1">
      <t>テキ</t>
    </rPh>
    <phoneticPr fontId="22"/>
  </si>
  <si>
    <t xml:space="preserve">入居者が、自室のあるユニットを超えて広がりのある日常生活を楽しむことができるよう、他のユニットの入居者と交流したり、多数の入居者が集まったりすることのできる場所を設けているか（望ましい）。
</t>
  </si>
  <si>
    <t>　　　　　　　　　　　　月　　　　　　　　　　　　　回</t>
  </si>
  <si>
    <t>ag</t>
  </si>
  <si>
    <t>サービス提供困難時の対応</t>
  </si>
  <si>
    <t>1週目</t>
    <rPh sb="1" eb="2">
      <t>シュウ</t>
    </rPh>
    <rPh sb="2" eb="3">
      <t>メ</t>
    </rPh>
    <phoneticPr fontId="46"/>
  </si>
  <si>
    <t>食品を衛生的に管理しているか。</t>
  </si>
  <si>
    <t>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るか。</t>
  </si>
  <si>
    <t>相談及び援助</t>
    <rPh sb="2" eb="3">
      <t>オヨ</t>
    </rPh>
    <rPh sb="4" eb="6">
      <t>エンジョ</t>
    </rPh>
    <phoneticPr fontId="22"/>
  </si>
  <si>
    <t>１年に１回以上、協力医療機関との間で、入所者の病状の急変が生じた場合等の対応を確認するとともに、当該協力医療機関の名称や取り決めの内容等を、都道府県知事に届け出ているか。</t>
  </si>
  <si>
    <t>３年以上
～５年
未満</t>
  </si>
  <si>
    <t>保管場所に職員が不在の場合の対応</t>
    <rPh sb="0" eb="2">
      <t>ホカン</t>
    </rPh>
    <rPh sb="2" eb="4">
      <t>バショ</t>
    </rPh>
    <rPh sb="5" eb="7">
      <t>ショクイン</t>
    </rPh>
    <rPh sb="8" eb="10">
      <t>フザイ</t>
    </rPh>
    <rPh sb="11" eb="13">
      <t>バアイ</t>
    </rPh>
    <rPh sb="14" eb="16">
      <t>タイオウ</t>
    </rPh>
    <phoneticPr fontId="22"/>
  </si>
  <si>
    <t>入居者の心身の状況応じて、適切な方法により、食事の自立について必要な支援を行っているか。</t>
    <rPh sb="9" eb="10">
      <t>オウ</t>
    </rPh>
    <rPh sb="13" eb="15">
      <t>テキセツ</t>
    </rPh>
    <rPh sb="16" eb="18">
      <t>ホウホウ</t>
    </rPh>
    <rPh sb="25" eb="27">
      <t>ジリツ</t>
    </rPh>
    <rPh sb="31" eb="33">
      <t>ヒツヨウ</t>
    </rPh>
    <rPh sb="37" eb="38">
      <t>オコナ</t>
    </rPh>
    <phoneticPr fontId="22"/>
  </si>
  <si>
    <r>
      <t>条例第</t>
    </r>
    <r>
      <rPr>
        <sz val="14"/>
        <color auto="1"/>
        <rFont val="ＭＳ Ｐゴシック"/>
      </rPr>
      <t>１号第３条第３項（基準第15条第１項）</t>
    </r>
    <rPh sb="8" eb="9">
      <t>ダイ</t>
    </rPh>
    <rPh sb="10" eb="11">
      <t>コウ</t>
    </rPh>
    <phoneticPr fontId="22"/>
  </si>
  <si>
    <t>循環式浴槽を使用している場合、以下の内容を適切に行っているか。</t>
    <rPh sb="6" eb="8">
      <t>シヨウ</t>
    </rPh>
    <rPh sb="12" eb="14">
      <t>バアイ</t>
    </rPh>
    <rPh sb="15" eb="17">
      <t>イカ</t>
    </rPh>
    <rPh sb="18" eb="20">
      <t>ナイヨウ</t>
    </rPh>
    <rPh sb="21" eb="23">
      <t>テキセツ</t>
    </rPh>
    <rPh sb="24" eb="25">
      <t>オコナ</t>
    </rPh>
    <phoneticPr fontId="22"/>
  </si>
  <si>
    <t>入所者の処遇により事故が発生した場合は、速やかに市町村、入所者の家族等に連絡を行うとともに、必要な措置を講じているか。</t>
  </si>
  <si>
    <t>薬剤の保管及び管理方法は適切か。</t>
  </si>
  <si>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6"/>
  </si>
  <si>
    <t>短期入所生活介護（空所利用）</t>
    <rPh sb="9" eb="11">
      <t>クウショ</t>
    </rPh>
    <rPh sb="11" eb="13">
      <t>リヨウ</t>
    </rPh>
    <phoneticPr fontId="22"/>
  </si>
  <si>
    <r>
      <t>条例第</t>
    </r>
    <r>
      <rPr>
        <sz val="14"/>
        <color auto="1"/>
        <rFont val="ＭＳ Ｐゴシック"/>
      </rPr>
      <t>１号第３条第３項（基準第36条第９項）</t>
    </r>
  </si>
  <si>
    <t>入居者の心身の状況に応じて、適切な方法により、排せつの自立について必要な支援を行っているか。</t>
  </si>
  <si>
    <t>入所者の入院期間中の取扱い</t>
  </si>
  <si>
    <t xml:space="preserve">入居者に対し、適切なサービスを提供することができるよう、職員の勤務の体制を定めているか。 
</t>
  </si>
  <si>
    <r>
      <t>条例第</t>
    </r>
    <r>
      <rPr>
        <sz val="14"/>
        <color auto="1"/>
        <rFont val="ＭＳ Ｐゴシック"/>
      </rPr>
      <t xml:space="preserve">１号第３条第３項
（基準第９条第１項、第42条）
※電磁的記録等について（基準第64条）
</t>
    </r>
    <r>
      <rPr>
        <sz val="13"/>
        <color auto="1"/>
        <rFont val="ＭＳ Ｐゴシック"/>
      </rPr>
      <t>１ 作成、保存、その他これらに類するもののうち、この基準の規定において書面で行うことが規定されている又は想定されるものについては、書面に代えて、当該書面に係る電磁的記録により行うことができる。
２ 説明、同意その他これらに類するもの（以下「説明等」という。）のうち、この基準の規定において書面で行うことが規定されている又は想定されるものについては、当該説明等の相手方の承諾を得て、書面に代えて、電磁的方法によることができる。　
（令和3年4月1日基準改正による。）
(1)電磁的記録による作成は、施設等の使用に係る電子計算機に備えられたファイルに記録する方法または磁気ディスク等をもって調製する方法によること。
(2)電磁的記録による保存は、以下のいずれかの方法によること。
　①作成された電磁的記録を事業者等の使用に係る電子計算機に備えられたファイル又は磁気ディスク等をもって調製するファイルにより保存する方法
　②書面に記載されている事項をスキャナ等により読み取ってできた電磁的記録を事業者等の使用に係る電子計算機に備えられたファイル又は磁気ディスク等をもって調製するファイルにより保存する方法
(3)その他、基準第64条において電磁的記録により行うことができるとされているものは、(1)及び(2)に準じた方法によること。
(4)また、電磁的記録により行う場合は、「医療･介護関係事業者における個人情報の適切な取扱のためのガイダンス」及び「医療情報システムの安全管理に関するガイドライン」等を遵守すること。</t>
    </r>
    <rPh sb="148" eb="150">
      <t>セツメイ</t>
    </rPh>
    <rPh sb="151" eb="153">
      <t>ドウイ</t>
    </rPh>
    <rPh sb="155" eb="156">
      <t>タ</t>
    </rPh>
    <rPh sb="160" eb="161">
      <t>ルイ</t>
    </rPh>
    <rPh sb="166" eb="168">
      <t>イカ</t>
    </rPh>
    <rPh sb="169" eb="171">
      <t>セツメイ</t>
    </rPh>
    <rPh sb="171" eb="172">
      <t>トウ</t>
    </rPh>
    <rPh sb="184" eb="186">
      <t>キジュン</t>
    </rPh>
    <rPh sb="187" eb="189">
      <t>キテイ</t>
    </rPh>
    <rPh sb="193" eb="195">
      <t>ショメン</t>
    </rPh>
    <rPh sb="196" eb="197">
      <t>オコナ</t>
    </rPh>
    <rPh sb="201" eb="203">
      <t>キテイ</t>
    </rPh>
    <rPh sb="208" eb="209">
      <t>マタ</t>
    </rPh>
    <rPh sb="210" eb="212">
      <t>ソウテイ</t>
    </rPh>
    <rPh sb="223" eb="225">
      <t>トウガイ</t>
    </rPh>
    <rPh sb="225" eb="227">
      <t>セツメイ</t>
    </rPh>
    <rPh sb="227" eb="228">
      <t>トウ</t>
    </rPh>
    <rPh sb="229" eb="232">
      <t>アイテガタ</t>
    </rPh>
    <rPh sb="233" eb="235">
      <t>ショウダク</t>
    </rPh>
    <rPh sb="236" eb="237">
      <t>エ</t>
    </rPh>
    <rPh sb="239" eb="241">
      <t>ショメン</t>
    </rPh>
    <rPh sb="242" eb="243">
      <t>カ</t>
    </rPh>
    <rPh sb="246" eb="249">
      <t>デンジテキ</t>
    </rPh>
    <rPh sb="249" eb="251">
      <t>ホウホウ</t>
    </rPh>
    <phoneticPr fontId="2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</si>
  <si>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46"/>
  </si>
  <si>
    <t>当該施設の職員により処遇を行っているか（ただし、入所者の処遇に直接影響を及ぼさない業務については、この限りでない。）。</t>
    <rPh sb="2" eb="4">
      <t>シセツ</t>
    </rPh>
    <phoneticPr fontId="22"/>
  </si>
  <si>
    <t>特別養護老人ホームにおける繰越金等の取扱い等について（平成12年３月10日老発188号）</t>
    <rPh sb="0" eb="9">
      <t>ト</t>
    </rPh>
    <rPh sb="13" eb="15">
      <t>クリコシ</t>
    </rPh>
    <rPh sb="15" eb="16">
      <t>キン</t>
    </rPh>
    <rPh sb="16" eb="17">
      <t>トウ</t>
    </rPh>
    <rPh sb="18" eb="20">
      <t>トリアツカ</t>
    </rPh>
    <rPh sb="21" eb="22">
      <t>トウ</t>
    </rPh>
    <phoneticPr fontId="22"/>
  </si>
  <si>
    <t>入所者の処遇に関する計画について、入所者の処遇の状況等を勘案し、必要な見直しを行っているか。</t>
  </si>
  <si>
    <r>
      <t>条例第</t>
    </r>
    <r>
      <rPr>
        <sz val="14"/>
        <color auto="1"/>
        <rFont val="ＭＳ Ｐゴシック"/>
      </rPr>
      <t>１号第４条</t>
    </r>
  </si>
  <si>
    <t>入居者へのサービスの提供の内容及び費用の額</t>
  </si>
  <si>
    <t>１の共同生活室の床面積は、２平方メートルに当該共同生活室が属するユニットの入居定員を乗じて得た面積以上を標準としているか。</t>
  </si>
  <si>
    <t>常勤・非常勤の別（○を付ける）</t>
    <rPh sb="0" eb="2">
      <t>ジョウキン</t>
    </rPh>
    <rPh sb="3" eb="6">
      <t>ヒジョウキン</t>
    </rPh>
    <rPh sb="7" eb="8">
      <t>ベツ</t>
    </rPh>
    <rPh sb="11" eb="12">
      <t>ツ</t>
    </rPh>
    <phoneticPr fontId="22"/>
  </si>
  <si>
    <t>○○　CC次郎</t>
    <rPh sb="5" eb="7">
      <t>ジロウ</t>
    </rPh>
    <phoneticPr fontId="46"/>
  </si>
  <si>
    <t xml:space="preserve">居室ごとに設けるか、又は共同生活室ごとに適当数設けているか。
</t>
  </si>
  <si>
    <t>※義務づけの対象とならない者は、認知症介護に関する基礎的な知識及び技術を習得している者とし、具体的には、
看護師、准看護師、介護福祉士、介護支援専門員、実務者研修修了者、介護職員初任者研修修了者、生活援助従事者研修修了者、介護職員基礎研修課程又は訪問介護員養成研修課程一級課程・二級課程修了者、社会福祉士、医師、歯科医師、薬剤師、理学療法士、作業療法士、言語聴覚士、精神保健福祉士、管理栄養士、栄養士、あん摩マッサージ師、はり師、きゅう師等とする。
　</t>
    <rPh sb="1" eb="3">
      <t>ギム</t>
    </rPh>
    <rPh sb="6" eb="8">
      <t>タイショウ</t>
    </rPh>
    <rPh sb="13" eb="14">
      <t>モノ</t>
    </rPh>
    <rPh sb="16" eb="19">
      <t>ニンチショウ</t>
    </rPh>
    <rPh sb="19" eb="21">
      <t>カイゴ</t>
    </rPh>
    <rPh sb="22" eb="23">
      <t>カン</t>
    </rPh>
    <rPh sb="25" eb="28">
      <t>キソテキ</t>
    </rPh>
    <rPh sb="29" eb="31">
      <t>チシキ</t>
    </rPh>
    <rPh sb="31" eb="32">
      <t>オヨ</t>
    </rPh>
    <rPh sb="33" eb="35">
      <t>ギジュツ</t>
    </rPh>
    <rPh sb="36" eb="38">
      <t>シュウトク</t>
    </rPh>
    <rPh sb="42" eb="43">
      <t>モノ</t>
    </rPh>
    <rPh sb="46" eb="49">
      <t>グタイテキ</t>
    </rPh>
    <rPh sb="53" eb="56">
      <t>カンゴシ</t>
    </rPh>
    <rPh sb="57" eb="61">
      <t>ジュンカンゴシ</t>
    </rPh>
    <rPh sb="62" eb="64">
      <t>カイゴ</t>
    </rPh>
    <rPh sb="64" eb="67">
      <t>フクシシ</t>
    </rPh>
    <rPh sb="68" eb="70">
      <t>カイゴ</t>
    </rPh>
    <rPh sb="70" eb="72">
      <t>シエン</t>
    </rPh>
    <rPh sb="72" eb="75">
      <t>センモンイン</t>
    </rPh>
    <rPh sb="76" eb="79">
      <t>ジツムシャ</t>
    </rPh>
    <rPh sb="79" eb="81">
      <t>ケンシュウ</t>
    </rPh>
    <rPh sb="81" eb="84">
      <t>シュウリョウシャ</t>
    </rPh>
    <rPh sb="85" eb="87">
      <t>カイゴ</t>
    </rPh>
    <rPh sb="87" eb="89">
      <t>ショクイン</t>
    </rPh>
    <rPh sb="89" eb="92">
      <t>ショニンシャ</t>
    </rPh>
    <rPh sb="92" eb="94">
      <t>ケンシュウ</t>
    </rPh>
    <rPh sb="94" eb="97">
      <t>シュウリョウシャ</t>
    </rPh>
    <rPh sb="98" eb="100">
      <t>セイカツ</t>
    </rPh>
    <rPh sb="100" eb="102">
      <t>エンジョ</t>
    </rPh>
    <rPh sb="102" eb="105">
      <t>ジュウジシャ</t>
    </rPh>
    <rPh sb="105" eb="107">
      <t>ケンシュウ</t>
    </rPh>
    <rPh sb="107" eb="110">
      <t>シュウリョウシャ</t>
    </rPh>
    <rPh sb="111" eb="113">
      <t>カイゴ</t>
    </rPh>
    <rPh sb="113" eb="115">
      <t>ショクイン</t>
    </rPh>
    <rPh sb="115" eb="117">
      <t>キソ</t>
    </rPh>
    <rPh sb="117" eb="119">
      <t>ケンシュウ</t>
    </rPh>
    <rPh sb="119" eb="121">
      <t>カテイ</t>
    </rPh>
    <rPh sb="121" eb="122">
      <t>マタ</t>
    </rPh>
    <rPh sb="123" eb="125">
      <t>ホウモン</t>
    </rPh>
    <rPh sb="125" eb="128">
      <t>カイゴイン</t>
    </rPh>
    <rPh sb="128" eb="130">
      <t>ヨウセイ</t>
    </rPh>
    <rPh sb="130" eb="132">
      <t>ケンシュウ</t>
    </rPh>
    <rPh sb="132" eb="134">
      <t>カテイ</t>
    </rPh>
    <rPh sb="134" eb="136">
      <t>イッキュウ</t>
    </rPh>
    <rPh sb="136" eb="138">
      <t>カテイ</t>
    </rPh>
    <rPh sb="139" eb="140">
      <t>ニ</t>
    </rPh>
    <rPh sb="140" eb="141">
      <t>キュウ</t>
    </rPh>
    <rPh sb="141" eb="143">
      <t>カテイ</t>
    </rPh>
    <rPh sb="143" eb="146">
      <t>シュウリョウシャ</t>
    </rPh>
    <rPh sb="147" eb="149">
      <t>シャカイ</t>
    </rPh>
    <rPh sb="149" eb="152">
      <t>フクシシ</t>
    </rPh>
    <rPh sb="153" eb="155">
      <t>イシ</t>
    </rPh>
    <rPh sb="156" eb="160">
      <t>シカイシ</t>
    </rPh>
    <rPh sb="161" eb="164">
      <t>ヤクザイシ</t>
    </rPh>
    <rPh sb="165" eb="167">
      <t>リガク</t>
    </rPh>
    <rPh sb="167" eb="170">
      <t>リョウホウシ</t>
    </rPh>
    <rPh sb="171" eb="173">
      <t>サギョウ</t>
    </rPh>
    <rPh sb="173" eb="176">
      <t>リョウホウシ</t>
    </rPh>
    <rPh sb="177" eb="179">
      <t>ゲンゴ</t>
    </rPh>
    <rPh sb="179" eb="182">
      <t>チョウカクシ</t>
    </rPh>
    <rPh sb="183" eb="185">
      <t>セイシン</t>
    </rPh>
    <rPh sb="185" eb="187">
      <t>ホケン</t>
    </rPh>
    <rPh sb="187" eb="190">
      <t>フクシシ</t>
    </rPh>
    <rPh sb="191" eb="193">
      <t>カンリ</t>
    </rPh>
    <rPh sb="193" eb="196">
      <t>エイヨウシ</t>
    </rPh>
    <rPh sb="197" eb="200">
      <t>エイヨウシ</t>
    </rPh>
    <rPh sb="203" eb="204">
      <t>マ</t>
    </rPh>
    <rPh sb="209" eb="210">
      <t>シ</t>
    </rPh>
    <rPh sb="213" eb="214">
      <t>シ</t>
    </rPh>
    <rPh sb="218" eb="219">
      <t>シ</t>
    </rPh>
    <rPh sb="219" eb="220">
      <t>トウ</t>
    </rPh>
    <phoneticPr fontId="22"/>
  </si>
  <si>
    <t>入居者へのサービスの提供は、各ユニットにおいて入居者がそれぞれの役割を持って生活を営むことができるよう配慮して行われているか。</t>
  </si>
  <si>
    <t>特記事項</t>
  </si>
  <si>
    <r>
      <t>条例第</t>
    </r>
    <r>
      <rPr>
        <sz val="14"/>
        <color auto="1"/>
        <rFont val="ＭＳ Ｐゴシック"/>
      </rPr>
      <t>１号第３条第３項（基準第34条第１項第３号）</t>
    </r>
    <rPh sb="21" eb="22">
      <t>ダイ</t>
    </rPh>
    <rPh sb="23" eb="24">
      <t>ゴウ</t>
    </rPh>
    <phoneticPr fontId="22"/>
  </si>
  <si>
    <t>入居者へのサービスの提供は、入居者のプライバシーの確保に配慮して行われているか。</t>
  </si>
  <si>
    <r>
      <t>条例第</t>
    </r>
    <r>
      <rPr>
        <sz val="14"/>
        <color auto="1"/>
        <rFont val="ＭＳ Ｐゴシック"/>
      </rPr>
      <t>１号第３条第３項（基準第11条第３項第15号）</t>
    </r>
    <rPh sb="21" eb="22">
      <t>ダイ</t>
    </rPh>
    <rPh sb="24" eb="25">
      <t>ゴウ</t>
    </rPh>
    <phoneticPr fontId="22"/>
  </si>
  <si>
    <t>２週間分以上の調理済み食品及び原材料が冷凍保存されているか。</t>
    <rPh sb="4" eb="6">
      <t>イジョウ</t>
    </rPh>
    <rPh sb="7" eb="9">
      <t>チョウリ</t>
    </rPh>
    <rPh sb="9" eb="10">
      <t>ズ</t>
    </rPh>
    <rPh sb="11" eb="13">
      <t>ショクヒン</t>
    </rPh>
    <phoneticPr fontId="22"/>
  </si>
  <si>
    <t>４（４）</t>
  </si>
  <si>
    <t>４（７）</t>
  </si>
  <si>
    <t>入居者の日常生活における家事を、入居者が、その心身の状況等に応じて、それぞれの役割を持って行うよう適切に支援しているか。</t>
  </si>
  <si>
    <t>改正した日</t>
  </si>
  <si>
    <t>生活相談員は、社会福祉法第19条第１項各号のいずれかに該当する者又はこれと同等以上の能力（社会福祉施設等に勤務し又は勤務したことのある者等であって、その者の実績等から一般的に、入所者の生活の向上を図るために適切な相談、援助等を行う能力）を有すると認められる者であるか。</t>
  </si>
  <si>
    <t>いずれかのユニットに属し、当該ユニットの入居者が交流し、共同で日常生活を営むための場所としてふさわしい形状を有するために、次の２つの要件を満たしているか。</t>
  </si>
  <si>
    <t>台帳記帳者　　（職　名）</t>
  </si>
  <si>
    <t>(1)～(6)に規定するもののほか、入居者が行う離床、着替え、整容等の日常生活上の行為を適切に支援しているか。</t>
  </si>
  <si>
    <t>施設ごとに、原則として月ごとに勤務表（建物の構造等から、夜勤を含めた介護の勤務体制を２以上で行い、その勤務体制ごと勤務表を定めている場合は、その勤務表。）を作成し、職員の日々の勤務時間、常勤・非常勤の別、介護職員又は看護職員及び看護職員等の配置、管理者との兼務関係等を明確にしているか。</t>
    <rPh sb="0" eb="2">
      <t>シセツ</t>
    </rPh>
    <phoneticPr fontId="22"/>
  </si>
  <si>
    <t>傾斜路は、入所者の歩行及び輸送車、車椅子等の昇降並びに災害発生時の避難、救出に支障がないようその傾斜はゆるやかにし、表面は、粗面又はすべりにくい材料で仕上げているか。</t>
  </si>
  <si>
    <t>入居者の生活習慣を尊重した適切な時間に食事を提供するとともに、入居者がその心身の状況に応じてできる限り自立して食事を摂ることができるよう必要な時間を確保しているか。</t>
  </si>
  <si>
    <t>出納責任者　　（職　名）</t>
  </si>
  <si>
    <t>　H列・・・「栄養士」</t>
    <rPh sb="2" eb="3">
      <t>レツ</t>
    </rPh>
    <rPh sb="7" eb="10">
      <t>エイヨウシ</t>
    </rPh>
    <phoneticPr fontId="46"/>
  </si>
  <si>
    <t>風水害対策について</t>
    <rPh sb="0" eb="3">
      <t>フウスイガイ</t>
    </rPh>
    <rPh sb="3" eb="5">
      <t>タイサク</t>
    </rPh>
    <phoneticPr fontId="22"/>
  </si>
  <si>
    <t>bの報告を行ったときには、その原因の究明に資するため、当該患者の診療医等と連携の上、血液、便、吐物等の検体を確保するよう努めているか。</t>
  </si>
  <si>
    <t>入所者の栄養基準及び献立の作成基準を委託業者に明示するとともに、献立表が当該基準どおり作成されているか事前に確認しているか</t>
    <rPh sb="0" eb="3">
      <t>ニュウショシャ</t>
    </rPh>
    <rPh sb="4" eb="6">
      <t>エイヨウ</t>
    </rPh>
    <rPh sb="6" eb="8">
      <t>キジュン</t>
    </rPh>
    <rPh sb="8" eb="9">
      <t>オヨ</t>
    </rPh>
    <rPh sb="10" eb="12">
      <t>コンダテ</t>
    </rPh>
    <rPh sb="13" eb="15">
      <t>サクセイ</t>
    </rPh>
    <rPh sb="15" eb="17">
      <t>キジュン</t>
    </rPh>
    <rPh sb="18" eb="20">
      <t>イタク</t>
    </rPh>
    <rPh sb="20" eb="22">
      <t>ギョウシャ</t>
    </rPh>
    <rPh sb="23" eb="25">
      <t>メイジ</t>
    </rPh>
    <rPh sb="32" eb="34">
      <t>コンダテ</t>
    </rPh>
    <rPh sb="34" eb="35">
      <t>ヒョウ</t>
    </rPh>
    <rPh sb="36" eb="38">
      <t>トウガイ</t>
    </rPh>
    <rPh sb="38" eb="40">
      <t>キジュン</t>
    </rPh>
    <rPh sb="43" eb="45">
      <t>サクセイ</t>
    </rPh>
    <rPh sb="51" eb="53">
      <t>ジゼン</t>
    </rPh>
    <rPh sb="54" eb="56">
      <t>カクニン</t>
    </rPh>
    <phoneticPr fontId="22"/>
  </si>
  <si>
    <t>事故が発生した場合の対応、イの報告の方法等が記載された事故発生の防止のための指針を整備しているか。</t>
  </si>
  <si>
    <t>資金の繰替使用</t>
    <rPh sb="0" eb="2">
      <t>シキン</t>
    </rPh>
    <rPh sb="3" eb="5">
      <t>クリカ</t>
    </rPh>
    <rPh sb="5" eb="7">
      <t>シヨウ</t>
    </rPh>
    <phoneticPr fontId="22"/>
  </si>
  <si>
    <t>研修受講者が配置されているユニット以外のユニットにおいて</t>
  </si>
  <si>
    <t>（夜勤）16:00～翌9:00勤務</t>
  </si>
  <si>
    <t>「退院することが明らかに見込まれるとき」に該当するか否かは、入所者の入院先の病院又は診療所の当該主治医に確認するなどの方法により判断しているか。</t>
  </si>
  <si>
    <t>３（３）</t>
  </si>
  <si>
    <t>指定介護老人福祉施設（ユニット型）</t>
    <rPh sb="0" eb="2">
      <t>シテイ</t>
    </rPh>
    <rPh sb="2" eb="4">
      <t>カイゴ</t>
    </rPh>
    <rPh sb="4" eb="6">
      <t>ロウジン</t>
    </rPh>
    <rPh sb="6" eb="8">
      <t>フクシ</t>
    </rPh>
    <rPh sb="8" eb="10">
      <t>シセツ</t>
    </rPh>
    <rPh sb="15" eb="16">
      <t>ガタ</t>
    </rPh>
    <phoneticPr fontId="46"/>
  </si>
  <si>
    <t>入所者の入院期間中のベッドは、短期入所生活介護事業等に利用しても差し支えないが、当該入所者が退院する際に円滑に再入所できるよう、その利用は計画的なものであるか。</t>
  </si>
  <si>
    <t>職員の資質の向上を図るため、研修機関が実施する研修や施設内の研修への参加の機会を計画的に確保しているか。</t>
    <rPh sb="16" eb="18">
      <t>キカン</t>
    </rPh>
    <phoneticPr fontId="22"/>
  </si>
  <si>
    <t>B</t>
  </si>
  <si>
    <t>　　年　　月１日現在の職員配置状況</t>
    <rPh sb="2" eb="3">
      <t>ネン</t>
    </rPh>
    <rPh sb="5" eb="6">
      <t>ガツ</t>
    </rPh>
    <rPh sb="7" eb="8">
      <t>ニチ</t>
    </rPh>
    <rPh sb="8" eb="10">
      <t>ゲンザイ</t>
    </rPh>
    <rPh sb="11" eb="13">
      <t>ショクイン</t>
    </rPh>
    <rPh sb="13" eb="15">
      <t>ハイチ</t>
    </rPh>
    <rPh sb="15" eb="17">
      <t>ジョウキョウ</t>
    </rPh>
    <phoneticPr fontId="22"/>
  </si>
  <si>
    <t>施設給食の趣旨を十分認識し、適正な給食材料を使用するとともに所要の栄養量が確保される調理を行うものであること</t>
    <rPh sb="0" eb="2">
      <t>シセツ</t>
    </rPh>
    <rPh sb="2" eb="4">
      <t>キュウショク</t>
    </rPh>
    <rPh sb="5" eb="7">
      <t>シュシ</t>
    </rPh>
    <rPh sb="8" eb="10">
      <t>ジュウブン</t>
    </rPh>
    <rPh sb="10" eb="12">
      <t>ニンシキ</t>
    </rPh>
    <rPh sb="14" eb="16">
      <t>テキセイ</t>
    </rPh>
    <rPh sb="17" eb="19">
      <t>キュウショク</t>
    </rPh>
    <rPh sb="19" eb="21">
      <t>ザイリョウ</t>
    </rPh>
    <rPh sb="22" eb="24">
      <t>シヨウ</t>
    </rPh>
    <rPh sb="30" eb="32">
      <t>ショヨウ</t>
    </rPh>
    <rPh sb="33" eb="35">
      <t>エイヨウ</t>
    </rPh>
    <rPh sb="35" eb="36">
      <t>リョウ</t>
    </rPh>
    <rPh sb="37" eb="39">
      <t>カクホ</t>
    </rPh>
    <rPh sb="42" eb="44">
      <t>チョウリ</t>
    </rPh>
    <rPh sb="45" eb="46">
      <t>オコナ</t>
    </rPh>
    <phoneticPr fontId="22"/>
  </si>
  <si>
    <t xml:space="preserve">ユニットは、居宅に近い居住環境の下で、居宅における生活に近い日常の生活の中でケアを行うというユニットケアの特徴を踏まえたものであるか。
</t>
  </si>
  <si>
    <t>当該特別養護老人ホームを経営する社会福祉法人外への資金の流出（貸付を含む。）に属する経費</t>
  </si>
  <si>
    <t>ユニットケアには個室が不可欠なことから、居室の定員は１人とする。ただし、夫婦で居室を利用する場合などサービスの提供上必要と認められる場合は、２人部屋とすることができる。</t>
  </si>
  <si>
    <t>３（６）</t>
  </si>
  <si>
    <t xml:space="preserve">当該ユニットの入居者全員とその介護等を行う職員が一度に食事をしたり、談話等を楽しんだりすることが可能な備品を備えた上で、当該共同生活室内を車椅子が支障なく通行できる形状が確保されていること。
</t>
  </si>
  <si>
    <t>特別養護老人ホーム</t>
  </si>
  <si>
    <t>便所は、居室ごとに設けることが望ましい。ただし、共同生活室ごとに適当数設けることとしても差し支えない。この場合にあっては、共同生活室内の１ヶ所に集中して設けるのではなく、２ヶ所以上に分散して設けることが望ましい。</t>
  </si>
  <si>
    <t>(4)にかかわらず、居室等を、３階以上の階に設けている場合、次の条件を満たしているか。</t>
    <rPh sb="27" eb="29">
      <t>バアイ</t>
    </rPh>
    <rPh sb="30" eb="31">
      <t>ツギ</t>
    </rPh>
    <rPh sb="32" eb="34">
      <t>ジョウケン</t>
    </rPh>
    <rPh sb="35" eb="36">
      <t>ミ</t>
    </rPh>
    <phoneticPr fontId="22"/>
  </si>
  <si>
    <t>衛生管理者及び産業医を選任し、労働基準監督署に届け出ているか（労働者が常時50人以上の施設）。</t>
  </si>
  <si>
    <t>条例第１号第３条第３項（基準第31条第１項第４号、第42条）</t>
  </si>
  <si>
    <t>日常における又は火災時の火災に係る入所者の安全性の確保が、入所者が身体的、精神的に障害を有する者であることにかんがみてなされていること。</t>
    <rPh sb="15" eb="16">
      <t>カカリ</t>
    </rPh>
    <rPh sb="17" eb="20">
      <t>ニュウショシャ</t>
    </rPh>
    <rPh sb="41" eb="43">
      <t>ショウガイ</t>
    </rPh>
    <rPh sb="44" eb="45">
      <t>ユウ</t>
    </rPh>
    <rPh sb="47" eb="48">
      <t>モノ</t>
    </rPh>
    <phoneticPr fontId="22"/>
  </si>
  <si>
    <t>医師</t>
    <rPh sb="0" eb="2">
      <t>イシ</t>
    </rPh>
    <phoneticPr fontId="46"/>
  </si>
  <si>
    <t>合　計</t>
  </si>
  <si>
    <t>４（３）</t>
  </si>
  <si>
    <t>調理業務の運営実績や組織形態からみて、当該受託業務を継続的かつ安定的に遂行できる能力を有すると認められるものであるか</t>
    <rPh sb="0" eb="2">
      <t>チョウリ</t>
    </rPh>
    <rPh sb="2" eb="4">
      <t>ギョウム</t>
    </rPh>
    <rPh sb="5" eb="7">
      <t>ウンエイ</t>
    </rPh>
    <rPh sb="7" eb="9">
      <t>ジッセキ</t>
    </rPh>
    <rPh sb="10" eb="12">
      <t>ソシキ</t>
    </rPh>
    <rPh sb="12" eb="14">
      <t>ケイタイ</t>
    </rPh>
    <rPh sb="19" eb="21">
      <t>トウガイ</t>
    </rPh>
    <rPh sb="21" eb="23">
      <t>ジュタク</t>
    </rPh>
    <rPh sb="23" eb="25">
      <t>ギョウム</t>
    </rPh>
    <rPh sb="26" eb="29">
      <t>ケイゾクテキ</t>
    </rPh>
    <rPh sb="31" eb="34">
      <t>アンテイテキ</t>
    </rPh>
    <rPh sb="35" eb="37">
      <t>スイコウ</t>
    </rPh>
    <rPh sb="40" eb="42">
      <t>ノウリョク</t>
    </rPh>
    <rPh sb="43" eb="44">
      <t>ユウ</t>
    </rPh>
    <rPh sb="47" eb="48">
      <t>ミト</t>
    </rPh>
    <phoneticPr fontId="22"/>
  </si>
  <si>
    <t xml:space="preserve">施設の職員は、入所者の処遇に支障がない場合を除き、専ら当該施設の職務に従事する者であるか。
</t>
    <rPh sb="0" eb="2">
      <t>シセツ</t>
    </rPh>
    <rPh sb="29" eb="31">
      <t>シセツ</t>
    </rPh>
    <phoneticPr fontId="22"/>
  </si>
  <si>
    <t xml:space="preserve">入居者が相互に社会的関係を築くことを支援するという点で、単に入居者が家事の中で役割を持つことを支援するにとどまらず、例えば、入居者相互の間で、頼り、頼られるといった精神的な面での役割が生まれることを支援することにも留意しているか。
</t>
  </si>
  <si>
    <t>日中にユニット部分の入居者に対するサービスの提供に当たる介護職員又は看護職員が、その時間帯において、それ以外の部分の入所者に対してサービスの提供を行う勤務体制としていないか（望ましくない）。</t>
  </si>
  <si>
    <t>社会福祉法第２条に規定する第１種社会福祉事業及び第２種社会福祉事業</t>
  </si>
  <si>
    <t>直近の清掃・定期点検（　　　　　年　　　月　）</t>
  </si>
  <si>
    <t>苦情解決責任者
職氏名</t>
    <rPh sb="0" eb="2">
      <t>クジョウ</t>
    </rPh>
    <rPh sb="2" eb="4">
      <t>カイケツ</t>
    </rPh>
    <rPh sb="4" eb="6">
      <t>セキニン</t>
    </rPh>
    <rPh sb="6" eb="7">
      <t>シャ</t>
    </rPh>
    <phoneticPr fontId="22"/>
  </si>
  <si>
    <t>移行時特別積立金の使用について、事前の理事会承認が適正に行われているか。</t>
  </si>
  <si>
    <t>年</t>
    <rPh sb="0" eb="1">
      <t>ネン</t>
    </rPh>
    <phoneticPr fontId="22"/>
  </si>
  <si>
    <t xml:space="preserve">機能訓練指導員は、日常生活を営むのに必要な機能を改善し、又はその減退を防止するための訓練を行う能力を有すると認められる者であるか。 </t>
  </si>
  <si>
    <r>
      <t>条例第</t>
    </r>
    <r>
      <rPr>
        <sz val="14"/>
        <color auto="1"/>
        <rFont val="ＭＳ Ｐゴシック"/>
      </rPr>
      <t>１号第３条第３項（基準第11条第３項第１号）</t>
    </r>
    <rPh sb="21" eb="22">
      <t>ダイ</t>
    </rPh>
    <rPh sb="23" eb="24">
      <t>ゴウ</t>
    </rPh>
    <phoneticPr fontId="22"/>
  </si>
  <si>
    <t>処遇日誌</t>
    <rPh sb="2" eb="4">
      <t>ニッシ</t>
    </rPh>
    <phoneticPr fontId="22"/>
  </si>
  <si>
    <t>新設（事業の再開の場合を含む。以下同じ。）又は増床分のベッドに関して、前年度において１年未満の実績しかない場合（前年度の実績が全くない場合を含む。）の入所者数は、新設又は増床の時点から６月未満の間は、便宜上、ベッド数の90％を入所者数とし、新設又は増床の時点から６月以上１年未満の間は、直近の６月における入所者延数を６月間の日数で除して得た数とし、新設又は増床の時点から１年以上経過している場合は、直近１年間における入所者延数を１年間の日数で除して得た数とする。</t>
  </si>
  <si>
    <t>医療法 （昭和23年法律第205号）第１条の５第２項に規定する診療所としているか。</t>
  </si>
  <si>
    <t>保存食は適切に行われているか。</t>
  </si>
  <si>
    <t>薬剤の取り違え・服薬拒否や服薬忘れ・重複服用等、薬剤の取扱いに誤りがあった場合の対応は、適切に行われているか。</t>
  </si>
  <si>
    <t>労働安全衛生法第12・13条</t>
  </si>
  <si>
    <t>前年度の大掃除実施日</t>
    <rPh sb="0" eb="3">
      <t>ゼンネンド</t>
    </rPh>
    <rPh sb="4" eb="7">
      <t>オオソウジ</t>
    </rPh>
    <rPh sb="7" eb="9">
      <t>ジッシ</t>
    </rPh>
    <rPh sb="9" eb="10">
      <t>ビ</t>
    </rPh>
    <phoneticPr fontId="22"/>
  </si>
  <si>
    <t>消防署が立入検査を実施した際、指導された内容について改善しているか。</t>
    <rPh sb="0" eb="3">
      <t>ショウボウショ</t>
    </rPh>
    <rPh sb="4" eb="6">
      <t>タチイ</t>
    </rPh>
    <rPh sb="6" eb="8">
      <t>ケンサ</t>
    </rPh>
    <rPh sb="9" eb="11">
      <t>ジッシ</t>
    </rPh>
    <rPh sb="13" eb="14">
      <t>サイ</t>
    </rPh>
    <rPh sb="15" eb="17">
      <t>シドウ</t>
    </rPh>
    <rPh sb="20" eb="22">
      <t>ナイヨウ</t>
    </rPh>
    <rPh sb="26" eb="28">
      <t>カイゼン</t>
    </rPh>
    <phoneticPr fontId="22"/>
  </si>
  <si>
    <t>入所者が日常生活を営むのに必要な行政機関等に対する手続について、その者又はその家族において行うことが困難である場合には、その者の同意を得て、代わって行っているか。</t>
    <rPh sb="64" eb="66">
      <t>ドウイ</t>
    </rPh>
    <rPh sb="67" eb="68">
      <t>エ</t>
    </rPh>
    <rPh sb="70" eb="71">
      <t>カ</t>
    </rPh>
    <phoneticPr fontId="22"/>
  </si>
  <si>
    <t>水の状態（色・濁り等）の点検及び残留塩素測定結果の記録</t>
  </si>
  <si>
    <t>施設長氏名</t>
    <rPh sb="0" eb="2">
      <t>シセツ</t>
    </rPh>
    <rPh sb="2" eb="3">
      <t>チョウ</t>
    </rPh>
    <rPh sb="3" eb="4">
      <t>シ</t>
    </rPh>
    <rPh sb="4" eb="5">
      <t>メイ</t>
    </rPh>
    <phoneticPr fontId="22"/>
  </si>
  <si>
    <t>廊下、便所その他必要な場所に常夜灯を設けているか。</t>
  </si>
  <si>
    <t>８月</t>
  </si>
  <si>
    <t xml:space="preserve">入居者が身体の清潔を維持し、精神的に快適な生活を営むことができるよう、適切な方法により、入居者に入浴の機会を提供しているか。または、やむを得ない場合には、入浴の機会の提供に代えて、清しきを行っているか。 </t>
    <rPh sb="0" eb="1">
      <t>ニュウ</t>
    </rPh>
    <phoneticPr fontId="22"/>
  </si>
  <si>
    <t>確認回数　　　年　　　回</t>
  </si>
  <si>
    <t>１検体当たりの保存量はおおよそ50ｇ程度か。</t>
    <rPh sb="18" eb="20">
      <t>テイド</t>
    </rPh>
    <phoneticPr fontId="22"/>
  </si>
  <si>
    <t>入所者の現員</t>
    <rPh sb="0" eb="3">
      <t>ニュウショシャ</t>
    </rPh>
    <rPh sb="4" eb="6">
      <t>ゲンイン</t>
    </rPh>
    <phoneticPr fontId="22"/>
  </si>
  <si>
    <t>職員は当該施設の職務に専念すべきこととしたものであり、職員の他の職業との兼務を禁止する趣旨のものではなく、また、当該施設を運営する法人内の他の職務であっても、同時並行的に行われるものでない職務であれば、各々の職務に従事すべき時間帯が明確に区分された上で勤務することは差し支えない。</t>
  </si>
  <si>
    <t>条例第１号第３条第３項（基準第35条第４項第１号ロ（４））</t>
  </si>
  <si>
    <t>５（２）</t>
  </si>
  <si>
    <t>当該処遇計画の内容には、当該施設の行事及び日課等も含むものであるか。</t>
  </si>
  <si>
    <t>条例第１号第３条第３項（基準第36条第８項第１号）</t>
    <rPh sb="21" eb="22">
      <t>ダイ</t>
    </rPh>
    <rPh sb="23" eb="24">
      <t>ゴウ</t>
    </rPh>
    <phoneticPr fontId="22"/>
  </si>
  <si>
    <t>生活相談員の資格及び経歴等の状況</t>
    <rPh sb="0" eb="5">
      <t>セ</t>
    </rPh>
    <rPh sb="6" eb="8">
      <t>シカク</t>
    </rPh>
    <rPh sb="8" eb="9">
      <t>オヨ</t>
    </rPh>
    <rPh sb="10" eb="12">
      <t>ケイレキ</t>
    </rPh>
    <rPh sb="12" eb="13">
      <t>ナド</t>
    </rPh>
    <rPh sb="14" eb="16">
      <t>ジョウキョウ</t>
    </rPh>
    <phoneticPr fontId="22"/>
  </si>
  <si>
    <t>訓練の実施に当たって、地域住民の参加が得られるよう連携に努めているか。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22"/>
  </si>
  <si>
    <t>勤続年月数</t>
    <rPh sb="0" eb="2">
      <t>キンゾク</t>
    </rPh>
    <rPh sb="2" eb="4">
      <t>ネンゲツ</t>
    </rPh>
    <rPh sb="4" eb="5">
      <t>スウ</t>
    </rPh>
    <phoneticPr fontId="22"/>
  </si>
  <si>
    <t>通常の１日の生活の流れに沿って、離床、着替え、整容など入所者の心身の状況に応じた日常生活上の世話を適切に行っているか。</t>
  </si>
  <si>
    <t>入所（居）者数の状況</t>
    <rPh sb="0" eb="2">
      <t>ニュウショ</t>
    </rPh>
    <rPh sb="3" eb="4">
      <t>キョ</t>
    </rPh>
    <rPh sb="5" eb="6">
      <t>シャ</t>
    </rPh>
    <rPh sb="6" eb="7">
      <t>スウ</t>
    </rPh>
    <rPh sb="8" eb="10">
      <t>ジョウキョウ</t>
    </rPh>
    <phoneticPr fontId="22"/>
  </si>
  <si>
    <r>
      <t>※</t>
    </r>
    <r>
      <rPr>
        <sz val="14"/>
        <color auto="1"/>
        <rFont val="ＭＳ Ｐゴシック"/>
      </rPr>
      <t>基準第12条第4項に定める常勤の要件は、原則として当該職務に従事する全ての職員に適用されるものである。ただし、生活相談員であって、１人（入所者の数が100を超える施設にあっては、100又はその端数を増すごとに１人を加えた数）を超えて配置されている者が、「職員の専従（１）※」の取扱いにより法人内の他の職務に従事する場合にあってはこの限りではない。
　</t>
    </r>
    <rPh sb="1" eb="3">
      <t>キジュン</t>
    </rPh>
    <rPh sb="3" eb="4">
      <t>ダイ</t>
    </rPh>
    <rPh sb="6" eb="7">
      <t>ジョウ</t>
    </rPh>
    <rPh sb="7" eb="8">
      <t>ダイ</t>
    </rPh>
    <rPh sb="9" eb="10">
      <t>コウ</t>
    </rPh>
    <rPh sb="11" eb="12">
      <t>サダ</t>
    </rPh>
    <rPh sb="14" eb="16">
      <t>ジョウキン</t>
    </rPh>
    <rPh sb="17" eb="19">
      <t>ヨウケン</t>
    </rPh>
    <rPh sb="21" eb="23">
      <t>ゲンソク</t>
    </rPh>
    <rPh sb="26" eb="28">
      <t>トウガイ</t>
    </rPh>
    <rPh sb="28" eb="30">
      <t>ショクム</t>
    </rPh>
    <rPh sb="31" eb="33">
      <t>ジュウジ</t>
    </rPh>
    <rPh sb="35" eb="36">
      <t>スベ</t>
    </rPh>
    <rPh sb="38" eb="40">
      <t>ショクイン</t>
    </rPh>
    <rPh sb="41" eb="43">
      <t>テキヨウ</t>
    </rPh>
    <rPh sb="56" eb="58">
      <t>セイカツ</t>
    </rPh>
    <rPh sb="58" eb="61">
      <t>ソウダンイン</t>
    </rPh>
    <rPh sb="67" eb="68">
      <t>ニン</t>
    </rPh>
    <rPh sb="69" eb="72">
      <t>ニュウショシャ</t>
    </rPh>
    <rPh sb="73" eb="74">
      <t>カズ</t>
    </rPh>
    <rPh sb="79" eb="80">
      <t>コ</t>
    </rPh>
    <rPh sb="82" eb="84">
      <t>シセツ</t>
    </rPh>
    <rPh sb="93" eb="94">
      <t>マタ</t>
    </rPh>
    <rPh sb="97" eb="99">
      <t>ハスウ</t>
    </rPh>
    <rPh sb="100" eb="101">
      <t>マ</t>
    </rPh>
    <rPh sb="106" eb="107">
      <t>ニン</t>
    </rPh>
    <rPh sb="108" eb="109">
      <t>クワ</t>
    </rPh>
    <rPh sb="111" eb="112">
      <t>カズ</t>
    </rPh>
    <rPh sb="114" eb="115">
      <t>コ</t>
    </rPh>
    <rPh sb="117" eb="119">
      <t>ハイチ</t>
    </rPh>
    <rPh sb="124" eb="125">
      <t>モノ</t>
    </rPh>
    <rPh sb="128" eb="130">
      <t>ショクイン</t>
    </rPh>
    <rPh sb="131" eb="133">
      <t>センジュウ</t>
    </rPh>
    <rPh sb="139" eb="141">
      <t>トリアツカ</t>
    </rPh>
    <rPh sb="145" eb="147">
      <t>ホウジン</t>
    </rPh>
    <rPh sb="147" eb="148">
      <t>ナイ</t>
    </rPh>
    <rPh sb="149" eb="150">
      <t>ホカ</t>
    </rPh>
    <rPh sb="151" eb="153">
      <t>ショクム</t>
    </rPh>
    <rPh sb="154" eb="156">
      <t>ジュウジ</t>
    </rPh>
    <rPh sb="158" eb="160">
      <t>バアイ</t>
    </rPh>
    <rPh sb="167" eb="168">
      <t>カギ</t>
    </rPh>
    <phoneticPr fontId="22"/>
  </si>
  <si>
    <t>歳</t>
    <rPh sb="0" eb="1">
      <t>サイ</t>
    </rPh>
    <phoneticPr fontId="22"/>
  </si>
  <si>
    <r>
      <t>条例第</t>
    </r>
    <r>
      <rPr>
        <sz val="14"/>
        <color auto="1"/>
        <rFont val="ＭＳ Ｐゴシック"/>
      </rPr>
      <t>１号第３条第３項（基準第11条第３項第８号）</t>
    </r>
    <rPh sb="21" eb="22">
      <t>ダイ</t>
    </rPh>
    <rPh sb="23" eb="24">
      <t>ゴウ</t>
    </rPh>
    <phoneticPr fontId="22"/>
  </si>
  <si>
    <t>調理業務従事者に対して、定期的に、健康診断及び検便を実施するものであるか</t>
    <rPh sb="0" eb="2">
      <t>チョウリ</t>
    </rPh>
    <rPh sb="2" eb="4">
      <t>ギョウム</t>
    </rPh>
    <rPh sb="4" eb="7">
      <t>ジュウジシャ</t>
    </rPh>
    <rPh sb="8" eb="9">
      <t>タイ</t>
    </rPh>
    <rPh sb="12" eb="15">
      <t>テイキテキ</t>
    </rPh>
    <rPh sb="17" eb="19">
      <t>ケンコウ</t>
    </rPh>
    <rPh sb="19" eb="21">
      <t>シンダン</t>
    </rPh>
    <rPh sb="21" eb="22">
      <t>オヨ</t>
    </rPh>
    <rPh sb="23" eb="25">
      <t>ケンベン</t>
    </rPh>
    <rPh sb="26" eb="28">
      <t>ジッシ</t>
    </rPh>
    <phoneticPr fontId="22"/>
  </si>
  <si>
    <t>施設長が専任、専従となっていない場合の兼務先及び職名</t>
    <rPh sb="0" eb="2">
      <t>シセツ</t>
    </rPh>
    <rPh sb="2" eb="3">
      <t>チョウ</t>
    </rPh>
    <rPh sb="4" eb="6">
      <t>センニン</t>
    </rPh>
    <rPh sb="7" eb="9">
      <t>センジュウ</t>
    </rPh>
    <rPh sb="16" eb="18">
      <t>バアイ</t>
    </rPh>
    <rPh sb="19" eb="21">
      <t>ケンム</t>
    </rPh>
    <rPh sb="21" eb="22">
      <t>サキ</t>
    </rPh>
    <rPh sb="22" eb="23">
      <t>オヨ</t>
    </rPh>
    <rPh sb="24" eb="26">
      <t>ショクメイ</t>
    </rPh>
    <phoneticPr fontId="22"/>
  </si>
  <si>
    <t>機能訓練
指導員</t>
    <rPh sb="0" eb="2">
      <t>キノウ</t>
    </rPh>
    <rPh sb="2" eb="4">
      <t>クンレン</t>
    </rPh>
    <rPh sb="5" eb="8">
      <t>シドウイン</t>
    </rPh>
    <phoneticPr fontId="22"/>
  </si>
  <si>
    <t>受託業者が実施した給食業務従事者の健康診断及び検便の実施状況及び結果を確認しているか</t>
    <rPh sb="0" eb="2">
      <t>ジュタク</t>
    </rPh>
    <rPh sb="2" eb="4">
      <t>ギョウシャ</t>
    </rPh>
    <rPh sb="5" eb="7">
      <t>ジッシ</t>
    </rPh>
    <rPh sb="9" eb="11">
      <t>キュウショク</t>
    </rPh>
    <rPh sb="11" eb="13">
      <t>ギョウム</t>
    </rPh>
    <rPh sb="13" eb="16">
      <t>ジュウジシャ</t>
    </rPh>
    <rPh sb="17" eb="19">
      <t>ケンコウ</t>
    </rPh>
    <rPh sb="19" eb="21">
      <t>シンダン</t>
    </rPh>
    <rPh sb="21" eb="22">
      <t>オヨ</t>
    </rPh>
    <rPh sb="23" eb="25">
      <t>ケンベン</t>
    </rPh>
    <rPh sb="26" eb="28">
      <t>ジッシ</t>
    </rPh>
    <rPh sb="28" eb="30">
      <t>ジョウキョウ</t>
    </rPh>
    <rPh sb="30" eb="31">
      <t>オヨ</t>
    </rPh>
    <rPh sb="32" eb="34">
      <t>ケッカ</t>
    </rPh>
    <rPh sb="35" eb="37">
      <t>カクニン</t>
    </rPh>
    <phoneticPr fontId="22"/>
  </si>
  <si>
    <t>事業所名、施設名</t>
    <rPh sb="0" eb="2">
      <t>ジギョウ</t>
    </rPh>
    <rPh sb="2" eb="3">
      <t>ショ</t>
    </rPh>
    <rPh sb="3" eb="4">
      <t>メイ</t>
    </rPh>
    <rPh sb="5" eb="8">
      <t>シセツメイ</t>
    </rPh>
    <phoneticPr fontId="22"/>
  </si>
  <si>
    <t>備考</t>
  </si>
  <si>
    <t>※パワーハラスメント指針（令和２年厚生労働省告示第５号）</t>
  </si>
  <si>
    <t>契約内容、施設と受託業者との業務分担及び経費負担を明確にした契約書を取り交わしているか</t>
    <rPh sb="0" eb="2">
      <t>ケイヤク</t>
    </rPh>
    <rPh sb="2" eb="4">
      <t>ナイヨウ</t>
    </rPh>
    <rPh sb="5" eb="7">
      <t>シセツ</t>
    </rPh>
    <rPh sb="8" eb="10">
      <t>ジュタク</t>
    </rPh>
    <rPh sb="10" eb="12">
      <t>ギョウシャ</t>
    </rPh>
    <rPh sb="14" eb="16">
      <t>ギョウム</t>
    </rPh>
    <rPh sb="16" eb="18">
      <t>ブンタン</t>
    </rPh>
    <rPh sb="18" eb="19">
      <t>オヨ</t>
    </rPh>
    <rPh sb="20" eb="22">
      <t>ケイヒ</t>
    </rPh>
    <rPh sb="22" eb="24">
      <t>フタン</t>
    </rPh>
    <rPh sb="25" eb="27">
      <t>メイカク</t>
    </rPh>
    <rPh sb="30" eb="33">
      <t>ケイヤクショ</t>
    </rPh>
    <rPh sb="34" eb="35">
      <t>ト</t>
    </rPh>
    <rPh sb="36" eb="37">
      <t>カ</t>
    </rPh>
    <phoneticPr fontId="22"/>
  </si>
  <si>
    <t>入浴は、入所者の心身の状況や自立支援を踏まえて、適切な方法により実施しているか。</t>
  </si>
  <si>
    <t>入所期間</t>
  </si>
  <si>
    <t>食器消毒方法</t>
  </si>
  <si>
    <t>消防署への届出日</t>
  </si>
  <si>
    <t>調理業務従事者に対して、定期的に、衛生面及び技術面の教育又は訓練を実施するものであること</t>
    <rPh sb="0" eb="2">
      <t>チョウリ</t>
    </rPh>
    <rPh sb="2" eb="4">
      <t>ギョウム</t>
    </rPh>
    <rPh sb="4" eb="7">
      <t>ジュウジシャ</t>
    </rPh>
    <rPh sb="8" eb="9">
      <t>タイ</t>
    </rPh>
    <rPh sb="12" eb="15">
      <t>テイキテキ</t>
    </rPh>
    <rPh sb="17" eb="20">
      <t>エイセイメン</t>
    </rPh>
    <rPh sb="20" eb="21">
      <t>オヨ</t>
    </rPh>
    <rPh sb="22" eb="24">
      <t>ギジュツ</t>
    </rPh>
    <rPh sb="24" eb="25">
      <t>メン</t>
    </rPh>
    <rPh sb="26" eb="28">
      <t>キョウイク</t>
    </rPh>
    <rPh sb="28" eb="29">
      <t>マタ</t>
    </rPh>
    <rPh sb="30" eb="32">
      <t>クンレン</t>
    </rPh>
    <rPh sb="33" eb="35">
      <t>ジッシ</t>
    </rPh>
    <phoneticPr fontId="22"/>
  </si>
  <si>
    <t>入所者から預かり金等を保管すること以外に、費用の支払い、保険・年金の収納などの事務を受託する場合（以下、「受託事務」という。）は、書面によって受託事務の範囲が明確になっているか。</t>
  </si>
  <si>
    <t>５　必要に応じて行の追加やコピーまたは別紙で作成してください。</t>
  </si>
  <si>
    <t>老人福祉施設勤続年月数（左欄の期間を含む）</t>
    <rPh sb="0" eb="2">
      <t>ロウジン</t>
    </rPh>
    <rPh sb="2" eb="4">
      <t>フクシ</t>
    </rPh>
    <rPh sb="4" eb="6">
      <t>シセツ</t>
    </rPh>
    <rPh sb="6" eb="8">
      <t>キンゾク</t>
    </rPh>
    <rPh sb="8" eb="9">
      <t>ネン</t>
    </rPh>
    <rPh sb="9" eb="11">
      <t>ツキスウ</t>
    </rPh>
    <rPh sb="12" eb="13">
      <t>サ</t>
    </rPh>
    <rPh sb="13" eb="14">
      <t>ラン</t>
    </rPh>
    <rPh sb="15" eb="17">
      <t>キカン</t>
    </rPh>
    <rPh sb="18" eb="19">
      <t>フク</t>
    </rPh>
    <phoneticPr fontId="22"/>
  </si>
  <si>
    <t xml:space="preserve"> 女性　　　　　歳</t>
  </si>
  <si>
    <t>社会福祉施設等における感染症等発生時に係る報告について
（平成17年２月22日健発第0222002号厚生労働省健康局長他連名通知）</t>
    <rPh sb="0" eb="6">
      <t>シ</t>
    </rPh>
    <rPh sb="6" eb="7">
      <t>トウ</t>
    </rPh>
    <rPh sb="11" eb="14">
      <t>カンセンショウ</t>
    </rPh>
    <rPh sb="14" eb="15">
      <t>トウ</t>
    </rPh>
    <rPh sb="15" eb="17">
      <t>ハッセイ</t>
    </rPh>
    <rPh sb="17" eb="18">
      <t>ジ</t>
    </rPh>
    <rPh sb="19" eb="20">
      <t>カカ</t>
    </rPh>
    <rPh sb="21" eb="23">
      <t>ホウコク</t>
    </rPh>
    <rPh sb="29" eb="31">
      <t>ヘイセイ</t>
    </rPh>
    <rPh sb="33" eb="34">
      <t>ネン</t>
    </rPh>
    <rPh sb="35" eb="36">
      <t>ガツ</t>
    </rPh>
    <rPh sb="38" eb="39">
      <t>ニチ</t>
    </rPh>
    <phoneticPr fontId="22"/>
  </si>
  <si>
    <t>常勤のユニットリーダーについて、ユニットケアリーダー研修を受講した職員（以下「研修受講者」という。）を各施設（一部ユニット型の施設も含む。）に２名以上配置しているか。</t>
  </si>
  <si>
    <t xml:space="preserve">入所者の意思及び人格を尊重し、常に当該入所者の立場に立って処遇を行うように努めているか。 </t>
    <rPh sb="17" eb="19">
      <t>トウガイ</t>
    </rPh>
    <rPh sb="19" eb="21">
      <t>ニュウショ</t>
    </rPh>
    <rPh sb="21" eb="22">
      <t>シャ</t>
    </rPh>
    <phoneticPr fontId="22"/>
  </si>
  <si>
    <r>
      <t>協力</t>
    </r>
    <r>
      <rPr>
        <sz val="14"/>
        <color theme="1"/>
        <rFont val="ＭＳ Ｐゴシック"/>
      </rPr>
      <t>医療機関は施設から近距離にあるか（望ましい）。</t>
    </r>
    <rPh sb="0" eb="2">
      <t>キョウリョク</t>
    </rPh>
    <phoneticPr fontId="22"/>
  </si>
  <si>
    <t>通帳</t>
  </si>
  <si>
    <r>
      <t>条例第</t>
    </r>
    <r>
      <rPr>
        <sz val="14"/>
        <color auto="1"/>
        <rFont val="ＭＳ Ｐゴシック"/>
      </rPr>
      <t xml:space="preserve">１号第３条第３項（基準第37条第５項）
</t>
    </r>
  </si>
  <si>
    <r>
      <t>条例第</t>
    </r>
    <r>
      <rPr>
        <sz val="14"/>
        <color auto="1"/>
        <rFont val="ＭＳ Ｐゴシック"/>
      </rPr>
      <t>１号第３条第３項（基準第11条第４項第５号）</t>
    </r>
    <rPh sb="21" eb="22">
      <t>ダイ</t>
    </rPh>
    <rPh sb="23" eb="24">
      <t>ゴウ</t>
    </rPh>
    <phoneticPr fontId="22"/>
  </si>
  <si>
    <t>遊離残留塩素濃度測定（目標:１日２時間以上0.2～0.4mg/L）</t>
  </si>
  <si>
    <t>前年度の状況</t>
    <rPh sb="0" eb="3">
      <t>ゼンネンド</t>
    </rPh>
    <rPh sb="4" eb="6">
      <t>ジョウキョウ</t>
    </rPh>
    <phoneticPr fontId="22"/>
  </si>
  <si>
    <t>ユニットケアを行うためには、入居者の自律的な生活を保障する居室（使い慣れた家具等を持ち込むことのできる個室）と、少人数の家庭的な雰囲気の中で生活できる共同生活室（居宅での居間に相当する部屋）が不可欠であることから、ユニット型特別養護老人ホームは、施設全体を、こうした居室と共同生活室によって一体的に構成される場所（ユニット）を単位として構成し、運営しなければならない。</t>
  </si>
  <si>
    <t>就業規則</t>
    <rPh sb="0" eb="2">
      <t>シュウギョウ</t>
    </rPh>
    <rPh sb="2" eb="4">
      <t>キソク</t>
    </rPh>
    <phoneticPr fontId="22"/>
  </si>
  <si>
    <t>労働安全衛生法第18条</t>
  </si>
  <si>
    <t xml:space="preserve">自らその提供するサービスの質の評価を行い、常にその改善を図っているか。 </t>
  </si>
  <si>
    <t>業務の委託契約について</t>
    <rPh sb="0" eb="2">
      <t>ギョウム</t>
    </rPh>
    <rPh sb="3" eb="5">
      <t>イタク</t>
    </rPh>
    <rPh sb="5" eb="7">
      <t>ケイヤク</t>
    </rPh>
    <phoneticPr fontId="22"/>
  </si>
  <si>
    <t>地震・津波</t>
    <rPh sb="0" eb="2">
      <t>じしん</t>
    </rPh>
    <rPh sb="3" eb="5">
      <t>つなみ</t>
    </rPh>
    <phoneticPr fontId="46" type="Hiragana"/>
  </si>
  <si>
    <t>口頭による説明</t>
    <rPh sb="0" eb="2">
      <t>コウトウ</t>
    </rPh>
    <rPh sb="5" eb="7">
      <t>セツメイ</t>
    </rPh>
    <phoneticPr fontId="22"/>
  </si>
  <si>
    <t>シ</t>
  </si>
  <si>
    <t>氏名</t>
  </si>
  <si>
    <t>健康診断結果報告書を労働基準監督署に提出しているか（労働者が常時50人以上の施設）。</t>
  </si>
  <si>
    <t>上記（１）～（３）に掲げる措置を適切に実施するため、担当者を置いているか。</t>
  </si>
  <si>
    <t>はい・いいえ
・該当なし</t>
    <rPh sb="9" eb="11">
      <t>ガイトウ</t>
    </rPh>
    <phoneticPr fontId="22"/>
  </si>
  <si>
    <t>入所者の口腔衛生等の観点から協力歯科医療機関についてあらかじめ定めているか（望ましい）。</t>
    <rPh sb="0" eb="3">
      <t>ニュウショシャ</t>
    </rPh>
    <rPh sb="4" eb="6">
      <t>コウコウ</t>
    </rPh>
    <rPh sb="6" eb="8">
      <t>エイセイ</t>
    </rPh>
    <rPh sb="8" eb="9">
      <t>トウ</t>
    </rPh>
    <rPh sb="10" eb="12">
      <t>カンテン</t>
    </rPh>
    <rPh sb="31" eb="32">
      <t>サダ</t>
    </rPh>
    <rPh sb="38" eb="39">
      <t>ノゾ</t>
    </rPh>
    <phoneticPr fontId="22"/>
  </si>
  <si>
    <t>４（２）</t>
  </si>
  <si>
    <t>）</t>
  </si>
  <si>
    <t>ⅰにかかわらず、２ユニット以下の施設の場合には研修受講者を少なくとも１名は配置しているか。</t>
    <rPh sb="29" eb="30">
      <t>スク</t>
    </rPh>
    <phoneticPr fontId="22"/>
  </si>
  <si>
    <t>１．サービス種別</t>
    <rPh sb="6" eb="8">
      <t>シュベツ</t>
    </rPh>
    <phoneticPr fontId="46"/>
  </si>
  <si>
    <t>４　指導監査実施日の、当月もしくは、前月の初日の状況を記入してください。</t>
    <rPh sb="2" eb="4">
      <t>シドウ</t>
    </rPh>
    <rPh sb="4" eb="6">
      <t>カンサ</t>
    </rPh>
    <rPh sb="6" eb="8">
      <t>ジッシ</t>
    </rPh>
    <rPh sb="8" eb="9">
      <t>ビ</t>
    </rPh>
    <rPh sb="11" eb="13">
      <t>トウゲツ</t>
    </rPh>
    <rPh sb="18" eb="20">
      <t>ゼンゲツ</t>
    </rPh>
    <rPh sb="21" eb="23">
      <t>ショニチ</t>
    </rPh>
    <rPh sb="24" eb="26">
      <t>ジョウキョウ</t>
    </rPh>
    <rPh sb="27" eb="29">
      <t>キニュウ</t>
    </rPh>
    <phoneticPr fontId="22"/>
  </si>
  <si>
    <r>
      <t>条例第</t>
    </r>
    <r>
      <rPr>
        <sz val="14"/>
        <color auto="1"/>
        <rFont val="ＭＳ Ｐゴシック"/>
      </rPr>
      <t>１号第３条第３項（基準第37条第７項）</t>
    </r>
  </si>
  <si>
    <t>当年度の状況</t>
    <rPh sb="0" eb="1">
      <t>トウ</t>
    </rPh>
    <rPh sb="1" eb="3">
      <t>ネンド</t>
    </rPh>
    <rPh sb="4" eb="6">
      <t>ジョウキョウ</t>
    </rPh>
    <phoneticPr fontId="22"/>
  </si>
  <si>
    <t>１の居室の定員は、１人としているか。ただし、知事が特に認める場合又は知事が必要があると認める場合は、２人とすることができる。（平成12年４月１日現在において、基本的な設備が完成しているもの（平成12年４月１日以降増築又は全面改装部分を除く）は、「原則として４人」）</t>
    <rPh sb="22" eb="24">
      <t>チジ</t>
    </rPh>
    <rPh sb="25" eb="26">
      <t>トク</t>
    </rPh>
    <rPh sb="27" eb="28">
      <t>ミト</t>
    </rPh>
    <rPh sb="30" eb="32">
      <t>バアイ</t>
    </rPh>
    <rPh sb="32" eb="33">
      <t>マタ</t>
    </rPh>
    <rPh sb="34" eb="36">
      <t>チジ</t>
    </rPh>
    <rPh sb="37" eb="39">
      <t>ヒツヨウ</t>
    </rPh>
    <rPh sb="43" eb="44">
      <t>ミト</t>
    </rPh>
    <rPh sb="46" eb="48">
      <t>バアイ</t>
    </rPh>
    <rPh sb="51" eb="52">
      <t>ニン</t>
    </rPh>
    <rPh sb="123" eb="125">
      <t>ゲンソク</t>
    </rPh>
    <rPh sb="129" eb="130">
      <t>ニン</t>
    </rPh>
    <phoneticPr fontId="22"/>
  </si>
  <si>
    <t>入所者の人権の擁護、虐待の防止等のため、必要な体制の整備を行うとともに、その職員に対し、研修を実施する等の措置を講じているか。</t>
    <rPh sb="0" eb="3">
      <t>ニュウショシャ</t>
    </rPh>
    <rPh sb="4" eb="6">
      <t>ジンケン</t>
    </rPh>
    <rPh sb="7" eb="9">
      <t>ヨウゴ</t>
    </rPh>
    <rPh sb="10" eb="12">
      <t>ギャクタイ</t>
    </rPh>
    <rPh sb="13" eb="15">
      <t>ボウシ</t>
    </rPh>
    <rPh sb="15" eb="16">
      <t>トウ</t>
    </rPh>
    <rPh sb="20" eb="22">
      <t>ヒツヨウ</t>
    </rPh>
    <rPh sb="23" eb="25">
      <t>タイセイ</t>
    </rPh>
    <rPh sb="26" eb="28">
      <t>セイビ</t>
    </rPh>
    <rPh sb="29" eb="30">
      <t>オコナ</t>
    </rPh>
    <rPh sb="38" eb="40">
      <t>ショクイン</t>
    </rPh>
    <rPh sb="41" eb="42">
      <t>タイ</t>
    </rPh>
    <rPh sb="44" eb="46">
      <t>ケンシュウ</t>
    </rPh>
    <rPh sb="47" eb="49">
      <t>ジッシ</t>
    </rPh>
    <rPh sb="51" eb="52">
      <t>トウ</t>
    </rPh>
    <rPh sb="53" eb="55">
      <t>ソチ</t>
    </rPh>
    <rPh sb="56" eb="57">
      <t>コウ</t>
    </rPh>
    <phoneticPr fontId="22"/>
  </si>
  <si>
    <t>台帳等確認者　（職　名）</t>
  </si>
  <si>
    <t xml:space="preserve">ユニット又は浴室のある３階以上の各階に通ずる特別避難階段を２以上（防災上有効な傾斜路を有する場合又は車いす若しくはストレッチャーで通行するために必要な幅を有するバルコニー及び屋外に設ける避難階段を有する場合は、１以上）有すること。 
</t>
  </si>
  <si>
    <t>医薬品の管理を適正に行っているか。</t>
    <rPh sb="0" eb="3">
      <t>イヤクヒン</t>
    </rPh>
    <rPh sb="4" eb="6">
      <t>カンリ</t>
    </rPh>
    <phoneticPr fontId="22"/>
  </si>
  <si>
    <r>
      <t>ユニット型</t>
    </r>
    <r>
      <rPr>
        <sz val="14"/>
        <color auto="1"/>
        <rFont val="ＭＳ Ｐゴシック"/>
      </rPr>
      <t>個室的多床室（経過措置）・・・令和３年４月１日に現に存するユニット型指定介護老人福祉施設（基本的な設備が完成しているものを含み、令和３年４月１日以降に増築され、又は全面的に改築された部分を除く。）において、ユニットに属さない居室を改修してユニットが造られている場合であり、１０．６５平方メートル以上としているか（ただし、ⅰただし書の場合にあっては、２１．３０平方メートル以上としているか。これらの場合には、入居者同士の視線の遮断の確保を前提にした上で、居室を隔てる壁について、天井との間に一定の隙間が生じていても差し支えない。）。</t>
    </r>
    <rPh sb="5" eb="7">
      <t>コシツ</t>
    </rPh>
    <rPh sb="7" eb="8">
      <t>テキ</t>
    </rPh>
    <rPh sb="8" eb="11">
      <t>タショウシツ</t>
    </rPh>
    <rPh sb="12" eb="14">
      <t>ケイカ</t>
    </rPh>
    <rPh sb="14" eb="16">
      <t>ソチ</t>
    </rPh>
    <rPh sb="20" eb="22">
      <t>レイワ</t>
    </rPh>
    <rPh sb="23" eb="24">
      <t>ネン</t>
    </rPh>
    <rPh sb="25" eb="26">
      <t>ガツ</t>
    </rPh>
    <rPh sb="27" eb="28">
      <t>ニチ</t>
    </rPh>
    <rPh sb="29" eb="30">
      <t>ゲン</t>
    </rPh>
    <rPh sb="31" eb="32">
      <t>ソン</t>
    </rPh>
    <rPh sb="38" eb="39">
      <t>ガタ</t>
    </rPh>
    <rPh sb="39" eb="41">
      <t>シテイ</t>
    </rPh>
    <rPh sb="41" eb="43">
      <t>カイゴ</t>
    </rPh>
    <rPh sb="43" eb="45">
      <t>ロウジン</t>
    </rPh>
    <rPh sb="45" eb="47">
      <t>フクシ</t>
    </rPh>
    <rPh sb="47" eb="49">
      <t>シセツ</t>
    </rPh>
    <rPh sb="50" eb="53">
      <t>キホンテキ</t>
    </rPh>
    <rPh sb="54" eb="56">
      <t>セツビ</t>
    </rPh>
    <rPh sb="57" eb="59">
      <t>カンセイ</t>
    </rPh>
    <rPh sb="66" eb="67">
      <t>フク</t>
    </rPh>
    <rPh sb="69" eb="71">
      <t>レイワ</t>
    </rPh>
    <rPh sb="72" eb="73">
      <t>ネン</t>
    </rPh>
    <rPh sb="74" eb="75">
      <t>ガツ</t>
    </rPh>
    <rPh sb="76" eb="79">
      <t>ニチイコウ</t>
    </rPh>
    <rPh sb="80" eb="82">
      <t>ゾウチク</t>
    </rPh>
    <rPh sb="85" eb="86">
      <t>マタ</t>
    </rPh>
    <rPh sb="87" eb="90">
      <t>ゼンメンテキ</t>
    </rPh>
    <rPh sb="91" eb="93">
      <t>カイチク</t>
    </rPh>
    <rPh sb="96" eb="98">
      <t>ブブン</t>
    </rPh>
    <rPh sb="99" eb="100">
      <t>ノゾ</t>
    </rPh>
    <rPh sb="113" eb="114">
      <t>ゾク</t>
    </rPh>
    <rPh sb="117" eb="119">
      <t>キョシツ</t>
    </rPh>
    <rPh sb="120" eb="122">
      <t>カイシュウ</t>
    </rPh>
    <rPh sb="129" eb="130">
      <t>ツク</t>
    </rPh>
    <rPh sb="135" eb="137">
      <t>バアイ</t>
    </rPh>
    <rPh sb="146" eb="148">
      <t>ヘイホウ</t>
    </rPh>
    <rPh sb="152" eb="154">
      <t>イジョウ</t>
    </rPh>
    <phoneticPr fontId="22"/>
  </si>
  <si>
    <t>常勤換算の</t>
    <rPh sb="0" eb="2">
      <t>ジョウキン</t>
    </rPh>
    <rPh sb="2" eb="4">
      <t>カンサン</t>
    </rPh>
    <phoneticPr fontId="46"/>
  </si>
  <si>
    <t>介護職員</t>
    <rPh sb="0" eb="2">
      <t>カイゴ</t>
    </rPh>
    <rPh sb="2" eb="4">
      <t>ショクイン</t>
    </rPh>
    <phoneticPr fontId="22"/>
  </si>
  <si>
    <t>１年以上
～３年
未満</t>
  </si>
  <si>
    <t xml:space="preserve">ブザー又はこれに代わる設備を設けているか。
</t>
  </si>
  <si>
    <t>○○　D美</t>
    <rPh sb="4" eb="5">
      <t>ウツク</t>
    </rPh>
    <phoneticPr fontId="46"/>
  </si>
  <si>
    <t>窓口の設置状況</t>
    <rPh sb="0" eb="2">
      <t>マドグチ</t>
    </rPh>
    <rPh sb="3" eb="5">
      <t>セッチ</t>
    </rPh>
    <rPh sb="5" eb="7">
      <t>ジョウキョウ</t>
    </rPh>
    <phoneticPr fontId="22"/>
  </si>
  <si>
    <t>　　　　　常勤の従業者の員数に換算する方法」であるため、常勤の従業者については常勤換算方法によらず、実人数で計算する。</t>
  </si>
  <si>
    <t>（前年度の平均値または推定数）</t>
    <rPh sb="1" eb="4">
      <t>ゼンネンド</t>
    </rPh>
    <rPh sb="5" eb="8">
      <t>ヘイキンチ</t>
    </rPh>
    <rPh sb="11" eb="14">
      <t>スイテイスウ</t>
    </rPh>
    <phoneticPr fontId="46"/>
  </si>
  <si>
    <r>
      <t>条例第</t>
    </r>
    <r>
      <rPr>
        <sz val="14"/>
        <color auto="1"/>
        <rFont val="ＭＳ Ｐゴシック"/>
      </rPr>
      <t>１号第３条第３項（基準第41条）</t>
    </r>
    <rPh sb="8" eb="9">
      <t>ダイ</t>
    </rPh>
    <rPh sb="10" eb="11">
      <t>コウ</t>
    </rPh>
    <phoneticPr fontId="22"/>
  </si>
  <si>
    <t>その他</t>
    <rPh sb="2" eb="3">
      <t>タ</t>
    </rPh>
    <phoneticPr fontId="22"/>
  </si>
  <si>
    <t>２ユニットごとに１人の配置に加えて、当該２ユニットにおいて夜勤時間帯に勤務する別の従業者の１日の勤務時間数の合計を16で除して得た数が、入居者の合計数が20を超えて２又はその端数を増すごとに0.1以上となるように配置するよう努めているか。</t>
    <rPh sb="9" eb="10">
      <t>ニン</t>
    </rPh>
    <rPh sb="11" eb="13">
      <t>ハイチ</t>
    </rPh>
    <rPh sb="14" eb="15">
      <t>クワ</t>
    </rPh>
    <rPh sb="18" eb="20">
      <t>トウガイ</t>
    </rPh>
    <rPh sb="29" eb="31">
      <t>ヤキン</t>
    </rPh>
    <rPh sb="31" eb="34">
      <t>ジカンタイ</t>
    </rPh>
    <rPh sb="35" eb="37">
      <t>キンム</t>
    </rPh>
    <rPh sb="39" eb="40">
      <t>ベツ</t>
    </rPh>
    <rPh sb="41" eb="44">
      <t>ジュウギョウシャ</t>
    </rPh>
    <rPh sb="46" eb="47">
      <t>ニチ</t>
    </rPh>
    <rPh sb="48" eb="50">
      <t>キンム</t>
    </rPh>
    <rPh sb="50" eb="53">
      <t>ジカンスウ</t>
    </rPh>
    <rPh sb="54" eb="56">
      <t>ゴウケイ</t>
    </rPh>
    <rPh sb="60" eb="61">
      <t>ジョ</t>
    </rPh>
    <rPh sb="63" eb="64">
      <t>エ</t>
    </rPh>
    <rPh sb="65" eb="66">
      <t>カズ</t>
    </rPh>
    <rPh sb="68" eb="71">
      <t>ニュウキョシャ</t>
    </rPh>
    <rPh sb="72" eb="74">
      <t>ゴウケイ</t>
    </rPh>
    <rPh sb="74" eb="75">
      <t>カズ</t>
    </rPh>
    <rPh sb="79" eb="80">
      <t>コ</t>
    </rPh>
    <rPh sb="83" eb="84">
      <t>マタ</t>
    </rPh>
    <rPh sb="87" eb="89">
      <t>ハスウ</t>
    </rPh>
    <rPh sb="90" eb="91">
      <t>マ</t>
    </rPh>
    <rPh sb="98" eb="100">
      <t>イジョウ</t>
    </rPh>
    <rPh sb="106" eb="108">
      <t>ハイチ</t>
    </rPh>
    <rPh sb="112" eb="113">
      <t>ツト</t>
    </rPh>
    <phoneticPr fontId="22"/>
  </si>
  <si>
    <t>○○　M子</t>
    <rPh sb="4" eb="5">
      <t>コ</t>
    </rPh>
    <phoneticPr fontId="46"/>
  </si>
  <si>
    <t>施設入所者の平均年齢等（短期入所除く）</t>
  </si>
  <si>
    <t>最低額</t>
  </si>
  <si>
    <t xml:space="preserve">居室、静養室、食堂、浴室及び機能訓練室（以下「居室等」という。）は、３階以上の階に設けていないか（ただし、下記（5）ア～ウのいずれにも該当する建物に設けられる居室等については、この限りでない。）。 
</t>
    <rPh sb="53" eb="55">
      <t>カキ</t>
    </rPh>
    <phoneticPr fontId="22"/>
  </si>
  <si>
    <t>資格免許</t>
    <rPh sb="0" eb="2">
      <t>シカク</t>
    </rPh>
    <rPh sb="2" eb="4">
      <t>メンキョ</t>
    </rPh>
    <phoneticPr fontId="22"/>
  </si>
  <si>
    <t>調理及び配膳に伴う衛生は、食品衛生法（昭和22年法律第233号）等関係法規に準じて行っているか。</t>
  </si>
  <si>
    <t>看護師</t>
    <rPh sb="0" eb="3">
      <t>カンゴシ</t>
    </rPh>
    <phoneticPr fontId="46"/>
  </si>
  <si>
    <t>苦情の受付件数</t>
    <rPh sb="0" eb="2">
      <t>クジョウ</t>
    </rPh>
    <rPh sb="3" eb="5">
      <t>ウケツケ</t>
    </rPh>
    <rPh sb="5" eb="7">
      <t>ケンスウ</t>
    </rPh>
    <phoneticPr fontId="22"/>
  </si>
  <si>
    <t>入居者へのサービスの提供は、入居者が、その有する能力に応じて、自らの生活様式及び生活習慣に沿って自律的な日常生活を営むことができるようにするため、入居者へのサービスの提供に関する計画に基づき、入居者の日常生活上の活動について必要な援助を行うことにより、入居者の日常生活を支援するものとして行われているか。</t>
  </si>
  <si>
    <t>～</t>
  </si>
  <si>
    <t>　　　　　　　　　　　　　　　　　　　　　　　　　　円</t>
  </si>
  <si>
    <r>
      <t>ユニット個室・・・１０．６５平方メートル以上</t>
    </r>
    <r>
      <rPr>
        <sz val="14"/>
        <color auto="1"/>
        <rFont val="ＭＳ Ｐゴシック"/>
      </rPr>
      <t>であるか（ただし、ⅰのaただし書きの場合であって、２人部屋とするときは２１．３０平方メートル以上であるか。）。</t>
    </r>
    <rPh sb="4" eb="6">
      <t>コシツ</t>
    </rPh>
    <rPh sb="14" eb="16">
      <t>ヘイホウ</t>
    </rPh>
    <rPh sb="37" eb="38">
      <t>カ</t>
    </rPh>
    <rPh sb="40" eb="42">
      <t>バアイ</t>
    </rPh>
    <rPh sb="48" eb="49">
      <t>ニン</t>
    </rPh>
    <rPh sb="49" eb="51">
      <t>ベヤ</t>
    </rPh>
    <rPh sb="62" eb="64">
      <t>ヘイホウ</t>
    </rPh>
    <phoneticPr fontId="22"/>
  </si>
  <si>
    <t xml:space="preserve">本委員会は、施設長やケア等を行う職種を含む幅広い職種により構成されているか（望ましい）。（なお、生産性向上の取組に関する外部の専門家を活用することも差し支えない。）
</t>
    <rPh sb="0" eb="1">
      <t>ホン</t>
    </rPh>
    <rPh sb="1" eb="4">
      <t>イインカイ</t>
    </rPh>
    <rPh sb="38" eb="39">
      <t>ノゾ</t>
    </rPh>
    <rPh sb="48" eb="51">
      <t>セイサンセイ</t>
    </rPh>
    <rPh sb="51" eb="53">
      <t>コウジョウ</t>
    </rPh>
    <phoneticPr fontId="22"/>
  </si>
  <si>
    <t>「有」の場合の主な取り組み内容</t>
    <rPh sb="1" eb="2">
      <t>アリ</t>
    </rPh>
    <rPh sb="4" eb="6">
      <t>バアイ</t>
    </rPh>
    <rPh sb="7" eb="8">
      <t>オモ</t>
    </rPh>
    <rPh sb="9" eb="10">
      <t>ト</t>
    </rPh>
    <rPh sb="11" eb="12">
      <t>ク</t>
    </rPh>
    <rPh sb="13" eb="15">
      <t>ナイヨウ</t>
    </rPh>
    <phoneticPr fontId="22"/>
  </si>
  <si>
    <t>局長通知第１の７に定める非常災害に関する具体的な計画を指すものであるか。</t>
    <rPh sb="0" eb="2">
      <t>キョクチョウ</t>
    </rPh>
    <rPh sb="2" eb="4">
      <t>ツウチ</t>
    </rPh>
    <rPh sb="4" eb="5">
      <t>ダイ</t>
    </rPh>
    <phoneticPr fontId="22"/>
  </si>
  <si>
    <t>職員の配置状況等</t>
    <rPh sb="0" eb="2">
      <t>ショクイン</t>
    </rPh>
    <rPh sb="3" eb="5">
      <t>ハイチ</t>
    </rPh>
    <rPh sb="5" eb="7">
      <t>ジョウキョウ</t>
    </rPh>
    <rPh sb="7" eb="8">
      <t>ナド</t>
    </rPh>
    <phoneticPr fontId="22"/>
  </si>
  <si>
    <t xml:space="preserve">３階以上の階にあるユニット又は浴室及びこれらから地上に通ずる廊下その他の通路の壁及び天井の室内に面する部分の仕上げを不燃材料でしていること。 
</t>
  </si>
  <si>
    <t>消防法施行令</t>
  </si>
  <si>
    <t>同一の事業者によって設置された他の事業所、施設等の施設長又は従業者としての職務に従事する場合であって、当該他の事業所、施設等の施設長又は従業者としての職務に従事する時間帯も、当該特別養護老人ホームの入所者へのサービス提供の場面等で生じる事象を適時かつ適切に把握でき、職員及び業務の一元的な管理・指揮命令に支障が生じないときに、当該他の事業所、施設等の施設長又は従業者としての職務に従事する場合</t>
    <rPh sb="89" eb="91">
      <t>トクベツ</t>
    </rPh>
    <rPh sb="91" eb="93">
      <t>ヨウゴ</t>
    </rPh>
    <phoneticPr fontId="22"/>
  </si>
  <si>
    <t>飲用井戸又は受水槽を設置し、飲料水に使用している場合「社会福祉施設における飲用井戸及び受水槽の衛生確保について」に基づき管理しているか。</t>
    <rPh sb="41" eb="42">
      <t>オヨ</t>
    </rPh>
    <rPh sb="43" eb="44">
      <t>ジュ</t>
    </rPh>
    <rPh sb="44" eb="46">
      <t>スイソウ</t>
    </rPh>
    <rPh sb="47" eb="49">
      <t>エイセイ</t>
    </rPh>
    <rPh sb="49" eb="51">
      <t>カクホ</t>
    </rPh>
    <phoneticPr fontId="22"/>
  </si>
  <si>
    <t>監査方針</t>
    <rPh sb="0" eb="2">
      <t>カンサ</t>
    </rPh>
    <rPh sb="2" eb="4">
      <t>ホウシン</t>
    </rPh>
    <phoneticPr fontId="2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</si>
  <si>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6"/>
  </si>
  <si>
    <r>
      <t>条例第</t>
    </r>
    <r>
      <rPr>
        <sz val="14"/>
        <color auto="1"/>
        <rFont val="ＭＳ Ｐゴシック"/>
      </rPr>
      <t>１号第３条第３項
（</t>
    </r>
    <r>
      <rPr>
        <sz val="14"/>
        <color theme="1"/>
        <rFont val="ＭＳ Ｐゴシック"/>
      </rPr>
      <t>基準第３条第１項、第4</t>
    </r>
    <r>
      <rPr>
        <sz val="14"/>
        <color auto="1"/>
        <rFont val="ＭＳ Ｐゴシック"/>
      </rPr>
      <t>2条）</t>
    </r>
    <rPh sb="8" eb="9">
      <t>ダイ</t>
    </rPh>
    <rPh sb="10" eb="11">
      <t>コウ</t>
    </rPh>
    <rPh sb="22" eb="23">
      <t>ダイ</t>
    </rPh>
    <rPh sb="25" eb="26">
      <t>ジョウ</t>
    </rPh>
    <phoneticPr fontId="22"/>
  </si>
  <si>
    <t>当月合計</t>
    <rPh sb="0" eb="2">
      <t>トウゲツ</t>
    </rPh>
    <rPh sb="2" eb="4">
      <t>ゴウケイ</t>
    </rPh>
    <phoneticPr fontId="46"/>
  </si>
  <si>
    <t>４月</t>
    <rPh sb="1" eb="2">
      <t>ガツ</t>
    </rPh>
    <phoneticPr fontId="22"/>
  </si>
  <si>
    <r>
      <t>条例第</t>
    </r>
    <r>
      <rPr>
        <sz val="14"/>
        <color auto="1"/>
        <rFont val="ＭＳ Ｐゴシック"/>
      </rPr>
      <t>１号第３条第３項
（基準第12条第１項第１号）</t>
    </r>
  </si>
  <si>
    <t>相談に応じ、適切に対応するために必要な体制の整備</t>
    <rPh sb="0" eb="2">
      <t>ソウダン</t>
    </rPh>
    <rPh sb="3" eb="4">
      <t>オウ</t>
    </rPh>
    <rPh sb="6" eb="8">
      <t>テキセツ</t>
    </rPh>
    <rPh sb="9" eb="11">
      <t>タイオウ</t>
    </rPh>
    <rPh sb="16" eb="18">
      <t>ヒツヨウ</t>
    </rPh>
    <rPh sb="19" eb="21">
      <t>タイセイ</t>
    </rPh>
    <rPh sb="22" eb="24">
      <t>セイビ</t>
    </rPh>
    <phoneticPr fontId="22"/>
  </si>
  <si>
    <t>薬剤の管理や投薬に関するマニュアルを整備しているか。</t>
    <rPh sb="6" eb="8">
      <t>トウヤク</t>
    </rPh>
    <phoneticPr fontId="22"/>
  </si>
  <si>
    <t>ｐ.２</t>
  </si>
  <si>
    <t>医療法上の許可年月日</t>
    <rPh sb="0" eb="2">
      <t>イリョウ</t>
    </rPh>
    <rPh sb="2" eb="3">
      <t>ホウ</t>
    </rPh>
    <rPh sb="3" eb="4">
      <t>ジョウ</t>
    </rPh>
    <rPh sb="5" eb="7">
      <t>キョカ</t>
    </rPh>
    <rPh sb="7" eb="10">
      <t>ネンガッピ</t>
    </rPh>
    <phoneticPr fontId="22"/>
  </si>
  <si>
    <t>　入所者の処遇の内容は、日常生活を送る上での１日当たりの日課やレクリエーション及び年間行事等を含めた処遇の内容を指すものであるか。</t>
    <rPh sb="24" eb="25">
      <t>ア</t>
    </rPh>
    <rPh sb="39" eb="40">
      <t>オヨ</t>
    </rPh>
    <phoneticPr fontId="22"/>
  </si>
  <si>
    <t>（前年度の状況をご記入ください。）</t>
    <rPh sb="1" eb="4">
      <t>ゼンネンド</t>
    </rPh>
    <rPh sb="5" eb="7">
      <t>ジョウキョウ</t>
    </rPh>
    <rPh sb="9" eb="11">
      <t>キニュウ</t>
    </rPh>
    <phoneticPr fontId="22"/>
  </si>
  <si>
    <t>　確　　認　　事　　項</t>
    <rPh sb="1" eb="2">
      <t>アキラ</t>
    </rPh>
    <rPh sb="4" eb="5">
      <t>ニン</t>
    </rPh>
    <rPh sb="7" eb="8">
      <t>コト</t>
    </rPh>
    <rPh sb="10" eb="11">
      <t>コウ</t>
    </rPh>
    <phoneticPr fontId="22"/>
  </si>
  <si>
    <t>実　施　月</t>
  </si>
  <si>
    <t>便所等面積又は数の定めのない設備については、それぞれの設備のもつ機能を十分に発揮し得る適当な広さ又は数を確保するよう配慮すること。</t>
  </si>
  <si>
    <t>１２月</t>
  </si>
  <si>
    <t>ただし、旧社会福祉・医療事業団からの借入金（平成10年９月以前に借り入れたものに限る。）の繰上償還のための経費を除く。</t>
  </si>
  <si>
    <t>そのほか、施設の運営に関する重要事項</t>
  </si>
  <si>
    <r>
      <t>施設長は、職員に基準第７条から第９条まで</t>
    </r>
    <r>
      <rPr>
        <sz val="14"/>
        <color auto="1"/>
        <rFont val="ＭＳ Ｐゴシック"/>
      </rPr>
      <t>及び第12条の２から31条の</t>
    </r>
    <r>
      <rPr>
        <sz val="14"/>
        <color theme="1"/>
        <rFont val="ＭＳ Ｐゴシック"/>
      </rPr>
      <t>３</t>
    </r>
    <r>
      <rPr>
        <sz val="14"/>
        <color auto="1"/>
        <rFont val="ＭＳ Ｐゴシック"/>
      </rPr>
      <t>までの規定を遵守させるために必要な指揮命令を行っているか。</t>
    </r>
    <rPh sb="20" eb="21">
      <t>オヨ</t>
    </rPh>
    <phoneticPr fontId="22"/>
  </si>
  <si>
    <t>（当年度の状況をご記入ください。）</t>
    <rPh sb="1" eb="2">
      <t>トウ</t>
    </rPh>
    <rPh sb="2" eb="4">
      <t>ネンド</t>
    </rPh>
    <rPh sb="5" eb="7">
      <t>ジョウキョウ</t>
    </rPh>
    <rPh sb="9" eb="11">
      <t>キニュウ</t>
    </rPh>
    <phoneticPr fontId="22"/>
  </si>
  <si>
    <t>着眼点</t>
    <rPh sb="0" eb="3">
      <t>チャクガンテン</t>
    </rPh>
    <phoneticPr fontId="22"/>
  </si>
  <si>
    <t>※24時間表記</t>
    <rPh sb="3" eb="5">
      <t>ジカン</t>
    </rPh>
    <rPh sb="5" eb="7">
      <t>ヒョウキ</t>
    </rPh>
    <phoneticPr fontId="46"/>
  </si>
  <si>
    <t>条例第１号第３条第３項（基準第24条の２第２項、第42条）</t>
  </si>
  <si>
    <t>短期入所生活介護</t>
    <rPh sb="4" eb="6">
      <t>セイカツ</t>
    </rPh>
    <rPh sb="6" eb="8">
      <t>カイゴ</t>
    </rPh>
    <phoneticPr fontId="22"/>
  </si>
  <si>
    <t>入所者の病状の急変が生じた場合等において、当該施設の医師又は協力医療機関その他の医療機関の医師が診療を行い、入院を要すると認められた入所者の入院を原則として受け入れる体制を確保しているか。</t>
  </si>
  <si>
    <t>評価の実施の有無（内部、外部問わず）</t>
    <rPh sb="0" eb="2">
      <t>ヒョウカ</t>
    </rPh>
    <rPh sb="3" eb="5">
      <t>ジッシ</t>
    </rPh>
    <rPh sb="6" eb="8">
      <t>ウム</t>
    </rPh>
    <rPh sb="9" eb="11">
      <t>ナイブ</t>
    </rPh>
    <rPh sb="12" eb="14">
      <t>ガイブ</t>
    </rPh>
    <rPh sb="14" eb="15">
      <t>ト</t>
    </rPh>
    <phoneticPr fontId="2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</si>
  <si>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6"/>
  </si>
  <si>
    <t>合計</t>
  </si>
  <si>
    <t>分</t>
  </si>
  <si>
    <t xml:space="preserve">入所者の処遇に関する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すものであるか。 </t>
  </si>
  <si>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46"/>
  </si>
  <si>
    <t>現施設経験年数</t>
    <rPh sb="0" eb="1">
      <t>ゲン</t>
    </rPh>
    <rPh sb="1" eb="3">
      <t>シセツ</t>
    </rPh>
    <rPh sb="3" eb="5">
      <t>ケイケン</t>
    </rPh>
    <rPh sb="5" eb="7">
      <t>ネンスウ</t>
    </rPh>
    <phoneticPr fontId="22"/>
  </si>
  <si>
    <r>
      <t>条例第</t>
    </r>
    <r>
      <rPr>
        <sz val="14"/>
        <color auto="1"/>
        <rFont val="ＭＳ Ｐゴシック"/>
      </rPr>
      <t>１号第３条第３項（基準第38条第２項）</t>
    </r>
    <rPh sb="8" eb="9">
      <t>ダイ</t>
    </rPh>
    <rPh sb="10" eb="11">
      <t>コウ</t>
    </rPh>
    <phoneticPr fontId="22"/>
  </si>
  <si>
    <t>当年度の状況</t>
    <rPh sb="0" eb="1">
      <t>トウ</t>
    </rPh>
    <phoneticPr fontId="22"/>
  </si>
  <si>
    <t xml:space="preserve">施設報酬を主たる財源とする資金の繰入れについて、当該指定介護老人福祉施設の事業活動資金収支差額に資金残高が生じ、かつ、当期資金収支差額合計に資金不足が生じない範囲内において、他の社会福祉事業等又は公益事業へ繰り入れているか。
</t>
    <rPh sb="37" eb="39">
      <t>ジギョウ</t>
    </rPh>
    <rPh sb="96" eb="97">
      <t>マタ</t>
    </rPh>
    <phoneticPr fontId="22"/>
  </si>
  <si>
    <t>　　  ※ 指定基準の確認に際しては、４週分の入力で差し支えありません。</t>
  </si>
  <si>
    <t>特記事項</t>
    <rPh sb="0" eb="2">
      <t>トッキ</t>
    </rPh>
    <rPh sb="2" eb="4">
      <t>ジコウ</t>
    </rPh>
    <phoneticPr fontId="22"/>
  </si>
  <si>
    <t>受託業務に関し，専門的な立場から必要な指導を行う栄養士が確保されているものであるか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8" eb="30">
      <t>カクホ</t>
    </rPh>
    <phoneticPr fontId="22"/>
  </si>
  <si>
    <t>調理業務に従事する者の大半は，当該業務について相当の経験を有するものであるか</t>
    <rPh sb="0" eb="2">
      <t>チョウリ</t>
    </rPh>
    <rPh sb="2" eb="4">
      <t>ギョウム</t>
    </rPh>
    <rPh sb="5" eb="7">
      <t>ジュウジ</t>
    </rPh>
    <rPh sb="9" eb="10">
      <t>モノ</t>
    </rPh>
    <rPh sb="11" eb="13">
      <t>タイハン</t>
    </rPh>
    <rPh sb="15" eb="17">
      <t>トウガイ</t>
    </rPh>
    <rPh sb="17" eb="19">
      <t>ギョウム</t>
    </rPh>
    <rPh sb="23" eb="25">
      <t>ソウトウ</t>
    </rPh>
    <rPh sb="26" eb="28">
      <t>ケイケン</t>
    </rPh>
    <rPh sb="29" eb="30">
      <t>ユウ</t>
    </rPh>
    <phoneticPr fontId="22"/>
  </si>
  <si>
    <t>明るく家庭的な雰囲気を有し、地域及び家庭との結び付きを重視した運営を行い、市町村、老人の福祉を増進することを目的とする事業を行う者その他の保健医療サービス又は福祉サービスを提供する者との密接な連携に努めているか。</t>
    <rPh sb="16" eb="17">
      <t>オヨ</t>
    </rPh>
    <phoneticPr fontId="22"/>
  </si>
  <si>
    <t>⇒</t>
  </si>
  <si>
    <t>不当廉売行為等健全な商習慣に違反する行為を行わないものであるか</t>
    <rPh sb="0" eb="2">
      <t>フトウ</t>
    </rPh>
    <rPh sb="2" eb="4">
      <t>レンバイ</t>
    </rPh>
    <rPh sb="4" eb="6">
      <t>コウイ</t>
    </rPh>
    <rPh sb="6" eb="7">
      <t>トウ</t>
    </rPh>
    <rPh sb="7" eb="9">
      <t>ケンゼン</t>
    </rPh>
    <rPh sb="10" eb="13">
      <t>ショウシュウカン</t>
    </rPh>
    <rPh sb="14" eb="16">
      <t>イハン</t>
    </rPh>
    <rPh sb="18" eb="20">
      <t>コウイ</t>
    </rPh>
    <rPh sb="21" eb="22">
      <t>オコナ</t>
    </rPh>
    <phoneticPr fontId="22"/>
  </si>
  <si>
    <t>項目</t>
    <rPh sb="0" eb="2">
      <t>コウモク</t>
    </rPh>
    <phoneticPr fontId="22"/>
  </si>
  <si>
    <t>収益事業に要する経費</t>
  </si>
  <si>
    <r>
      <t>条例第</t>
    </r>
    <r>
      <rPr>
        <sz val="14"/>
        <color auto="1"/>
        <rFont val="ＭＳ Ｐゴシック"/>
      </rPr>
      <t>１号第３条第３項（基準第39条第２項）</t>
    </r>
  </si>
  <si>
    <r>
      <t>耐火建築物又は準耐火建築物でない場合</t>
    </r>
    <r>
      <rPr>
        <u/>
        <sz val="14"/>
        <color auto="1"/>
        <rFont val="ＭＳ Ｐゴシック"/>
      </rPr>
      <t>、</t>
    </r>
    <r>
      <rPr>
        <sz val="14"/>
        <color auto="1"/>
        <rFont val="ＭＳ Ｐゴシック"/>
      </rPr>
      <t>知事が、火災予防、消火活動等に関し専門的知識を有する者の意見を聴いて、次のアからウのいずれかの要件を満たす木造かつ平屋建ての施設の建物であって、火災時における入所（居）者の安全性が確保されているものと認めたものか。</t>
    </r>
    <rPh sb="81" eb="83">
      <t>シセツ</t>
    </rPh>
    <rPh sb="93" eb="94">
      <t>ジ</t>
    </rPh>
    <phoneticPr fontId="22"/>
  </si>
  <si>
    <t>ア　施設の安全確保</t>
    <rPh sb="2" eb="4">
      <t>しせつ</t>
    </rPh>
    <rPh sb="5" eb="7">
      <t>あんぜん</t>
    </rPh>
    <rPh sb="7" eb="9">
      <t>かくほ</t>
    </rPh>
    <phoneticPr fontId="46" type="Hiragana"/>
  </si>
  <si>
    <t xml:space="preserve">入所者の処遇に当たっては、懇切丁寧を旨とし、入所者又はその家族に対し、処遇上必要な事項（処遇計画の目標及び内容や行事及び日課を含む。）について、理解しやすいように説明を行っているか。 </t>
  </si>
  <si>
    <t>柔道整復師</t>
    <rPh sb="0" eb="2">
      <t>ジュウドウ</t>
    </rPh>
    <rPh sb="2" eb="5">
      <t>セイフクシ</t>
    </rPh>
    <phoneticPr fontId="46"/>
  </si>
  <si>
    <t>インフルエンザ対策、腸管出血性大腸菌感染症対策、レジオネラ症対策等については、その発生及びまん延を防止するための措置について、別途通知等に基づき、適切な措置を講じているか。</t>
  </si>
  <si>
    <t>受託業者に対して、施設側から必要な資料の提出を求めることができること</t>
    <rPh sb="0" eb="2">
      <t>ジュタク</t>
    </rPh>
    <rPh sb="2" eb="4">
      <t>ギョウシャ</t>
    </rPh>
    <rPh sb="5" eb="6">
      <t>タイ</t>
    </rPh>
    <rPh sb="9" eb="11">
      <t>シセツ</t>
    </rPh>
    <rPh sb="11" eb="12">
      <t>ガワ</t>
    </rPh>
    <rPh sb="14" eb="16">
      <t>ヒツヨウ</t>
    </rPh>
    <rPh sb="17" eb="19">
      <t>シリョウ</t>
    </rPh>
    <rPh sb="20" eb="22">
      <t>テイシュツ</t>
    </rPh>
    <rPh sb="23" eb="24">
      <t>モト</t>
    </rPh>
    <phoneticPr fontId="22"/>
  </si>
  <si>
    <t>５（３）</t>
  </si>
  <si>
    <r>
      <t>条例第</t>
    </r>
    <r>
      <rPr>
        <sz val="14"/>
        <color auto="1"/>
        <rFont val="ＭＳ Ｐゴシック"/>
      </rPr>
      <t>１号第３条第３項
（基準第23条第２項、第42条）</t>
    </r>
  </si>
  <si>
    <t>受託業者の責任で、法定伝染病又は食中毒等の事故が発生した場合及び契約に定める義務を履行しないため、施設に損害を与えた場合は，受託業者は施設に対し、損害賠償を行うこと</t>
    <rPh sb="0" eb="2">
      <t>ジュタク</t>
    </rPh>
    <rPh sb="2" eb="4">
      <t>ギョウシャ</t>
    </rPh>
    <rPh sb="5" eb="7">
      <t>セキニン</t>
    </rPh>
    <rPh sb="9" eb="11">
      <t>ホウテイ</t>
    </rPh>
    <rPh sb="11" eb="14">
      <t>デンセンビョウ</t>
    </rPh>
    <rPh sb="14" eb="15">
      <t>マタ</t>
    </rPh>
    <rPh sb="16" eb="19">
      <t>ショクチュウドク</t>
    </rPh>
    <rPh sb="19" eb="20">
      <t>トウ</t>
    </rPh>
    <rPh sb="21" eb="23">
      <t>ジコ</t>
    </rPh>
    <rPh sb="24" eb="26">
      <t>ハッセイ</t>
    </rPh>
    <rPh sb="28" eb="30">
      <t>バアイ</t>
    </rPh>
    <rPh sb="30" eb="31">
      <t>オヨ</t>
    </rPh>
    <rPh sb="32" eb="34">
      <t>ケイヤク</t>
    </rPh>
    <rPh sb="35" eb="36">
      <t>サダ</t>
    </rPh>
    <rPh sb="38" eb="40">
      <t>ギム</t>
    </rPh>
    <rPh sb="41" eb="43">
      <t>リコウ</t>
    </rPh>
    <rPh sb="49" eb="51">
      <t>シセツ</t>
    </rPh>
    <rPh sb="52" eb="54">
      <t>ソンガイ</t>
    </rPh>
    <rPh sb="55" eb="56">
      <t>アタ</t>
    </rPh>
    <rPh sb="58" eb="60">
      <t>バアイ</t>
    </rPh>
    <rPh sb="62" eb="64">
      <t>ジュタク</t>
    </rPh>
    <rPh sb="64" eb="66">
      <t>ギョウシャ</t>
    </rPh>
    <rPh sb="67" eb="69">
      <t>シセツ</t>
    </rPh>
    <rPh sb="70" eb="71">
      <t>タイ</t>
    </rPh>
    <rPh sb="73" eb="75">
      <t>ソンガイ</t>
    </rPh>
    <rPh sb="75" eb="77">
      <t>バイショウ</t>
    </rPh>
    <rPh sb="78" eb="79">
      <t>オコナ</t>
    </rPh>
    <phoneticPr fontId="22"/>
  </si>
  <si>
    <t>原資金額</t>
  </si>
  <si>
    <t xml:space="preserve">
条例第１号第３条第３項（基準第26条第２項第１号、第42条）</t>
  </si>
  <si>
    <t>預り人員（A)</t>
  </si>
  <si>
    <t>３　「備考」欄は、過不足の理由（市町村単独加算分、施設独自の増配置分）及び医師の診療科目を記入すること。</t>
  </si>
  <si>
    <t>兼務先
（施設名及び職名）</t>
    <rPh sb="0" eb="2">
      <t>ケンム</t>
    </rPh>
    <rPh sb="2" eb="3">
      <t>サキ</t>
    </rPh>
    <rPh sb="5" eb="7">
      <t>シセツ</t>
    </rPh>
    <rPh sb="7" eb="8">
      <t>メイ</t>
    </rPh>
    <rPh sb="8" eb="9">
      <t>オヨ</t>
    </rPh>
    <rPh sb="10" eb="12">
      <t>ショクメイ</t>
    </rPh>
    <phoneticPr fontId="22"/>
  </si>
  <si>
    <t>職・氏名</t>
    <rPh sb="0" eb="1">
      <t>ショク</t>
    </rPh>
    <rPh sb="2" eb="4">
      <t>シメイ</t>
    </rPh>
    <phoneticPr fontId="22"/>
  </si>
  <si>
    <t>（指定介護老人福祉施設）</t>
    <rPh sb="1" eb="3">
      <t>シテイ</t>
    </rPh>
    <rPh sb="3" eb="5">
      <t>カイゴ</t>
    </rPh>
    <rPh sb="5" eb="7">
      <t>ロウジン</t>
    </rPh>
    <rPh sb="7" eb="9">
      <t>フクシ</t>
    </rPh>
    <rPh sb="9" eb="11">
      <t>シセツ</t>
    </rPh>
    <phoneticPr fontId="22"/>
  </si>
  <si>
    <t>施設に設け又は備えられる設備が必要に応じ直ちに使用できる状態になければならないので、原則として、これらを当該施設の専用とすべきこととしたものであるが、同一敷地内に他の社会福祉施設が設置されている場合等であって、当該施設の効果的な運営と入所者に対する適切な処遇が確保される場合には、入所者が日常継続的に使用する設備以外の調理室等の設備は、その一部についてただし書を適用して差し支えない。</t>
  </si>
  <si>
    <t>入所者の処遇は、入所者の処遇に関する計画に基づき、漫然かつ画一的なものとならないよう配慮して、行っているか。</t>
  </si>
  <si>
    <t>介護を必要とする者が使用するのに適したものとしているか。</t>
  </si>
  <si>
    <t>衛生管理の点検を行っているか。また、記録はあるか。</t>
    <rPh sb="8" eb="9">
      <t>オコナ</t>
    </rPh>
    <rPh sb="18" eb="20">
      <t>キロク</t>
    </rPh>
    <phoneticPr fontId="22"/>
  </si>
  <si>
    <t>調理員に対し、雇い入れの際、検便による健康診断を実施しているか。</t>
  </si>
  <si>
    <t>常勤の従業者の人数</t>
    <rPh sb="0" eb="2">
      <t>ジョウキン</t>
    </rPh>
    <rPh sb="3" eb="6">
      <t>ジュウギョウシャ</t>
    </rPh>
    <rPh sb="7" eb="9">
      <t>ニンズウ</t>
    </rPh>
    <phoneticPr fontId="46"/>
  </si>
  <si>
    <t>特別養護老人ホーム</t>
    <rPh sb="0" eb="9">
      <t>ト</t>
    </rPh>
    <phoneticPr fontId="2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</si>
  <si>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46"/>
  </si>
  <si>
    <t>（例）・施設長資格認定講習受講中・社会福祉施設勤務歴○○年</t>
    <rPh sb="1" eb="2">
      <t>レイ</t>
    </rPh>
    <rPh sb="4" eb="6">
      <t>シセツ</t>
    </rPh>
    <rPh sb="6" eb="7">
      <t>チョウ</t>
    </rPh>
    <rPh sb="7" eb="9">
      <t>シカク</t>
    </rPh>
    <rPh sb="9" eb="11">
      <t>ニンテイ</t>
    </rPh>
    <rPh sb="11" eb="13">
      <t>コウシュウ</t>
    </rPh>
    <rPh sb="13" eb="16">
      <t>ジュコウチュウ</t>
    </rPh>
    <rPh sb="17" eb="19">
      <t>シャカイ</t>
    </rPh>
    <rPh sb="19" eb="21">
      <t>フクシ</t>
    </rPh>
    <rPh sb="21" eb="23">
      <t>シセツ</t>
    </rPh>
    <rPh sb="23" eb="25">
      <t>キンム</t>
    </rPh>
    <rPh sb="25" eb="26">
      <t>レキ</t>
    </rPh>
    <rPh sb="28" eb="29">
      <t>ネン</t>
    </rPh>
    <phoneticPr fontId="22"/>
  </si>
  <si>
    <t>　</t>
  </si>
  <si>
    <t>リネン等（シーツ、布団、カーテン）の交換を定期的に行っているか。</t>
    <rPh sb="9" eb="11">
      <t>フトン</t>
    </rPh>
    <rPh sb="21" eb="24">
      <t>テイキテキ</t>
    </rPh>
    <rPh sb="25" eb="26">
      <t>オコナ</t>
    </rPh>
    <phoneticPr fontId="22"/>
  </si>
  <si>
    <r>
      <t>条例第</t>
    </r>
    <r>
      <rPr>
        <sz val="14"/>
        <color auto="1"/>
        <rFont val="ＭＳ Ｐゴシック"/>
      </rPr>
      <t>１号第３条第３項（基準第38条第４項）</t>
    </r>
  </si>
  <si>
    <t>食事の提供に当たっては、県内産農林水産物及び県内産農林水産物を原料として県内で加工された食品を積極的に使用するよう努めているか。</t>
  </si>
  <si>
    <t>※指導監査当日、県への施設認可または変更届けの最新の内容に関する資料をご用意ください。</t>
    <rPh sb="1" eb="3">
      <t>シドウ</t>
    </rPh>
    <rPh sb="3" eb="5">
      <t>カンサ</t>
    </rPh>
    <rPh sb="5" eb="7">
      <t>トウジツ</t>
    </rPh>
    <rPh sb="8" eb="9">
      <t>ケン</t>
    </rPh>
    <rPh sb="11" eb="13">
      <t>シセツ</t>
    </rPh>
    <rPh sb="13" eb="15">
      <t>ニンカ</t>
    </rPh>
    <rPh sb="18" eb="20">
      <t>ヘンコウ</t>
    </rPh>
    <rPh sb="20" eb="21">
      <t>トド</t>
    </rPh>
    <rPh sb="23" eb="25">
      <t>サイシン</t>
    </rPh>
    <rPh sb="26" eb="28">
      <t>ナイヨウ</t>
    </rPh>
    <rPh sb="29" eb="30">
      <t>カン</t>
    </rPh>
    <rPh sb="32" eb="34">
      <t>シリョウ</t>
    </rPh>
    <rPh sb="36" eb="38">
      <t>ヨウイ</t>
    </rPh>
    <phoneticPr fontId="22"/>
  </si>
  <si>
    <t>「高知県社会福祉施設防災対策指針」策定時（平成２４年３月）又は「安全対策シート」を用いたマニュアルの見直し</t>
    <rPh sb="1" eb="4">
      <t>こうちけん</t>
    </rPh>
    <rPh sb="4" eb="6">
      <t>しゃかい</t>
    </rPh>
    <rPh sb="6" eb="8">
      <t>ふくし</t>
    </rPh>
    <rPh sb="8" eb="10">
      <t>しせつ</t>
    </rPh>
    <rPh sb="10" eb="12">
      <t>ぼうさい</t>
    </rPh>
    <rPh sb="12" eb="14">
      <t>たいさく</t>
    </rPh>
    <rPh sb="14" eb="16">
      <t>ししん</t>
    </rPh>
    <rPh sb="17" eb="19">
      <t>さくてい</t>
    </rPh>
    <rPh sb="19" eb="20">
      <t>じ</t>
    </rPh>
    <rPh sb="21" eb="23">
      <t>へいせい</t>
    </rPh>
    <rPh sb="25" eb="26">
      <t>ねん</t>
    </rPh>
    <rPh sb="27" eb="28">
      <t>がつ</t>
    </rPh>
    <rPh sb="29" eb="30">
      <t>また</t>
    </rPh>
    <rPh sb="32" eb="34">
      <t>あんぜん</t>
    </rPh>
    <rPh sb="34" eb="36">
      <t>たいさく</t>
    </rPh>
    <rPh sb="41" eb="42">
      <t>もち</t>
    </rPh>
    <rPh sb="50" eb="52">
      <t>みなお</t>
    </rPh>
    <phoneticPr fontId="46" type="Hiragana"/>
  </si>
  <si>
    <r>
      <t>条例第</t>
    </r>
    <r>
      <rPr>
        <sz val="14"/>
        <color theme="1"/>
        <rFont val="ＭＳ Ｐゴシック"/>
      </rPr>
      <t>１号第３条第３項
（基準第８条第２項、第42条）</t>
    </r>
  </si>
  <si>
    <t>次に掲げる設備を設けているか（ただし、他の社会福祉施設等の設備を利用することにより当該ユニット型特別養護老人ホームの効果的な運営を期待することができる場合であって、入居者へのサービスの提供に支障がないときは、次の各号（アを除く。）に掲げる設備の一部を設けないことができる。） 。</t>
  </si>
  <si>
    <t>入所者の身の回り品を保管することができる設備を備えているか。</t>
    <rPh sb="10" eb="12">
      <t>ホカン</t>
    </rPh>
    <rPh sb="20" eb="22">
      <t>セツビ</t>
    </rPh>
    <rPh sb="23" eb="24">
      <t>ソナ</t>
    </rPh>
    <phoneticPr fontId="22"/>
  </si>
  <si>
    <r>
      <t>条例第</t>
    </r>
    <r>
      <rPr>
        <sz val="14"/>
        <color auto="1"/>
        <rFont val="ＭＳ Ｐゴシック"/>
      </rPr>
      <t>１号第３条第３項
（基準第29条第２項、第42条）</t>
    </r>
  </si>
  <si>
    <t>老発第188号</t>
  </si>
  <si>
    <t>カ　情報連絡</t>
    <rPh sb="2" eb="4">
      <t>じょうほう</t>
    </rPh>
    <rPh sb="4" eb="6">
      <t>れんらく</t>
    </rPh>
    <phoneticPr fontId="46" type="Hiragana"/>
  </si>
  <si>
    <t>兼務を行っている場合に記入する</t>
    <rPh sb="0" eb="2">
      <t>ケンム</t>
    </rPh>
    <rPh sb="3" eb="4">
      <t>オコナ</t>
    </rPh>
    <rPh sb="8" eb="10">
      <t>バアイ</t>
    </rPh>
    <rPh sb="11" eb="13">
      <t>キニュウ</t>
    </rPh>
    <phoneticPr fontId="22"/>
  </si>
  <si>
    <t>消防法施行令第３条の２</t>
    <rPh sb="0" eb="3">
      <t>ショウボウホウ</t>
    </rPh>
    <rPh sb="3" eb="6">
      <t>セコウレイ</t>
    </rPh>
    <rPh sb="6" eb="7">
      <t>ダイ</t>
    </rPh>
    <rPh sb="8" eb="9">
      <t>ジョウ</t>
    </rPh>
    <phoneticPr fontId="22"/>
  </si>
  <si>
    <t>上のアからウのうち、満たしていないものについても、一定の配慮措置が講じられていること。</t>
  </si>
  <si>
    <t>就職年月日</t>
    <rPh sb="0" eb="2">
      <t>シュウショク</t>
    </rPh>
    <rPh sb="2" eb="5">
      <t>ネンガッピ</t>
    </rPh>
    <phoneticPr fontId="22"/>
  </si>
  <si>
    <t>職員は、一人一人の入居者について、個性、心身の状況、入居に至るまでの生活歴とその中で培われてきた生活様式や生活習慣を具体的に把握した上で、その日常生活上の活動を適切に援助しているか。</t>
  </si>
  <si>
    <t>施設長</t>
    <rPh sb="0" eb="2">
      <t>シセツ</t>
    </rPh>
    <rPh sb="2" eb="3">
      <t>チョウ</t>
    </rPh>
    <phoneticPr fontId="22"/>
  </si>
  <si>
    <t xml:space="preserve">常時１人以上の常勤の介護職員を介護に従事させているか。 </t>
  </si>
  <si>
    <t>その他当該共同生活室に近接して一体的に設けられている居室（他の共同生活室のイロ２つに該当する居室を除く。）</t>
  </si>
  <si>
    <t>イ　必需品の備蓄</t>
    <rPh sb="2" eb="5">
      <t>ひつじゅひん</t>
    </rPh>
    <rPh sb="6" eb="8">
      <t>びちく</t>
    </rPh>
    <phoneticPr fontId="46" type="Hiragana"/>
  </si>
  <si>
    <t>名</t>
    <rPh sb="0" eb="1">
      <t>メイ</t>
    </rPh>
    <phoneticPr fontId="22"/>
  </si>
  <si>
    <t>条例第１号第３条第３項
（基準第２条第５項）</t>
    <rPh sb="8" eb="9">
      <t>ダイ</t>
    </rPh>
    <rPh sb="10" eb="11">
      <t>コウ</t>
    </rPh>
    <phoneticPr fontId="22"/>
  </si>
  <si>
    <r>
      <t>　　　　　したがって、勤務形態「</t>
    </r>
    <r>
      <rPr>
        <sz val="11"/>
        <color rgb="FF000000"/>
        <rFont val="Calibri"/>
      </rPr>
      <t>A</t>
    </r>
    <r>
      <rPr>
        <sz val="11"/>
        <color rgb="FF000000"/>
        <rFont val="游ゴシック"/>
      </rPr>
      <t>：常勤で専従」及び「</t>
    </r>
    <r>
      <rPr>
        <sz val="11"/>
        <color rgb="FF000000"/>
        <rFont val="Calibri"/>
      </rPr>
      <t>B</t>
    </r>
    <r>
      <rPr>
        <sz val="11"/>
        <color rgb="FF000000"/>
        <rFont val="游ゴシック"/>
      </rPr>
      <t>：常勤で兼務」については、実態に応じて「常勤換算の対象時間数」及び「常勤換算方法対象外の常勤の従業者の人数」を確認し、</t>
    </r>
  </si>
  <si>
    <t>１　在籍している常勤・非常勤職員別、個人別に記入すること。</t>
    <rPh sb="2" eb="4">
      <t>ザイセキ</t>
    </rPh>
    <rPh sb="8" eb="10">
      <t>ジョウキン</t>
    </rPh>
    <rPh sb="11" eb="14">
      <t>ヒジョウキン</t>
    </rPh>
    <rPh sb="14" eb="16">
      <t>ショクイン</t>
    </rPh>
    <rPh sb="16" eb="17">
      <t>ベツ</t>
    </rPh>
    <rPh sb="18" eb="20">
      <t>コジン</t>
    </rPh>
    <rPh sb="20" eb="21">
      <t>ベツ</t>
    </rPh>
    <rPh sb="22" eb="24">
      <t>キニュウ</t>
    </rPh>
    <phoneticPr fontId="22"/>
  </si>
  <si>
    <t>夜間（想定含む。）の訓練を実施しているか。</t>
  </si>
  <si>
    <r>
      <t>条例第</t>
    </r>
    <r>
      <rPr>
        <sz val="14"/>
        <color auto="1"/>
        <rFont val="ＭＳ Ｐゴシック"/>
      </rPr>
      <t>１号第３条第３項（基準第36条第１項）</t>
    </r>
    <rPh sb="8" eb="9">
      <t>ダイ</t>
    </rPh>
    <rPh sb="10" eb="11">
      <t>コウ</t>
    </rPh>
    <phoneticPr fontId="22"/>
  </si>
  <si>
    <t>医務室の状況</t>
    <rPh sb="0" eb="2">
      <t>イム</t>
    </rPh>
    <rPh sb="2" eb="3">
      <t>シツ</t>
    </rPh>
    <rPh sb="4" eb="6">
      <t>ジョウキョウ</t>
    </rPh>
    <phoneticPr fontId="22"/>
  </si>
  <si>
    <t>自　立</t>
  </si>
  <si>
    <t xml:space="preserve">    合　　計</t>
  </si>
  <si>
    <r>
      <t>条例第</t>
    </r>
    <r>
      <rPr>
        <sz val="14"/>
        <color auto="1"/>
        <rFont val="ＭＳ Ｐゴシック"/>
      </rPr>
      <t>１号第３条第３項
（基準第13条第４項、第42条）</t>
    </r>
  </si>
  <si>
    <t>管理者の変更（許可日以降）</t>
    <rPh sb="0" eb="3">
      <t>カンリシャ</t>
    </rPh>
    <rPh sb="4" eb="6">
      <t>ヘンコウ</t>
    </rPh>
    <rPh sb="7" eb="9">
      <t>キョカ</t>
    </rPh>
    <rPh sb="9" eb="10">
      <t>ビ</t>
    </rPh>
    <rPh sb="10" eb="12">
      <t>イコウ</t>
    </rPh>
    <phoneticPr fontId="22"/>
  </si>
  <si>
    <t>入所（居）者数の状況（当該施設のみ・月平均の利用者数 （入院・外泊等除く））</t>
    <rPh sb="0" eb="2">
      <t>ニュウショ</t>
    </rPh>
    <rPh sb="3" eb="4">
      <t>キョ</t>
    </rPh>
    <rPh sb="5" eb="6">
      <t>シャ</t>
    </rPh>
    <rPh sb="6" eb="7">
      <t>スウ</t>
    </rPh>
    <rPh sb="8" eb="10">
      <t>ジョウキョウ</t>
    </rPh>
    <rPh sb="11" eb="13">
      <t>トウガイ</t>
    </rPh>
    <rPh sb="13" eb="15">
      <t>シセツ</t>
    </rPh>
    <phoneticPr fontId="22"/>
  </si>
  <si>
    <t>入所者に対し、(1)～(5)のほか、離床、着替え、整容等の介護を適切に行っているか。</t>
  </si>
  <si>
    <t>入所（居）定員及び居室の定員を超えて入所（居）させていた事例について（前年度及び当年度）</t>
    <rPh sb="28" eb="30">
      <t>ジレイ</t>
    </rPh>
    <rPh sb="35" eb="38">
      <t>ゼンネンド</t>
    </rPh>
    <rPh sb="38" eb="39">
      <t>オヨ</t>
    </rPh>
    <rPh sb="40" eb="41">
      <t>トウ</t>
    </rPh>
    <rPh sb="41" eb="43">
      <t>ネンド</t>
    </rPh>
    <phoneticPr fontId="22"/>
  </si>
  <si>
    <t>職員の員数の算定にあたって、入所者及び一般入所者の数は、前年度の平均値とする。また、新規設置又は再開の場合は、推定数により算定する。</t>
  </si>
  <si>
    <t>入所者を診療するために必要な医薬品及び医療機器を備えるほか、必要に応じて臨床検査設備を設けているか。</t>
  </si>
  <si>
    <t>当該共同生活室に隣接してはいないが、イの居室と隣接している居室</t>
  </si>
  <si>
    <t>入所者等の生命又は身体を保護するため、緊急やむを得ない場合に身体的拘束等を行う際の手続きについて定めておくことが望ましい。</t>
  </si>
  <si>
    <t>（基準第12条第２項）</t>
  </si>
  <si>
    <t>事故の状況及び事故に際して採った処置についての記録</t>
  </si>
  <si>
    <t>廊下の幅は、入所者の身体的、精神的特性及び非常災害時における迅速な避難、救出の確保を考慮して定められたものである。なお、「中廊下」とは、廊下の両側に居室、静養室等入所者の日常生活に直接使用する設備のある廊下をいう。</t>
  </si>
  <si>
    <t>i</t>
  </si>
  <si>
    <t>（特別養護老人ホーム）</t>
    <rPh sb="1" eb="3">
      <t>トクベツ</t>
    </rPh>
    <rPh sb="3" eb="5">
      <t>ヨウゴ</t>
    </rPh>
    <rPh sb="5" eb="7">
      <t>ロウジン</t>
    </rPh>
    <phoneticPr fontId="22"/>
  </si>
  <si>
    <r>
      <t>条例第１号第</t>
    </r>
    <r>
      <rPr>
        <sz val="14"/>
        <color auto="1"/>
        <rFont val="ＭＳ Ｐゴシック"/>
      </rPr>
      <t>３条第３項（基準第35条第４項第１号ニ（１））</t>
    </r>
    <rPh sb="21" eb="22">
      <t>ダイ</t>
    </rPh>
    <rPh sb="23" eb="24">
      <t>ゴウ</t>
    </rPh>
    <phoneticPr fontId="22"/>
  </si>
  <si>
    <t>高齢者虐待防止法</t>
    <rPh sb="0" eb="3">
      <t>コウレイシャ</t>
    </rPh>
    <rPh sb="3" eb="5">
      <t>ギャクタイ</t>
    </rPh>
    <rPh sb="5" eb="8">
      <t>ボウシホウ</t>
    </rPh>
    <phoneticPr fontId="22"/>
  </si>
  <si>
    <t xml:space="preserve">入所者に対し、その心身の状況等に応じて、日常生活を営むのに必要な機能を改善し、又はその減退を防止するための訓練を行っているか。 </t>
  </si>
  <si>
    <t>所在地</t>
    <rPh sb="0" eb="3">
      <t>ショザイチ</t>
    </rPh>
    <phoneticPr fontId="22"/>
  </si>
  <si>
    <t>住所</t>
    <rPh sb="0" eb="2">
      <t>ジュウショ</t>
    </rPh>
    <phoneticPr fontId="22"/>
  </si>
  <si>
    <t>法人（団体）名</t>
    <rPh sb="0" eb="2">
      <t>ホウジン</t>
    </rPh>
    <rPh sb="3" eb="5">
      <t>ダンタイ</t>
    </rPh>
    <rPh sb="6" eb="7">
      <t>メイ</t>
    </rPh>
    <phoneticPr fontId="22"/>
  </si>
  <si>
    <t>従業者の勤務の体制及び勤務形態一覧表　</t>
  </si>
  <si>
    <t>事業開始日</t>
    <rPh sb="0" eb="2">
      <t>ジギョウ</t>
    </rPh>
    <rPh sb="2" eb="5">
      <t>カイシビ</t>
    </rPh>
    <phoneticPr fontId="22"/>
  </si>
  <si>
    <t>ユニット型</t>
    <rPh sb="4" eb="5">
      <t>ガタ</t>
    </rPh>
    <phoneticPr fontId="22"/>
  </si>
  <si>
    <r>
      <t>高知県</t>
    </r>
    <r>
      <rPr>
        <sz val="14"/>
        <color auto="1"/>
        <rFont val="ＭＳ Ｐゴシック"/>
      </rPr>
      <t>軽費老人ホーム等の設備及び運営に関する基準を定める条例（令和３年３月26日高知県条例第１号）</t>
    </r>
    <rPh sb="0" eb="3">
      <t>コウチケン</t>
    </rPh>
    <rPh sb="3" eb="5">
      <t>ケイヒ</t>
    </rPh>
    <rPh sb="5" eb="7">
      <t>ロウジン</t>
    </rPh>
    <rPh sb="10" eb="11">
      <t>トウ</t>
    </rPh>
    <rPh sb="12" eb="14">
      <t>セツビ</t>
    </rPh>
    <rPh sb="14" eb="15">
      <t>オヨ</t>
    </rPh>
    <rPh sb="16" eb="18">
      <t>ウンエイ</t>
    </rPh>
    <rPh sb="19" eb="20">
      <t>カン</t>
    </rPh>
    <rPh sb="22" eb="24">
      <t>キジュン</t>
    </rPh>
    <rPh sb="25" eb="26">
      <t>サダ</t>
    </rPh>
    <rPh sb="28" eb="30">
      <t>ジョウレイ</t>
    </rPh>
    <rPh sb="31" eb="33">
      <t>レイワ</t>
    </rPh>
    <rPh sb="36" eb="37">
      <t>ガツ</t>
    </rPh>
    <rPh sb="40" eb="43">
      <t>コウチケン</t>
    </rPh>
    <phoneticPr fontId="22"/>
  </si>
  <si>
    <t>施設の運営に伴う収入及び支出は、経営主体である地方公共団体又は社会福祉法人の予算に必ず計上し、会計経理に当たっては、収支の状況を明らかにしているか。</t>
    <rPh sb="0" eb="2">
      <t>シセツ</t>
    </rPh>
    <phoneticPr fontId="22"/>
  </si>
  <si>
    <t>安易に施設側の理由により退所を促すことはないか。</t>
  </si>
  <si>
    <t xml:space="preserve">入居者の意向に関わりなく集団で行うゲームや、日常生活動作にない動作を通じた機能訓練など、家庭の中では通常行われないことを、サービスとして行っていないか。
</t>
  </si>
  <si>
    <t>感染症や非常災害の発生時において、入所者に対するサービスの提供を継続的に実施するための、及び非常時の体制で早期の業務再開を図るための計画（以下「業務継続計画」という。）を策定し、当該業務継続計画に従い必要な措置を講じているか。</t>
  </si>
  <si>
    <t>「日常生活における家事」には、食事の簡単な下準備や配膳、後片付け、清掃やゴミ出しなど、多様なものが考えられる。</t>
  </si>
  <si>
    <t>ユニットリーダーについて必要とされる研修受講者の数には、当面、ユニットリーダー以外の研修受講者であって、研修を受講していないユニットリーダーに対して研修で得た知識等を伝達するとともに、ユニットケアに関して指導及び助言を行うことができるものを含めて差し支えない。</t>
    <rPh sb="12" eb="14">
      <t>ヒツヨウ</t>
    </rPh>
    <rPh sb="18" eb="20">
      <t>ケンシュウ</t>
    </rPh>
    <rPh sb="20" eb="23">
      <t>ジュコウシャ</t>
    </rPh>
    <rPh sb="24" eb="25">
      <t>カズ</t>
    </rPh>
    <rPh sb="28" eb="30">
      <t>トウメン</t>
    </rPh>
    <rPh sb="39" eb="41">
      <t>イガイ</t>
    </rPh>
    <rPh sb="71" eb="72">
      <t>タイ</t>
    </rPh>
    <rPh sb="99" eb="100">
      <t>カン</t>
    </rPh>
    <rPh sb="102" eb="104">
      <t>シドウ</t>
    </rPh>
    <rPh sb="104" eb="105">
      <t>オヨ</t>
    </rPh>
    <rPh sb="106" eb="108">
      <t>ジョゲン</t>
    </rPh>
    <rPh sb="109" eb="110">
      <t>オコナ</t>
    </rPh>
    <rPh sb="120" eb="121">
      <t>フク</t>
    </rPh>
    <rPh sb="123" eb="124">
      <t>サ</t>
    </rPh>
    <rPh sb="125" eb="126">
      <t>ツカ</t>
    </rPh>
    <phoneticPr fontId="22"/>
  </si>
  <si>
    <t>安全衛生管理体制</t>
  </si>
  <si>
    <t>「火災に係る入所者の安全性が確保されている」と認めるときは、次の点を考慮して判断すること。</t>
    <rPh sb="1" eb="3">
      <t>カサイ</t>
    </rPh>
    <rPh sb="4" eb="5">
      <t>カカワ</t>
    </rPh>
    <rPh sb="6" eb="7">
      <t>ニュウ</t>
    </rPh>
    <rPh sb="7" eb="8">
      <t>ショ</t>
    </rPh>
    <rPh sb="8" eb="9">
      <t>シャ</t>
    </rPh>
    <rPh sb="10" eb="13">
      <t>アンゼンセイ</t>
    </rPh>
    <rPh sb="14" eb="16">
      <t>カクホ</t>
    </rPh>
    <rPh sb="23" eb="24">
      <t>ミト</t>
    </rPh>
    <rPh sb="30" eb="31">
      <t>ツギ</t>
    </rPh>
    <rPh sb="32" eb="33">
      <t>テン</t>
    </rPh>
    <rPh sb="34" eb="36">
      <t>コウリョ</t>
    </rPh>
    <rPh sb="38" eb="40">
      <t>ハンダン</t>
    </rPh>
    <phoneticPr fontId="2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</si>
  <si>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6"/>
  </si>
  <si>
    <t>調書中の表示</t>
    <rPh sb="0" eb="2">
      <t>チョウショ</t>
    </rPh>
    <rPh sb="2" eb="3">
      <t>チュウ</t>
    </rPh>
    <rPh sb="4" eb="6">
      <t>ヒョウジ</t>
    </rPh>
    <phoneticPr fontId="22"/>
  </si>
  <si>
    <t>感染症及び食中毒の予防及びまん延の防止のための措置</t>
  </si>
  <si>
    <t>（以下前年度の決算を元に回答してください。）</t>
    <rPh sb="1" eb="3">
      <t>イカ</t>
    </rPh>
    <rPh sb="3" eb="6">
      <t>ゼンネンド</t>
    </rPh>
    <rPh sb="7" eb="9">
      <t>ケッサン</t>
    </rPh>
    <rPh sb="10" eb="11">
      <t>モト</t>
    </rPh>
    <rPh sb="12" eb="14">
      <t>カイトウ</t>
    </rPh>
    <phoneticPr fontId="22"/>
  </si>
  <si>
    <t>健康管理が、医師及び看護職員の業務であることを明確にしたものである。</t>
  </si>
  <si>
    <t>非常勤で兼務</t>
    <rPh sb="0" eb="1">
      <t>ヒ</t>
    </rPh>
    <rPh sb="1" eb="3">
      <t>ジョウキン</t>
    </rPh>
    <rPh sb="4" eb="6">
      <t>ケンム</t>
    </rPh>
    <phoneticPr fontId="46"/>
  </si>
  <si>
    <t>看護職員のうち、1人以上は、常勤の者であるか。</t>
  </si>
  <si>
    <t>当期資金収支差額合計の金額</t>
  </si>
  <si>
    <t>当該法人が行う当該指定介護老人福祉施設以外の介護保険施設、指定居宅サービス事業及び指定居宅介護支援事業への資金の繰入れについて、当期末支払資金残高に資金不足が生じない範囲内において、繰り入れているか。</t>
  </si>
  <si>
    <t>※どの施設（又は事業）へいくら繰り入れているかをご回答ください。</t>
    <rPh sb="3" eb="5">
      <t>シセツ</t>
    </rPh>
    <rPh sb="6" eb="7">
      <t>マタ</t>
    </rPh>
    <rPh sb="8" eb="10">
      <t>ジギョウ</t>
    </rPh>
    <rPh sb="15" eb="16">
      <t>ク</t>
    </rPh>
    <rPh sb="17" eb="18">
      <t>イ</t>
    </rPh>
    <rPh sb="25" eb="27">
      <t>カイトウ</t>
    </rPh>
    <phoneticPr fontId="22"/>
  </si>
  <si>
    <t>※どの施設（又は事業）へいくら繰替えているかをご回答ください。</t>
    <rPh sb="3" eb="5">
      <t>シセツ</t>
    </rPh>
    <rPh sb="6" eb="7">
      <t>マタ</t>
    </rPh>
    <rPh sb="8" eb="10">
      <t>ジギョウ</t>
    </rPh>
    <rPh sb="15" eb="16">
      <t>ク</t>
    </rPh>
    <rPh sb="16" eb="17">
      <t>カ</t>
    </rPh>
    <rPh sb="24" eb="26">
      <t>カイトウ</t>
    </rPh>
    <phoneticPr fontId="22"/>
  </si>
  <si>
    <t>社会福祉事業に2年以上従事</t>
    <rPh sb="0" eb="2">
      <t>シャカイ</t>
    </rPh>
    <rPh sb="2" eb="4">
      <t>フクシ</t>
    </rPh>
    <rPh sb="4" eb="6">
      <t>ジギョウ</t>
    </rPh>
    <rPh sb="8" eb="9">
      <t>ネン</t>
    </rPh>
    <rPh sb="9" eb="11">
      <t>イジョウ</t>
    </rPh>
    <rPh sb="11" eb="13">
      <t>ジュウジ</t>
    </rPh>
    <phoneticPr fontId="46"/>
  </si>
  <si>
    <t>「いいえ」と回答された場合、それぞれの具体的な事例</t>
    <rPh sb="6" eb="8">
      <t>カイトウ</t>
    </rPh>
    <rPh sb="11" eb="13">
      <t>バアイ</t>
    </rPh>
    <rPh sb="19" eb="22">
      <t>グタイテキ</t>
    </rPh>
    <rPh sb="23" eb="25">
      <t>ジレイ</t>
    </rPh>
    <phoneticPr fontId="22"/>
  </si>
  <si>
    <t>居室、静養室等が２階以上の階にある場合は、１以上の傾斜路を設けるかエレベーターを設けているか。</t>
    <rPh sb="3" eb="5">
      <t>セイヨウ</t>
    </rPh>
    <rPh sb="5" eb="7">
      <t>シツトウ</t>
    </rPh>
    <rPh sb="22" eb="24">
      <t>イジョウ</t>
    </rPh>
    <rPh sb="25" eb="27">
      <t>ケイシャ</t>
    </rPh>
    <rPh sb="27" eb="28">
      <t>ロ</t>
    </rPh>
    <rPh sb="29" eb="30">
      <t>モウ</t>
    </rPh>
    <phoneticPr fontId="22"/>
  </si>
  <si>
    <t>入所者の安全並びに介護サービスの質の確保及び職員の負担軽減について</t>
    <rPh sb="0" eb="3">
      <t>ニュウショシャ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phoneticPr fontId="22"/>
  </si>
  <si>
    <t xml:space="preserve">(8)にかかわらず、ユニット及び浴室を３階以上の階に設けている場合、次のいずれにも該当する建物であるか。
</t>
    <rPh sb="14" eb="15">
      <t>オヨ</t>
    </rPh>
    <rPh sb="16" eb="18">
      <t>ヨクシツ</t>
    </rPh>
    <rPh sb="31" eb="33">
      <t>バアイ</t>
    </rPh>
    <phoneticPr fontId="22"/>
  </si>
  <si>
    <t>○○　T太</t>
    <rPh sb="4" eb="5">
      <t>タ</t>
    </rPh>
    <phoneticPr fontId="46"/>
  </si>
  <si>
    <t xml:space="preserve">地域や家庭との結び付きを重視した運営を行い、市町村、老人の福祉を増進することを目的とする事業を行う者その他の保健医療サービス又は福祉サービスを提供する者との密接な連携に努めているか。 </t>
  </si>
  <si>
    <t>労働施策の総合的な推進並びに労働者の雇用の安定及び職業生活の充実等に関する法律（昭和41年法律第132号　令和2年法律第14号による改正）</t>
    <rPh sb="53" eb="55">
      <t>レイワ</t>
    </rPh>
    <rPh sb="56" eb="57">
      <t>ネン</t>
    </rPh>
    <rPh sb="57" eb="59">
      <t>ホウリツ</t>
    </rPh>
    <rPh sb="59" eb="60">
      <t>ダイ</t>
    </rPh>
    <rPh sb="62" eb="63">
      <t>ゴウ</t>
    </rPh>
    <rPh sb="66" eb="68">
      <t>カイセイ</t>
    </rPh>
    <phoneticPr fontId="22"/>
  </si>
  <si>
    <t>アのⅱ、ⅳ～ⅷを満たしているか。</t>
  </si>
  <si>
    <t>居室のある階ごとに設けているか。</t>
  </si>
  <si>
    <r>
      <t>サービスの取扱方針 
　　</t>
    </r>
    <r>
      <rPr>
        <b/>
        <sz val="12"/>
        <color auto="1"/>
        <rFont val="ＭＳ Ｐゴシック"/>
      </rPr>
      <t>ユニット</t>
    </r>
  </si>
  <si>
    <t>身体的拘束等の態様及び時間、その際の入所者の心身の状況並びに緊急やむを得ない理由についての記録</t>
  </si>
  <si>
    <t>エ　地域社会との連携</t>
    <rPh sb="2" eb="4">
      <t>ちいき</t>
    </rPh>
    <rPh sb="4" eb="6">
      <t>しゃかい</t>
    </rPh>
    <rPh sb="8" eb="10">
      <t>れんけい</t>
    </rPh>
    <phoneticPr fontId="46" type="Hiragana"/>
  </si>
  <si>
    <r>
      <t>１のユニットの入居定員は、</t>
    </r>
    <r>
      <rPr>
        <sz val="14"/>
        <color auto="1"/>
        <rFont val="ＭＳ Ｐゴシック"/>
      </rPr>
      <t>原則としておおむね10人以下とし、15人を超えないものとしているか（ユニット型特別養護老人ホームは、各ユニットにおいて入居者が相互に社会的関係を築き、自律的な日常生活を営むことを支援するものであることから、一のユニットの入居定員は、おおむね10人以下とすることを原則とする。ただし、各ユニットにおいて入居者が相互に社会的関係を築き、自律的な日常生活を営むことを支援するのに支障がないと認められる場合には、入居定員が15人までのユニットも認める。）。</t>
    </r>
    <rPh sb="13" eb="15">
      <t>ゲンソク</t>
    </rPh>
    <rPh sb="32" eb="33">
      <t>ニン</t>
    </rPh>
    <rPh sb="34" eb="35">
      <t>コ</t>
    </rPh>
    <rPh sb="154" eb="155">
      <t>カク</t>
    </rPh>
    <rPh sb="163" eb="166">
      <t>ニュウキョシャ</t>
    </rPh>
    <rPh sb="167" eb="169">
      <t>ソウゴ</t>
    </rPh>
    <rPh sb="170" eb="173">
      <t>シャカイテキ</t>
    </rPh>
    <rPh sb="173" eb="175">
      <t>カンケイ</t>
    </rPh>
    <rPh sb="176" eb="177">
      <t>キズ</t>
    </rPh>
    <rPh sb="179" eb="182">
      <t>ジリツテキ</t>
    </rPh>
    <rPh sb="183" eb="185">
      <t>ニチジョウ</t>
    </rPh>
    <rPh sb="185" eb="187">
      <t>セイカツ</t>
    </rPh>
    <rPh sb="188" eb="189">
      <t>イトナ</t>
    </rPh>
    <rPh sb="193" eb="195">
      <t>シエン</t>
    </rPh>
    <rPh sb="199" eb="201">
      <t>シショウ</t>
    </rPh>
    <rPh sb="205" eb="206">
      <t>ミト</t>
    </rPh>
    <rPh sb="210" eb="212">
      <t>バアイ</t>
    </rPh>
    <rPh sb="215" eb="217">
      <t>ニュウキョ</t>
    </rPh>
    <rPh sb="217" eb="219">
      <t>テイイン</t>
    </rPh>
    <rPh sb="222" eb="223">
      <t>ニン</t>
    </rPh>
    <rPh sb="231" eb="232">
      <t>ミト</t>
    </rPh>
    <phoneticPr fontId="22"/>
  </si>
  <si>
    <t>老発第188号第２－３（４）</t>
  </si>
  <si>
    <t>ソ</t>
  </si>
  <si>
    <t xml:space="preserve">居室等のある３階以上の各階に通ずる特別避難階段を２以上（防災上有効な傾斜路を有する場合又は車いす若しくはストレッチャーで通行するために必要な幅を有するバルコニー及び屋外に設ける避難階段を有する場合は、１以上）有すること。 
</t>
  </si>
  <si>
    <r>
      <t>条例第</t>
    </r>
    <r>
      <rPr>
        <sz val="14"/>
        <color auto="1"/>
        <rFont val="ＭＳ Ｐゴシック"/>
      </rPr>
      <t>１号第３条第３項
（基準第２条第４項）</t>
    </r>
    <rPh sb="8" eb="9">
      <t>ダイ</t>
    </rPh>
    <rPh sb="10" eb="11">
      <t>コウ</t>
    </rPh>
    <phoneticPr fontId="22"/>
  </si>
  <si>
    <t xml:space="preserve">自らその行う処遇の質の評価を行い、常にその改善を図っているか。 </t>
  </si>
  <si>
    <r>
      <t>条例第</t>
    </r>
    <r>
      <rPr>
        <sz val="14"/>
        <color auto="1"/>
        <rFont val="ＭＳ Ｐゴシック"/>
      </rPr>
      <t xml:space="preserve">１号第３条第３項（基準第40条第２項第１号）
</t>
    </r>
  </si>
  <si>
    <r>
      <t>条例第</t>
    </r>
    <r>
      <rPr>
        <sz val="14"/>
        <color auto="1"/>
        <rFont val="ＭＳ Ｐゴシック"/>
      </rPr>
      <t>１号第３条第３項
（基準第35条第４項第１号ロ（１））</t>
    </r>
    <rPh sb="22" eb="23">
      <t>ダイ</t>
    </rPh>
    <rPh sb="24" eb="25">
      <t>ゴウ</t>
    </rPh>
    <phoneticPr fontId="22"/>
  </si>
  <si>
    <t>　入居者へのサービスの提供に当たっては、入居前の居宅における生活と入居後の生活が連続したものとなるよう配慮しているか。</t>
  </si>
  <si>
    <r>
      <t>基本方針
　　</t>
    </r>
    <r>
      <rPr>
        <b/>
        <sz val="12"/>
        <color auto="1"/>
        <rFont val="ＭＳ Ｐゴシック"/>
      </rPr>
      <t>ユニット以外</t>
    </r>
    <rPh sb="11" eb="13">
      <t>イガイ</t>
    </rPh>
    <phoneticPr fontId="22"/>
  </si>
  <si>
    <t>理学療法士</t>
    <rPh sb="0" eb="2">
      <t>リガク</t>
    </rPh>
    <rPh sb="2" eb="5">
      <t>リョウホウシ</t>
    </rPh>
    <phoneticPr fontId="46"/>
  </si>
  <si>
    <t xml:space="preserve">入所者の心身の状況、嗜好に応じて、適切な栄養量、内容としているか。
</t>
  </si>
  <si>
    <t>腰痛予防対策</t>
    <rPh sb="0" eb="2">
      <t>ヨウツウ</t>
    </rPh>
    <rPh sb="2" eb="4">
      <t>ヨボウ</t>
    </rPh>
    <rPh sb="4" eb="6">
      <t>タイサク</t>
    </rPh>
    <phoneticPr fontId="22"/>
  </si>
  <si>
    <t>病弱者に対する献立については、必要に応じ、医師の指導を受けているか。</t>
  </si>
  <si>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46"/>
  </si>
  <si>
    <t>食事の提供時間は適切なものとし、夕食時間は午後６時以降とすることが望ましいが、早くても午後５時以降としているか。</t>
    <rPh sb="0" eb="2">
      <t>ショクジ</t>
    </rPh>
    <rPh sb="3" eb="5">
      <t>テイキョウ</t>
    </rPh>
    <rPh sb="5" eb="7">
      <t>ジカン</t>
    </rPh>
    <rPh sb="8" eb="10">
      <t>テキセツ</t>
    </rPh>
    <rPh sb="16" eb="18">
      <t>ユウショク</t>
    </rPh>
    <rPh sb="18" eb="20">
      <t>ジカン</t>
    </rPh>
    <rPh sb="21" eb="23">
      <t>ゴゴ</t>
    </rPh>
    <rPh sb="24" eb="25">
      <t>ジ</t>
    </rPh>
    <rPh sb="25" eb="27">
      <t>イコウ</t>
    </rPh>
    <rPh sb="33" eb="34">
      <t>ノゾ</t>
    </rPh>
    <rPh sb="39" eb="40">
      <t>ハヤ</t>
    </rPh>
    <rPh sb="43" eb="45">
      <t>ゴゴ</t>
    </rPh>
    <rPh sb="46" eb="47">
      <t>ジ</t>
    </rPh>
    <rPh sb="47" eb="49">
      <t>イコウ</t>
    </rPh>
    <phoneticPr fontId="22"/>
  </si>
  <si>
    <t>教養娯楽設備等を備えるほか、適宜入所者のためのレクリエーション行事を行っているか。</t>
  </si>
  <si>
    <t>施設は、郵便、証明書等の交付申請等、入所者が必要とする手続等について、入所者又はその家族が行うことが因難な場合は、原則としてその都度、その者の同意を得た上で代行しているか。</t>
  </si>
  <si>
    <t>入所者の家族に対し、施設の会報の送付、施設が実施する行事への参加の呼びかけ等により、入所者とその家族が交流できる機会等を確保するよう努めているか。</t>
  </si>
  <si>
    <t>入所者の生活を施設内で完結させてしまうことのないよう、入所者の希望や心身の状況を踏まえながら、買い物や外食、図書館や公民館等の公共施設の利用、地域の行事への参加、友人宅の訪問、散歩など、入所者に多様な外出の機会を確保するよう努めているか。</t>
  </si>
  <si>
    <t>　・血圧の測定</t>
  </si>
  <si>
    <t>入居者の嗜好に応じた趣味、教養又は娯楽に係る活動の機会を提供するとともに、入居者が自律的に行うこれらの活動を支援しているか。</t>
  </si>
  <si>
    <t>事業主が職場における優越的な関係を背景とした言動に起因する問題に関して雇用管理上講ずべき措置等についての指針（令和２年厚生労働省告示第５号）</t>
    <rPh sb="0" eb="3">
      <t>ジギョウヌシ</t>
    </rPh>
    <rPh sb="4" eb="6">
      <t>ショクバ</t>
    </rPh>
    <rPh sb="10" eb="12">
      <t>ユウエツ</t>
    </rPh>
    <rPh sb="12" eb="13">
      <t>テキ</t>
    </rPh>
    <rPh sb="14" eb="16">
      <t>カンケイ</t>
    </rPh>
    <rPh sb="17" eb="19">
      <t>ハイケイ</t>
    </rPh>
    <rPh sb="22" eb="24">
      <t>ゲンドウ</t>
    </rPh>
    <rPh sb="25" eb="27">
      <t>キイン</t>
    </rPh>
    <rPh sb="29" eb="31">
      <t>モンダイ</t>
    </rPh>
    <rPh sb="32" eb="33">
      <t>カン</t>
    </rPh>
    <rPh sb="35" eb="37">
      <t>コヨウ</t>
    </rPh>
    <rPh sb="37" eb="40">
      <t>カンリジョウ</t>
    </rPh>
    <rPh sb="40" eb="41">
      <t>コウ</t>
    </rPh>
    <rPh sb="44" eb="46">
      <t>ソチ</t>
    </rPh>
    <rPh sb="46" eb="47">
      <t>トウ</t>
    </rPh>
    <rPh sb="52" eb="54">
      <t>シシン</t>
    </rPh>
    <rPh sb="55" eb="57">
      <t>レイワ</t>
    </rPh>
    <rPh sb="58" eb="59">
      <t>ネン</t>
    </rPh>
    <rPh sb="59" eb="61">
      <t>コウセイ</t>
    </rPh>
    <rPh sb="61" eb="64">
      <t>ロウドウショウ</t>
    </rPh>
    <rPh sb="64" eb="66">
      <t>コクジ</t>
    </rPh>
    <rPh sb="66" eb="67">
      <t>ダイ</t>
    </rPh>
    <rPh sb="68" eb="69">
      <t>ゴウ</t>
    </rPh>
    <phoneticPr fontId="22"/>
  </si>
  <si>
    <t>入居者が日常生活を営むのに必要な行政機関等に対する手続について、その者又はその家族が行うことが困難である場合は、その者の同意を得て、代わって行っているか。</t>
  </si>
  <si>
    <t xml:space="preserve">家族や友人が来訪・宿泊して入居者と交流するのに適した個室であることから、これらの者ができる限り気軽に来訪・宿泊することができるよう配慮しているか。
</t>
  </si>
  <si>
    <t>定員超過の時期</t>
  </si>
  <si>
    <r>
      <t>基準第２条第４項の趣旨に基づき、</t>
    </r>
    <r>
      <rPr>
        <sz val="14"/>
        <color auto="1"/>
        <rFont val="ＭＳ Ｐゴシック"/>
      </rPr>
      <t>介護サービス相談員を積極的に受け入れる等、市町村との密接な連携に努めることを規定したものである。「市町村が実施する事業」には、介護サービス相談員派遣事業のほか、広く市町村が老人クラブ、婦人会その他の非営利団体や住民の協力を得て行う事業が含まれる。</t>
    </r>
  </si>
  <si>
    <t>管理者は、ユニット型施設の管理等に係る研修を受講するよう努めているか</t>
    <rPh sb="0" eb="3">
      <t>カンリシャ</t>
    </rPh>
    <rPh sb="9" eb="10">
      <t>ガタ</t>
    </rPh>
    <rPh sb="10" eb="12">
      <t>シセツ</t>
    </rPh>
    <rPh sb="13" eb="16">
      <t>カンリトウ</t>
    </rPh>
    <rPh sb="17" eb="18">
      <t>カカ</t>
    </rPh>
    <rPh sb="19" eb="21">
      <t>ケンシュウ</t>
    </rPh>
    <rPh sb="22" eb="24">
      <t>ジュコウ</t>
    </rPh>
    <rPh sb="28" eb="29">
      <t>ツト</t>
    </rPh>
    <phoneticPr fontId="22"/>
  </si>
  <si>
    <t xml:space="preserve">管理者 </t>
  </si>
  <si>
    <r>
      <t>条例第１号第３条第３項（基準第40条第</t>
    </r>
    <r>
      <rPr>
        <sz val="13"/>
        <color theme="1"/>
        <rFont val="ＭＳ Ｐゴシック"/>
      </rPr>
      <t>６項）
※</t>
    </r>
    <r>
      <rPr>
        <u/>
        <sz val="13"/>
        <color theme="1"/>
        <rFont val="ＭＳ Ｐゴシック"/>
      </rPr>
      <t>パワーハラスメント防止のための事業主の方針の明確化等の措置義務</t>
    </r>
    <r>
      <rPr>
        <sz val="13"/>
        <color theme="1"/>
        <rFont val="ＭＳ Ｐゴシック"/>
      </rPr>
      <t>については、</t>
    </r>
    <r>
      <rPr>
        <u/>
        <sz val="13"/>
        <color theme="1"/>
        <rFont val="ＭＳ Ｐゴシック"/>
      </rPr>
      <t>中小企業</t>
    </r>
    <r>
      <rPr>
        <sz val="13"/>
        <color theme="1"/>
        <rFont val="ＭＳ Ｐゴシック"/>
      </rPr>
      <t>（医療・介護を含むサービス業を主たる事業とする事業主については資本金が5000万円以下又は常時使用する従業員の数が100人以下の企業）</t>
    </r>
    <r>
      <rPr>
        <u/>
        <sz val="13"/>
        <color theme="1"/>
        <rFont val="ＭＳ Ｐゴシック"/>
      </rPr>
      <t>は、令和４年４月１日から義務化</t>
    </r>
    <r>
      <rPr>
        <sz val="13"/>
        <color theme="1"/>
        <rFont val="ＭＳ Ｐゴシック"/>
      </rPr>
      <t>となり、それまでの間は努力義務。（労働施策総合推進法第30条の２第１項）
※セクシュアルハラスメントについては、上司や同僚に限らず、入所者やその家族等から受けるものも含まれる。</t>
    </r>
    <rPh sb="165" eb="167">
      <t>ロウドウ</t>
    </rPh>
    <rPh sb="167" eb="169">
      <t>セサク</t>
    </rPh>
    <rPh sb="169" eb="171">
      <t>ソウゴウ</t>
    </rPh>
    <rPh sb="171" eb="174">
      <t>スイシンホウ</t>
    </rPh>
    <rPh sb="174" eb="175">
      <t>ダイ</t>
    </rPh>
    <rPh sb="177" eb="178">
      <t>ジョウ</t>
    </rPh>
    <rPh sb="180" eb="181">
      <t>ダイ</t>
    </rPh>
    <rPh sb="182" eb="183">
      <t>コウ</t>
    </rPh>
    <phoneticPr fontId="22"/>
  </si>
  <si>
    <t>調理員専用の便所及び手洗設備を整備し，清潔にたもたれているか。</t>
  </si>
  <si>
    <t>(該当する項目を○で囲んでください。）</t>
  </si>
  <si>
    <t>≪提出不要≫</t>
    <rPh sb="1" eb="3">
      <t>テイシュツ</t>
    </rPh>
    <rPh sb="3" eb="5">
      <t>フヨウ</t>
    </rPh>
    <phoneticPr fontId="46"/>
  </si>
  <si>
    <t>常に施設内外を清潔に保つとともに、毎年１回以上大掃除を行なっているか。</t>
  </si>
  <si>
    <t>風呂の湯は清潔に保たれているか。</t>
  </si>
  <si>
    <t>資格</t>
    <rPh sb="0" eb="2">
      <t>シカク</t>
    </rPh>
    <phoneticPr fontId="46"/>
  </si>
  <si>
    <t>預り金等管理を行うにあたって、利用者及び家族への説明と同意の方法</t>
  </si>
  <si>
    <t xml:space="preserve">入所予定者の入所に際しては、その者に係る居宅介護支援（介護保険法 （平成９年法律第123号）第８条第24項に規定する居宅介護支援をいう。以下同じ。）を行う者に対する照会等により、その者の心身の状況、生活歴、病歴、指定居宅サービス等（同条第24項に規定する指定居宅サービス等をいう。）の利用状況等の把握に努めているか。 
</t>
    <rPh sb="117" eb="118">
      <t>ジョウ</t>
    </rPh>
    <rPh sb="118" eb="119">
      <t>ダイ</t>
    </rPh>
    <rPh sb="121" eb="122">
      <t>コウ</t>
    </rPh>
    <phoneticPr fontId="22"/>
  </si>
  <si>
    <r>
      <t>条例第</t>
    </r>
    <r>
      <rPr>
        <sz val="14"/>
        <color auto="1"/>
        <rFont val="ＭＳ Ｐゴシック"/>
      </rPr>
      <t xml:space="preserve">１号第３条第３項（基準第40条第２項第２号）
</t>
    </r>
  </si>
  <si>
    <t>常勤の者であるか。</t>
  </si>
  <si>
    <t>直近変更年月日</t>
    <rPh sb="0" eb="2">
      <t>チョッキン</t>
    </rPh>
    <rPh sb="2" eb="4">
      <t>ヘンコウ</t>
    </rPh>
    <rPh sb="4" eb="6">
      <t>ネンゲツ</t>
    </rPh>
    <rPh sb="6" eb="7">
      <t>ヒ</t>
    </rPh>
    <phoneticPr fontId="22"/>
  </si>
  <si>
    <t xml:space="preserve">介護職員及び看護職員の総数は、常勤換算方法で、入所者の数が３又はその端数を増すごとに１以上とすること。
</t>
  </si>
  <si>
    <t>看護職員の数は、次のとおりとすること。</t>
  </si>
  <si>
    <t>特別養護老人ホームの設備及び運営に関する基準（平成11年３月31日厚生省令第46条）</t>
    <rPh sb="0" eb="2">
      <t>トクベツ</t>
    </rPh>
    <rPh sb="2" eb="9">
      <t>ヨ</t>
    </rPh>
    <rPh sb="10" eb="12">
      <t>セツビ</t>
    </rPh>
    <rPh sb="12" eb="13">
      <t>オヨ</t>
    </rPh>
    <rPh sb="14" eb="16">
      <t>ウンエイ</t>
    </rPh>
    <rPh sb="17" eb="18">
      <t>カン</t>
    </rPh>
    <rPh sb="20" eb="22">
      <t>キジュン</t>
    </rPh>
    <rPh sb="23" eb="25">
      <t>ヘイセイ</t>
    </rPh>
    <rPh sb="27" eb="28">
      <t>ネン</t>
    </rPh>
    <rPh sb="29" eb="30">
      <t>ガツ</t>
    </rPh>
    <rPh sb="32" eb="33">
      <t>ニチ</t>
    </rPh>
    <rPh sb="33" eb="36">
      <t>コウセイショウ</t>
    </rPh>
    <rPh sb="36" eb="37">
      <t>レイ</t>
    </rPh>
    <rPh sb="37" eb="38">
      <t>ダイ</t>
    </rPh>
    <rPh sb="40" eb="41">
      <t>ジョウ</t>
    </rPh>
    <phoneticPr fontId="22"/>
  </si>
  <si>
    <t>被害者への配慮のための取組</t>
    <rPh sb="0" eb="3">
      <t>ヒガイシャ</t>
    </rPh>
    <rPh sb="5" eb="7">
      <t>ハイリョ</t>
    </rPh>
    <rPh sb="11" eb="13">
      <t>トリクミ</t>
    </rPh>
    <phoneticPr fontId="22"/>
  </si>
  <si>
    <t xml:space="preserve">入所者の数が130を超える特別養護老人ホームにあっては、常勤換算方法で、３に、入所者の数が130を超えて50又はその端数を増すごとに１を加えて得た数以上
</t>
  </si>
  <si>
    <t>現に処遇を行っているときに入所者の病状の急変が生じた場合その他必要な場合のため、あらかじめ、第12条第1項第2号に掲げる医師及び協力医療機関の協力を得て、当該医師及び当該協力医療機関との連携方法その他の緊急時等における対応方法を定めているか。（緊急時の注意事項、病状等についての情報共有の方法、曜日や時間帯ごとの医師との連携方法、診察を依頼するタイミング等。）</t>
    <rPh sb="62" eb="63">
      <t>オヨ</t>
    </rPh>
    <rPh sb="64" eb="66">
      <t>キョウリョク</t>
    </rPh>
    <rPh sb="66" eb="68">
      <t>イリョウ</t>
    </rPh>
    <rPh sb="68" eb="70">
      <t>キカン</t>
    </rPh>
    <rPh sb="71" eb="73">
      <t>キョウリョク</t>
    </rPh>
    <rPh sb="74" eb="75">
      <t>エ</t>
    </rPh>
    <rPh sb="77" eb="79">
      <t>トウガイ</t>
    </rPh>
    <rPh sb="79" eb="81">
      <t>イシ</t>
    </rPh>
    <rPh sb="81" eb="82">
      <t>オヨ</t>
    </rPh>
    <rPh sb="83" eb="85">
      <t>トウガイ</t>
    </rPh>
    <rPh sb="85" eb="87">
      <t>キョウリョク</t>
    </rPh>
    <rPh sb="87" eb="89">
      <t>イリョウ</t>
    </rPh>
    <rPh sb="89" eb="91">
      <t>キカン</t>
    </rPh>
    <phoneticPr fontId="22"/>
  </si>
  <si>
    <r>
      <t>入所定員が40人以下を超えない施設にあっては、他の社会福祉施設等の栄養士との連携を図ることにより効果的な運営を期待することができる場合</t>
    </r>
    <r>
      <rPr>
        <sz val="14"/>
        <color theme="1"/>
        <rFont val="ＭＳ Ｐゴシック"/>
      </rPr>
      <t>において、栄養士又は管理栄養士を置かない場合、入所者に提供するサービスに支障がないか。</t>
    </r>
    <rPh sb="11" eb="12">
      <t>コ</t>
    </rPh>
    <rPh sb="15" eb="17">
      <t>シセツ</t>
    </rPh>
    <rPh sb="75" eb="76">
      <t>マタ</t>
    </rPh>
    <rPh sb="77" eb="79">
      <t>カンリ</t>
    </rPh>
    <rPh sb="79" eb="82">
      <t>エイヨウシ</t>
    </rPh>
    <phoneticPr fontId="22"/>
  </si>
  <si>
    <t xml:space="preserve">居室等のある３階以上の各階が耐火構造の壁又は建築基準法施行令 （昭和25年政令第338号）第112条第１項に規定する特定防火設備（以下「特定防火設備」という。）により防災上有効に区画されていること。 </t>
  </si>
  <si>
    <t>アからキのほか、事務室その他の運営上必要な設備</t>
  </si>
  <si>
    <t xml:space="preserve">入所者の数が50を超えて130を超えない特別養護老人ホームにあっては、常勤換算方法で、３以上
</t>
  </si>
  <si>
    <t>１週間に２回以上、適切な方法により、入所者を入浴させ、又は清しきしているか。</t>
    <rPh sb="5" eb="6">
      <t>カイ</t>
    </rPh>
    <phoneticPr fontId="22"/>
  </si>
  <si>
    <t>11月</t>
  </si>
  <si>
    <t>社会福祉施設における保存食の保管期間等について
（平成８年７月25 日社援施第117号）１</t>
    <rPh sb="0" eb="6">
      <t>シ</t>
    </rPh>
    <rPh sb="10" eb="13">
      <t>ホゾンショク</t>
    </rPh>
    <rPh sb="14" eb="16">
      <t>ホカン</t>
    </rPh>
    <rPh sb="16" eb="19">
      <t>キカントウ</t>
    </rPh>
    <rPh sb="25" eb="27">
      <t>ヘイセイ</t>
    </rPh>
    <rPh sb="28" eb="29">
      <t>ネン</t>
    </rPh>
    <rPh sb="30" eb="31">
      <t>ガツ</t>
    </rPh>
    <rPh sb="34" eb="35">
      <t>ニチ</t>
    </rPh>
    <rPh sb="42" eb="43">
      <t>ゴウ</t>
    </rPh>
    <phoneticPr fontId="22"/>
  </si>
  <si>
    <t>m</t>
  </si>
  <si>
    <t>食中毒及びＯ157予防対策</t>
  </si>
  <si>
    <t>同一の感染症若しくは食中毒の患者又はそれらが疑われる者が10名以上又は全利用者の半数以上に発生した場合。</t>
  </si>
  <si>
    <t>労働安全衛生規則第23条</t>
  </si>
  <si>
    <r>
      <t>条例第</t>
    </r>
    <r>
      <rPr>
        <sz val="14"/>
        <color auto="1"/>
        <rFont val="ＭＳ Ｐゴシック"/>
      </rPr>
      <t>１号第３条第３項（基準第11条第３項第９号）</t>
    </r>
    <rPh sb="21" eb="22">
      <t>ダイ</t>
    </rPh>
    <rPh sb="23" eb="24">
      <t>ゴウ</t>
    </rPh>
    <phoneticPr fontId="22"/>
  </si>
  <si>
    <t>労働安全衛生法第12条の２</t>
  </si>
  <si>
    <t>施設側の都合や感染症拡大防止のため等の理由により、週２回の入浴が実施できなかった時期（前年４月１日から指導監査実施月の前々月）は、なかったか。</t>
    <rPh sb="19" eb="21">
      <t>リユウ</t>
    </rPh>
    <phoneticPr fontId="22"/>
  </si>
  <si>
    <t>労働安全衛生規則第47条</t>
  </si>
  <si>
    <t>「職場における腰痛予防対策の推進について」（平成25年６月18日基発0618第１号）</t>
    <rPh sb="1" eb="3">
      <t>ショクバ</t>
    </rPh>
    <rPh sb="32" eb="33">
      <t>キ</t>
    </rPh>
    <rPh sb="33" eb="34">
      <t>ハツ</t>
    </rPh>
    <phoneticPr fontId="22"/>
  </si>
  <si>
    <t>老発第188号第１－３（１）</t>
  </si>
  <si>
    <t>条例第１号第３条第３項（基準第27条第２項、第42条）</t>
  </si>
  <si>
    <t>老発第188号第１－５</t>
  </si>
  <si>
    <r>
      <t>条例第</t>
    </r>
    <r>
      <rPr>
        <sz val="14"/>
        <color auto="1"/>
        <rFont val="ＭＳ Ｐゴシック"/>
      </rPr>
      <t>１号第３条第３項（基準第36条第３項）</t>
    </r>
  </si>
  <si>
    <t>移行時特別積立金の取り扱い（平成11年度末までに開所した施設のみ）</t>
  </si>
  <si>
    <t>通知名</t>
    <rPh sb="0" eb="2">
      <t>ツウチ</t>
    </rPh>
    <rPh sb="2" eb="3">
      <t>メイ</t>
    </rPh>
    <phoneticPr fontId="22"/>
  </si>
  <si>
    <t>施設に栄養士を配置しているか</t>
    <rPh sb="0" eb="2">
      <t>シセツ</t>
    </rPh>
    <rPh sb="3" eb="6">
      <t>エイヨウシ</t>
    </rPh>
    <rPh sb="7" eb="9">
      <t>ハイチ</t>
    </rPh>
    <phoneticPr fontId="22"/>
  </si>
  <si>
    <t>減価償却積立預金の取り扱い（平成11年度末までに開所した施設のみ）</t>
    <rPh sb="0" eb="2">
      <t>ゲンカ</t>
    </rPh>
    <rPh sb="2" eb="4">
      <t>ショウキャク</t>
    </rPh>
    <rPh sb="6" eb="7">
      <t>ヨ</t>
    </rPh>
    <phoneticPr fontId="22"/>
  </si>
  <si>
    <r>
      <t>条例第</t>
    </r>
    <r>
      <rPr>
        <sz val="14"/>
        <color auto="1"/>
        <rFont val="ＭＳ Ｐゴシック"/>
      </rPr>
      <t>１号第３条第３項（基準第40条第１項）</t>
    </r>
  </si>
  <si>
    <t>床面積の14分の１以上に相当する面積を直接外気に面して開放できるようにしているか。</t>
  </si>
  <si>
    <t>指導の有無</t>
    <rPh sb="0" eb="2">
      <t>シドウ</t>
    </rPh>
    <rPh sb="3" eb="4">
      <t>ユウ</t>
    </rPh>
    <rPh sb="4" eb="5">
      <t>ム</t>
    </rPh>
    <phoneticPr fontId="22"/>
  </si>
  <si>
    <t>入所者の数が100又はその端数を増すごとに１以上であるか。</t>
  </si>
  <si>
    <t>水道法（昭和32年法律第177号）の適用されない小規模の水道についても、市営水道や専用水道等の場合と同様に水質検査、塩素消毒法等等衛生上必要な措置を講じているか。</t>
  </si>
  <si>
    <t>100万円以上200万円未満</t>
  </si>
  <si>
    <t>条例第１号第３条第３項（基準第31条の２第４項、第42条）</t>
    <rPh sb="20" eb="21">
      <t>ダイ</t>
    </rPh>
    <rPh sb="22" eb="23">
      <t>コウ</t>
    </rPh>
    <phoneticPr fontId="22"/>
  </si>
  <si>
    <t>500万円以上1000万円未満</t>
  </si>
  <si>
    <r>
      <t>条例第</t>
    </r>
    <r>
      <rPr>
        <sz val="14"/>
        <color auto="1"/>
        <rFont val="ＭＳ Ｐゴシック"/>
      </rPr>
      <t>１号第３条第３項
（基準第２条第３項）</t>
    </r>
    <rPh sb="8" eb="9">
      <t>ダイ</t>
    </rPh>
    <rPh sb="10" eb="11">
      <t>コウ</t>
    </rPh>
    <phoneticPr fontId="22"/>
  </si>
  <si>
    <r>
      <t>条例第</t>
    </r>
    <r>
      <rPr>
        <sz val="14"/>
        <color auto="1"/>
        <rFont val="ＭＳ Ｐゴシック"/>
      </rPr>
      <t>１号第３条第３項（基準第11条第３項第13号）</t>
    </r>
    <rPh sb="21" eb="22">
      <t>ダイ</t>
    </rPh>
    <rPh sb="24" eb="25">
      <t>ゴウ</t>
    </rPh>
    <phoneticPr fontId="22"/>
  </si>
  <si>
    <t>苦情解決窓口担当者
職氏名</t>
    <rPh sb="0" eb="2">
      <t>クジョウ</t>
    </rPh>
    <rPh sb="2" eb="4">
      <t>カイケツ</t>
    </rPh>
    <rPh sb="4" eb="6">
      <t>マドグチ</t>
    </rPh>
    <rPh sb="6" eb="9">
      <t>タントウシャ</t>
    </rPh>
    <rPh sb="10" eb="11">
      <t>ショク</t>
    </rPh>
    <rPh sb="11" eb="13">
      <t>シメイ</t>
    </rPh>
    <phoneticPr fontId="22"/>
  </si>
  <si>
    <t>保護施設等における調理業務の委託の場合の指導監査調書</t>
    <rPh sb="0" eb="2">
      <t>ホゴ</t>
    </rPh>
    <rPh sb="2" eb="4">
      <t>シセツ</t>
    </rPh>
    <rPh sb="4" eb="5">
      <t>ナド</t>
    </rPh>
    <rPh sb="9" eb="11">
      <t>チョウリ</t>
    </rPh>
    <rPh sb="11" eb="13">
      <t>ギョウム</t>
    </rPh>
    <rPh sb="14" eb="16">
      <t>イタク</t>
    </rPh>
    <rPh sb="17" eb="19">
      <t>バアイ</t>
    </rPh>
    <rPh sb="20" eb="22">
      <t>シドウ</t>
    </rPh>
    <rPh sb="22" eb="24">
      <t>カンサ</t>
    </rPh>
    <rPh sb="24" eb="26">
      <t>チョウショ</t>
    </rPh>
    <phoneticPr fontId="22"/>
  </si>
  <si>
    <t>調理室には、食器、調理器具等を消毒する設備、食器、食品等を清潔に保管する設備並びに防虫及び防鼠の設備を設けているか。</t>
  </si>
  <si>
    <t>　C列・・・「管理者」</t>
    <rPh sb="2" eb="3">
      <t>レツ</t>
    </rPh>
    <rPh sb="7" eb="10">
      <t>カンリシャ</t>
    </rPh>
    <phoneticPr fontId="46"/>
  </si>
  <si>
    <t>６月以上
～１年
未満</t>
  </si>
  <si>
    <t>施設外で調理し搬入する方法の場合は、「病院、診療所等の業務委託について」（平成５年２月15日指第14号厚生省健康政策局指導課長通知）第４の２の規定に準拠しているか
＜主な内容＞
　運搬方式：原則として、冷蔵（３℃以下）、冷凍（-18℃以下）状態を保つこと
　調理方法：クックチル、クックフリーズ、クックサーブ及び真空調理(真空パック）
　　　　　　　 「クックサーブは施設に近接していること」</t>
    <rPh sb="0" eb="3">
      <t>シセツガイ</t>
    </rPh>
    <rPh sb="4" eb="6">
      <t>チョウリ</t>
    </rPh>
    <rPh sb="7" eb="9">
      <t>ハンニュウ</t>
    </rPh>
    <rPh sb="11" eb="13">
      <t>ホウホウ</t>
    </rPh>
    <rPh sb="14" eb="16">
      <t>バアイ</t>
    </rPh>
    <rPh sb="19" eb="21">
      <t>ビョウイン</t>
    </rPh>
    <rPh sb="22" eb="24">
      <t>シンリョウ</t>
    </rPh>
    <rPh sb="24" eb="25">
      <t>ショ</t>
    </rPh>
    <rPh sb="25" eb="26">
      <t>トウ</t>
    </rPh>
    <rPh sb="27" eb="29">
      <t>ギョウム</t>
    </rPh>
    <rPh sb="29" eb="31">
      <t>イタク</t>
    </rPh>
    <rPh sb="37" eb="39">
      <t>ヘイセイ</t>
    </rPh>
    <rPh sb="40" eb="41">
      <t>ネン</t>
    </rPh>
    <rPh sb="42" eb="43">
      <t>ガツ</t>
    </rPh>
    <rPh sb="45" eb="46">
      <t>ニチ</t>
    </rPh>
    <rPh sb="46" eb="47">
      <t>ユビ</t>
    </rPh>
    <rPh sb="47" eb="48">
      <t>ダイ</t>
    </rPh>
    <rPh sb="50" eb="51">
      <t>ゴウ</t>
    </rPh>
    <rPh sb="51" eb="54">
      <t>コウセイショウ</t>
    </rPh>
    <rPh sb="54" eb="56">
      <t>ケンコウ</t>
    </rPh>
    <rPh sb="56" eb="58">
      <t>セイサク</t>
    </rPh>
    <rPh sb="58" eb="59">
      <t>キョク</t>
    </rPh>
    <rPh sb="59" eb="61">
      <t>シドウ</t>
    </rPh>
    <rPh sb="61" eb="63">
      <t>カチョウ</t>
    </rPh>
    <rPh sb="63" eb="65">
      <t>ツウチ</t>
    </rPh>
    <rPh sb="66" eb="67">
      <t>ダイ</t>
    </rPh>
    <rPh sb="71" eb="73">
      <t>キテイ</t>
    </rPh>
    <rPh sb="74" eb="76">
      <t>ジュンキョ</t>
    </rPh>
    <rPh sb="83" eb="84">
      <t>オモ</t>
    </rPh>
    <rPh sb="85" eb="87">
      <t>ナイヨウ</t>
    </rPh>
    <rPh sb="90" eb="92">
      <t>ウンパン</t>
    </rPh>
    <rPh sb="92" eb="94">
      <t>ホウシキ</t>
    </rPh>
    <rPh sb="95" eb="97">
      <t>ゲンソク</t>
    </rPh>
    <rPh sb="101" eb="103">
      <t>レイゾウ</t>
    </rPh>
    <rPh sb="106" eb="108">
      <t>イカ</t>
    </rPh>
    <rPh sb="110" eb="112">
      <t>レイトウ</t>
    </rPh>
    <rPh sb="117" eb="119">
      <t>イカ</t>
    </rPh>
    <rPh sb="123" eb="124">
      <t>タモ</t>
    </rPh>
    <rPh sb="129" eb="131">
      <t>チョウリ</t>
    </rPh>
    <rPh sb="131" eb="133">
      <t>ホウホウ</t>
    </rPh>
    <rPh sb="154" eb="155">
      <t>オヨ</t>
    </rPh>
    <rPh sb="156" eb="158">
      <t>シンクウ</t>
    </rPh>
    <rPh sb="158" eb="160">
      <t>チョウリ</t>
    </rPh>
    <rPh sb="161" eb="163">
      <t>シンクウ</t>
    </rPh>
    <rPh sb="184" eb="186">
      <t>シセツ</t>
    </rPh>
    <rPh sb="187" eb="189">
      <t>キンセツ</t>
    </rPh>
    <phoneticPr fontId="22"/>
  </si>
  <si>
    <t xml:space="preserve">入所者の退所に際しては、居宅サービス計画（介護保険法第８条第24項に規定する居宅サービス計画をいう。）の作成等の援助に資するため、居宅介護支援を行う者に対する情報の提供に努めるほか、その他保健医療サービス又は福祉サービスを提供する者との密接な連携に努めているか。 </t>
  </si>
  <si>
    <t>入所定員及び居室の定員を超えて入所させていないか（ただし、災害その他のやむを得ない事情がある場合は、この限りでない。 ）。</t>
  </si>
  <si>
    <t>県確認欄</t>
    <rPh sb="0" eb="1">
      <t>ケン</t>
    </rPh>
    <rPh sb="1" eb="3">
      <t>カクニン</t>
    </rPh>
    <phoneticPr fontId="22"/>
  </si>
  <si>
    <t>条例第１号第３条第３項
（基準第８条第１項、第42条）
高知県社会福祉施設防災対策指針</t>
    <rPh sb="28" eb="31">
      <t>コウチケン</t>
    </rPh>
    <rPh sb="31" eb="33">
      <t>シャカイ</t>
    </rPh>
    <rPh sb="33" eb="35">
      <t>フクシ</t>
    </rPh>
    <rPh sb="35" eb="37">
      <t>シセツ</t>
    </rPh>
    <rPh sb="37" eb="39">
      <t>ボウサイ</t>
    </rPh>
    <rPh sb="39" eb="41">
      <t>タイサク</t>
    </rPh>
    <rPh sb="41" eb="43">
      <t>シシン</t>
    </rPh>
    <phoneticPr fontId="22"/>
  </si>
  <si>
    <t>入所者の使用する食器その他の設備又は飲用に供する水について、衛生的な管理に努め、又は衛生上必要な措置を講ずるとともに、医薬品及び医療機器の管理を適正に行っているか。</t>
  </si>
  <si>
    <t>局長通知</t>
    <rPh sb="0" eb="2">
      <t>キョクチョウ</t>
    </rPh>
    <rPh sb="2" eb="4">
      <t>ツウチ</t>
    </rPh>
    <phoneticPr fontId="22"/>
  </si>
  <si>
    <t>行った処遇に関する入所者及びその家族からの苦情の内容等の記録</t>
    <rPh sb="0" eb="1">
      <t>オコナ</t>
    </rPh>
    <phoneticPr fontId="22"/>
  </si>
  <si>
    <r>
      <t>条例第</t>
    </r>
    <r>
      <rPr>
        <sz val="14"/>
        <color auto="1"/>
        <rFont val="ＭＳ Ｐゴシック"/>
      </rPr>
      <t xml:space="preserve">１号第３条第３項（基準第40条第２項第３号）
</t>
    </r>
  </si>
  <si>
    <r>
      <t>条例第</t>
    </r>
    <r>
      <rPr>
        <sz val="14"/>
        <color auto="1"/>
        <rFont val="ＭＳ Ｐゴシック"/>
      </rPr>
      <t>１号第３条第３項（基準第35条第４項第３号）</t>
    </r>
    <rPh sb="21" eb="22">
      <t>ダイ</t>
    </rPh>
    <rPh sb="23" eb="24">
      <t>ゴウ</t>
    </rPh>
    <phoneticPr fontId="22"/>
  </si>
  <si>
    <t>　　　　　　年　　　月　　　日</t>
    <rPh sb="6" eb="7">
      <t>ネン</t>
    </rPh>
    <rPh sb="10" eb="11">
      <t>ツキ</t>
    </rPh>
    <rPh sb="14" eb="15">
      <t>ヒ</t>
    </rPh>
    <phoneticPr fontId="22"/>
  </si>
  <si>
    <t>s</t>
  </si>
  <si>
    <r>
      <t>条例第１号第３条第３</t>
    </r>
    <r>
      <rPr>
        <sz val="13"/>
        <color auto="1"/>
        <rFont val="ＭＳ Ｐゴシック"/>
      </rPr>
      <t>項（基準第24条第４項）
※</t>
    </r>
    <r>
      <rPr>
        <u/>
        <sz val="13"/>
        <color auto="1"/>
        <rFont val="ＭＳ Ｐゴシック"/>
      </rPr>
      <t>パワーハラスメント防止のための事業主の方針の明確化等の措置義務</t>
    </r>
    <r>
      <rPr>
        <sz val="13"/>
        <color auto="1"/>
        <rFont val="ＭＳ Ｐゴシック"/>
      </rPr>
      <t>については、</t>
    </r>
    <r>
      <rPr>
        <u/>
        <sz val="13"/>
        <color auto="1"/>
        <rFont val="ＭＳ Ｐゴシック"/>
      </rPr>
      <t>中小企業</t>
    </r>
    <r>
      <rPr>
        <sz val="13"/>
        <color auto="1"/>
        <rFont val="ＭＳ Ｐゴシック"/>
      </rPr>
      <t>（医療・介護を含むサービス業を主たる事業とする事業主については資本金が5000万円以下又は常時使用する従業員の数が100人以下の企業）</t>
    </r>
    <r>
      <rPr>
        <u/>
        <sz val="13"/>
        <color auto="1"/>
        <rFont val="ＭＳ Ｐゴシック"/>
      </rPr>
      <t>は、令和４年４月１日から義務化</t>
    </r>
    <r>
      <rPr>
        <sz val="13"/>
        <color auto="1"/>
        <rFont val="ＭＳ Ｐゴシック"/>
      </rPr>
      <t>となり、それまでの間は努力義務。（労働施策総合推進法第30条の２第１項）
※セクシュアルハラスメントについては、上司や同僚に限らず、入所者やその家族等から受けるものも含まれる。</t>
    </r>
  </si>
  <si>
    <r>
      <t>条例第</t>
    </r>
    <r>
      <rPr>
        <sz val="14"/>
        <color auto="1"/>
        <rFont val="ＭＳ Ｐゴシック"/>
      </rPr>
      <t>１号第３条第３項（基準第35条第４項第１号ハ（１））</t>
    </r>
    <rPh sb="21" eb="22">
      <t>ダイ</t>
    </rPh>
    <rPh sb="23" eb="24">
      <t>ゴウ</t>
    </rPh>
    <phoneticPr fontId="22"/>
  </si>
  <si>
    <t>令和３年４月１日以降に入居定員が10を超えるユニットを整備する場合においては、令和３年改正省令附則第６条の経過措置に従い、夜勤時間帯を含めた介護職員及び看護職員の配置の実態を勘案し、次のとおり職員を配置するよう務めているか。</t>
    <rPh sb="0" eb="2">
      <t>レイワ</t>
    </rPh>
    <rPh sb="3" eb="4">
      <t>ネン</t>
    </rPh>
    <rPh sb="5" eb="6">
      <t>ガツ</t>
    </rPh>
    <rPh sb="7" eb="10">
      <t>ニチイコウ</t>
    </rPh>
    <rPh sb="11" eb="13">
      <t>ニュウキョ</t>
    </rPh>
    <rPh sb="13" eb="15">
      <t>テイイン</t>
    </rPh>
    <rPh sb="19" eb="20">
      <t>コ</t>
    </rPh>
    <rPh sb="27" eb="29">
      <t>セイビ</t>
    </rPh>
    <rPh sb="31" eb="33">
      <t>バアイ</t>
    </rPh>
    <rPh sb="39" eb="41">
      <t>レイワ</t>
    </rPh>
    <rPh sb="42" eb="43">
      <t>ネン</t>
    </rPh>
    <rPh sb="43" eb="45">
      <t>カイセイ</t>
    </rPh>
    <rPh sb="45" eb="47">
      <t>ショウレイ</t>
    </rPh>
    <rPh sb="47" eb="49">
      <t>フソク</t>
    </rPh>
    <rPh sb="49" eb="50">
      <t>ダイ</t>
    </rPh>
    <rPh sb="51" eb="52">
      <t>ジョウ</t>
    </rPh>
    <rPh sb="53" eb="55">
      <t>ケイカ</t>
    </rPh>
    <rPh sb="55" eb="57">
      <t>ソチ</t>
    </rPh>
    <rPh sb="58" eb="59">
      <t>シタガ</t>
    </rPh>
    <rPh sb="61" eb="63">
      <t>ヤキン</t>
    </rPh>
    <rPh sb="63" eb="66">
      <t>ジカンタイ</t>
    </rPh>
    <rPh sb="67" eb="68">
      <t>フク</t>
    </rPh>
    <rPh sb="70" eb="72">
      <t>カイゴ</t>
    </rPh>
    <rPh sb="72" eb="74">
      <t>ショクイン</t>
    </rPh>
    <rPh sb="74" eb="75">
      <t>オヨ</t>
    </rPh>
    <rPh sb="76" eb="78">
      <t>カンゴ</t>
    </rPh>
    <rPh sb="78" eb="80">
      <t>ショクイン</t>
    </rPh>
    <rPh sb="81" eb="83">
      <t>ハイチ</t>
    </rPh>
    <rPh sb="84" eb="86">
      <t>ジッタイ</t>
    </rPh>
    <rPh sb="87" eb="89">
      <t>カンアン</t>
    </rPh>
    <rPh sb="91" eb="92">
      <t>ツギ</t>
    </rPh>
    <rPh sb="96" eb="98">
      <t>ショクイン</t>
    </rPh>
    <rPh sb="99" eb="101">
      <t>ハイチ</t>
    </rPh>
    <rPh sb="105" eb="106">
      <t>ツト</t>
    </rPh>
    <phoneticPr fontId="22"/>
  </si>
  <si>
    <t>社会福祉施設における飲用井戸及び受水槽の衛生確保について（平成８年７月19日付け社援施第116号）</t>
    <rPh sb="0" eb="6">
      <t>シ</t>
    </rPh>
    <rPh sb="10" eb="12">
      <t>インヨウ</t>
    </rPh>
    <rPh sb="12" eb="14">
      <t>イド</t>
    </rPh>
    <rPh sb="14" eb="15">
      <t>オヨ</t>
    </rPh>
    <rPh sb="16" eb="17">
      <t>ジュ</t>
    </rPh>
    <rPh sb="17" eb="19">
      <t>スイソウ</t>
    </rPh>
    <rPh sb="20" eb="22">
      <t>エイセイ</t>
    </rPh>
    <rPh sb="22" eb="24">
      <t>カクホ</t>
    </rPh>
    <rPh sb="29" eb="31">
      <t>ヘイセイ</t>
    </rPh>
    <rPh sb="32" eb="33">
      <t>ネン</t>
    </rPh>
    <rPh sb="34" eb="35">
      <t>ガツ</t>
    </rPh>
    <rPh sb="37" eb="38">
      <t>ニチ</t>
    </rPh>
    <rPh sb="38" eb="39">
      <t>ヅ</t>
    </rPh>
    <rPh sb="40" eb="41">
      <t>シャ</t>
    </rPh>
    <rPh sb="41" eb="42">
      <t>エン</t>
    </rPh>
    <rPh sb="42" eb="43">
      <t>シ</t>
    </rPh>
    <rPh sb="43" eb="44">
      <t>ダイ</t>
    </rPh>
    <rPh sb="47" eb="48">
      <t>ゴウ</t>
    </rPh>
    <phoneticPr fontId="22"/>
  </si>
  <si>
    <t>消防法施行令（昭和３６年政令第３７号）</t>
  </si>
  <si>
    <t>オ　防災教育・訓練</t>
    <rPh sb="2" eb="4">
      <t>ぼうさい</t>
    </rPh>
    <rPh sb="4" eb="6">
      <t>きょういく</t>
    </rPh>
    <rPh sb="7" eb="9">
      <t>くんれん</t>
    </rPh>
    <phoneticPr fontId="46" type="Hiragana"/>
  </si>
  <si>
    <r>
      <t>６</t>
    </r>
    <r>
      <rPr>
        <sz val="14"/>
        <color theme="1"/>
        <rFont val="ＭＳ Ｐゴシック"/>
      </rPr>
      <t>法人・施設等との関係</t>
    </r>
    <rPh sb="6" eb="7">
      <t>トウ</t>
    </rPh>
    <phoneticPr fontId="22"/>
  </si>
  <si>
    <t>　　　　年　　月　　日</t>
    <rPh sb="4" eb="5">
      <t>ネン</t>
    </rPh>
    <rPh sb="7" eb="8">
      <t>ツキ</t>
    </rPh>
    <rPh sb="10" eb="11">
      <t>ヒ</t>
    </rPh>
    <phoneticPr fontId="22"/>
  </si>
  <si>
    <t>指定介護老人福祉施設（従来型）</t>
    <rPh sb="0" eb="2">
      <t>シテイ</t>
    </rPh>
    <rPh sb="2" eb="4">
      <t>カイゴ</t>
    </rPh>
    <rPh sb="4" eb="6">
      <t>ロウジン</t>
    </rPh>
    <rPh sb="6" eb="8">
      <t>フクシ</t>
    </rPh>
    <rPh sb="8" eb="10">
      <t>シセツ</t>
    </rPh>
    <rPh sb="11" eb="13">
      <t>ジュウライ</t>
    </rPh>
    <rPh sb="13" eb="14">
      <t>ガタ</t>
    </rPh>
    <phoneticPr fontId="46"/>
  </si>
  <si>
    <t xml:space="preserve"> 直近の検査（　　　　　年　　　月　）</t>
  </si>
  <si>
    <r>
      <t>条例第</t>
    </r>
    <r>
      <rPr>
        <sz val="14"/>
        <color auto="1"/>
        <rFont val="ＭＳ Ｐゴシック"/>
      </rPr>
      <t xml:space="preserve">１号第３条第３項（基準第39条第１項）
</t>
    </r>
  </si>
  <si>
    <t>１０
月</t>
  </si>
  <si>
    <t>１1
月</t>
  </si>
  <si>
    <t>通知等根拠</t>
    <rPh sb="0" eb="2">
      <t>ツウチ</t>
    </rPh>
    <rPh sb="2" eb="3">
      <t>トウ</t>
    </rPh>
    <rPh sb="3" eb="5">
      <t>コンキョ</t>
    </rPh>
    <phoneticPr fontId="22"/>
  </si>
  <si>
    <t xml:space="preserve">業務継続計画の策定等
</t>
  </si>
  <si>
    <t>３病　　　床</t>
    <rPh sb="1" eb="2">
      <t>ヤマイ</t>
    </rPh>
    <rPh sb="5" eb="6">
      <t>ユカ</t>
    </rPh>
    <phoneticPr fontId="22"/>
  </si>
  <si>
    <t>２　防災対策マニュアルの点検及び見直しについて</t>
    <rPh sb="2" eb="4">
      <t>ぼうさい</t>
    </rPh>
    <rPh sb="4" eb="6">
      <t>たいさく</t>
    </rPh>
    <rPh sb="12" eb="14">
      <t>てんけん</t>
    </rPh>
    <rPh sb="14" eb="15">
      <t>およ</t>
    </rPh>
    <rPh sb="16" eb="18">
      <t>みなお</t>
    </rPh>
    <phoneticPr fontId="46" type="Hiragana"/>
  </si>
  <si>
    <t>基準第31条の２の虐待の防止に係る、組織内の体制（責任者の選定、職員への研修方法や研修計画等）や虐待又は虐待が疑われる事案（以下「虐待等」という。）が発生した場合の対応方法等を指す内容であるか。</t>
    <rPh sb="0" eb="2">
      <t>キジュン</t>
    </rPh>
    <rPh sb="2" eb="3">
      <t>ダイ</t>
    </rPh>
    <rPh sb="5" eb="6">
      <t>ジョウ</t>
    </rPh>
    <rPh sb="9" eb="11">
      <t>ギャクタイ</t>
    </rPh>
    <rPh sb="12" eb="14">
      <t>ボウシ</t>
    </rPh>
    <rPh sb="15" eb="16">
      <t>カカ</t>
    </rPh>
    <rPh sb="18" eb="21">
      <t>ソシキナイ</t>
    </rPh>
    <rPh sb="22" eb="24">
      <t>タイセイ</t>
    </rPh>
    <rPh sb="25" eb="28">
      <t>セキニンシャ</t>
    </rPh>
    <rPh sb="29" eb="31">
      <t>センテイ</t>
    </rPh>
    <rPh sb="32" eb="34">
      <t>ショクイン</t>
    </rPh>
    <rPh sb="36" eb="38">
      <t>ケンシュウ</t>
    </rPh>
    <rPh sb="38" eb="40">
      <t>ホウホウ</t>
    </rPh>
    <rPh sb="41" eb="43">
      <t>ケンシュウ</t>
    </rPh>
    <rPh sb="43" eb="45">
      <t>ケイカク</t>
    </rPh>
    <rPh sb="45" eb="46">
      <t>トウ</t>
    </rPh>
    <rPh sb="48" eb="50">
      <t>ギャクタイ</t>
    </rPh>
    <rPh sb="50" eb="51">
      <t>マタ</t>
    </rPh>
    <rPh sb="52" eb="54">
      <t>ギャクタイ</t>
    </rPh>
    <rPh sb="55" eb="56">
      <t>ウタガ</t>
    </rPh>
    <rPh sb="59" eb="61">
      <t>ジアン</t>
    </rPh>
    <rPh sb="62" eb="64">
      <t>イカ</t>
    </rPh>
    <rPh sb="65" eb="67">
      <t>ギャクタイ</t>
    </rPh>
    <rPh sb="67" eb="68">
      <t>トウ</t>
    </rPh>
    <rPh sb="75" eb="77">
      <t>ハッセイ</t>
    </rPh>
    <rPh sb="79" eb="81">
      <t>バアイ</t>
    </rPh>
    <rPh sb="82" eb="84">
      <t>タイオウ</t>
    </rPh>
    <rPh sb="84" eb="86">
      <t>ホウホウ</t>
    </rPh>
    <rPh sb="86" eb="87">
      <t>トウ</t>
    </rPh>
    <rPh sb="88" eb="89">
      <t>サ</t>
    </rPh>
    <rPh sb="90" eb="92">
      <t>ナイヨウ</t>
    </rPh>
    <phoneticPr fontId="22"/>
  </si>
  <si>
    <t>防災対策マニュアルチェックリスト</t>
    <rPh sb="0" eb="2">
      <t>ぼうさい</t>
    </rPh>
    <rPh sb="2" eb="4">
      <t>たいさく</t>
    </rPh>
    <phoneticPr fontId="46" type="Hiragana"/>
  </si>
  <si>
    <t>有</t>
    <rPh sb="0" eb="1">
      <t>ア</t>
    </rPh>
    <phoneticPr fontId="22"/>
  </si>
  <si>
    <t>条例第１号第３条第３項（基準第８条第３項、第42条）</t>
    <rPh sb="8" eb="9">
      <t>ダイ</t>
    </rPh>
    <rPh sb="10" eb="11">
      <t>コウ</t>
    </rPh>
    <rPh sb="21" eb="22">
      <t>ダイ</t>
    </rPh>
    <rPh sb="24" eb="25">
      <t>ジョウ</t>
    </rPh>
    <phoneticPr fontId="22"/>
  </si>
  <si>
    <t>３　定期的な避難訓練の実施について、地域の実情に応じた災害に係る避難訓練を実施しているか</t>
    <rPh sb="2" eb="5">
      <t>ていきてき</t>
    </rPh>
    <rPh sb="6" eb="8">
      <t>ひなん</t>
    </rPh>
    <rPh sb="8" eb="10">
      <t>くんれん</t>
    </rPh>
    <rPh sb="11" eb="13">
      <t>じっし</t>
    </rPh>
    <rPh sb="18" eb="20">
      <t>ちいき</t>
    </rPh>
    <rPh sb="21" eb="23">
      <t>じつじょう</t>
    </rPh>
    <rPh sb="24" eb="25">
      <t>おう</t>
    </rPh>
    <rPh sb="27" eb="29">
      <t>さいがい</t>
    </rPh>
    <rPh sb="30" eb="31">
      <t>かか</t>
    </rPh>
    <rPh sb="32" eb="34">
      <t>ひなん</t>
    </rPh>
    <rPh sb="34" eb="36">
      <t>くんれん</t>
    </rPh>
    <rPh sb="37" eb="39">
      <t>じっし</t>
    </rPh>
    <phoneticPr fontId="46" type="Hiragana"/>
  </si>
  <si>
    <r>
      <t>食堂及び機能訓練室は、それぞれ必要な広さを有するものとし、その合計した面積は、３平方メートルに入所定員を乗じて得た面積以上であるか。ただし、食事の提供又は機能訓練を行う場合において、当該食事の提供又は機能訓練に支障がない広さを確保することができるときは、同一の場所とすることができる。</t>
    </r>
    <r>
      <rPr>
        <sz val="14"/>
        <color auto="1"/>
        <rFont val="ＭＳ Ｐゴシック"/>
      </rPr>
      <t>（平成12年４月１日現在、現存建物については、食堂及び機能訓練室の合計した面積に係る部分に限り、適用なし。）</t>
    </r>
    <rPh sb="155" eb="157">
      <t>ゲンゾン</t>
    </rPh>
    <rPh sb="157" eb="159">
      <t>タテモノ</t>
    </rPh>
    <rPh sb="175" eb="177">
      <t>ゴウケイ</t>
    </rPh>
    <rPh sb="179" eb="181">
      <t>メンセキ</t>
    </rPh>
    <rPh sb="182" eb="183">
      <t>カカ</t>
    </rPh>
    <rPh sb="184" eb="186">
      <t>ブブン</t>
    </rPh>
    <rPh sb="187" eb="188">
      <t>カギ</t>
    </rPh>
    <rPh sb="190" eb="192">
      <t>テキヨウ</t>
    </rPh>
    <phoneticPr fontId="22"/>
  </si>
  <si>
    <r>
      <t>条例第</t>
    </r>
    <r>
      <rPr>
        <sz val="14"/>
        <color auto="1"/>
        <rFont val="ＭＳ Ｐゴシック"/>
      </rPr>
      <t>１号第３条第３項、附則（経過措置）５
（基準第11条第４項第１号）</t>
    </r>
    <rPh sb="12" eb="14">
      <t>フソク</t>
    </rPh>
    <rPh sb="15" eb="17">
      <t>ケイカ</t>
    </rPh>
    <rPh sb="17" eb="19">
      <t>ソチ</t>
    </rPh>
    <rPh sb="32" eb="33">
      <t>ダイ</t>
    </rPh>
    <rPh sb="34" eb="35">
      <t>ゴウ</t>
    </rPh>
    <phoneticPr fontId="22"/>
  </si>
  <si>
    <t>条例第１号第３条第３項（基準第36条第８項第２号）</t>
    <rPh sb="21" eb="22">
      <t>ダイ</t>
    </rPh>
    <rPh sb="23" eb="24">
      <t>ゴウ</t>
    </rPh>
    <phoneticPr fontId="22"/>
  </si>
  <si>
    <t>条例第１号第３条第３項（基準第35条第４項第１号ロ（２））</t>
  </si>
  <si>
    <t>条例第１号第３条第３項（基準第35条第４項第１号ロ（３））</t>
  </si>
  <si>
    <r>
      <t>条例第</t>
    </r>
    <r>
      <rPr>
        <sz val="14"/>
        <color auto="1"/>
        <rFont val="ＭＳ Ｐゴシック"/>
      </rPr>
      <t>１号第３条第３項（基準第35条第３項第５号）</t>
    </r>
    <rPh sb="21" eb="22">
      <t>ダイ</t>
    </rPh>
    <rPh sb="23" eb="24">
      <t>ゴウ</t>
    </rPh>
    <phoneticPr fontId="22"/>
  </si>
  <si>
    <t>協力医療機関が第二種協定指定医療機関である場合、当該第二種協定指定医療機関との間で、新興感染症の発生時等の対応について協議を行っているか。</t>
    <rPh sb="0" eb="2">
      <t>キョウリョク</t>
    </rPh>
    <rPh sb="2" eb="4">
      <t>イリョウ</t>
    </rPh>
    <rPh sb="4" eb="6">
      <t>キカン</t>
    </rPh>
    <rPh sb="7" eb="8">
      <t>ダイ</t>
    </rPh>
    <rPh sb="8" eb="10">
      <t>ニシュ</t>
    </rPh>
    <rPh sb="10" eb="12">
      <t>キョウテイ</t>
    </rPh>
    <rPh sb="21" eb="23">
      <t>バアイ</t>
    </rPh>
    <rPh sb="24" eb="26">
      <t>トウガイ</t>
    </rPh>
    <rPh sb="39" eb="40">
      <t>アイダ</t>
    </rPh>
    <rPh sb="42" eb="44">
      <t>シンコウ</t>
    </rPh>
    <rPh sb="44" eb="47">
      <t>カンセンショウ</t>
    </rPh>
    <rPh sb="48" eb="51">
      <t>ハッセイジ</t>
    </rPh>
    <rPh sb="51" eb="52">
      <t>トウ</t>
    </rPh>
    <rPh sb="53" eb="55">
      <t>タイオウ</t>
    </rPh>
    <rPh sb="59" eb="61">
      <t>キョウギ</t>
    </rPh>
    <rPh sb="62" eb="63">
      <t>オコナ</t>
    </rPh>
    <phoneticPr fontId="22"/>
  </si>
  <si>
    <r>
      <t>条例第</t>
    </r>
    <r>
      <rPr>
        <sz val="14"/>
        <color auto="1"/>
        <rFont val="ＭＳ Ｐゴシック"/>
      </rPr>
      <t>１号第３条第３項（基準第11条第４項第６号）</t>
    </r>
    <rPh sb="21" eb="22">
      <t>ダイ</t>
    </rPh>
    <rPh sb="23" eb="24">
      <t>ゴウ</t>
    </rPh>
    <phoneticPr fontId="22"/>
  </si>
  <si>
    <t>（顧客等からの著しい迷惑行為の防止のため）事業者が講じることが望ましい取組の具体的内容</t>
    <rPh sb="1" eb="3">
      <t>コキャク</t>
    </rPh>
    <rPh sb="3" eb="4">
      <t>トウ</t>
    </rPh>
    <rPh sb="7" eb="8">
      <t>イチジル</t>
    </rPh>
    <rPh sb="10" eb="12">
      <t>メイワク</t>
    </rPh>
    <rPh sb="12" eb="14">
      <t>コウイ</t>
    </rPh>
    <rPh sb="15" eb="17">
      <t>ボウシ</t>
    </rPh>
    <rPh sb="21" eb="24">
      <t>ジギョウシャ</t>
    </rPh>
    <rPh sb="25" eb="26">
      <t>コウ</t>
    </rPh>
    <rPh sb="31" eb="32">
      <t>ノゾ</t>
    </rPh>
    <rPh sb="35" eb="37">
      <t>トリクミ</t>
    </rPh>
    <rPh sb="38" eb="41">
      <t>グタイテキ</t>
    </rPh>
    <rPh sb="41" eb="43">
      <t>ナイヨウ</t>
    </rPh>
    <phoneticPr fontId="22"/>
  </si>
  <si>
    <t>職場におけるハラスメントの内容及びハラスメントを行ってはならない旨の方針を明確化し、職員に周知･啓発しているか。</t>
    <rPh sb="0" eb="2">
      <t>ショクバ</t>
    </rPh>
    <rPh sb="13" eb="15">
      <t>ナイヨウ</t>
    </rPh>
    <rPh sb="15" eb="16">
      <t>オヨ</t>
    </rPh>
    <rPh sb="24" eb="25">
      <t>オコナ</t>
    </rPh>
    <rPh sb="32" eb="33">
      <t>ムネ</t>
    </rPh>
    <rPh sb="34" eb="36">
      <t>ホウシン</t>
    </rPh>
    <rPh sb="37" eb="40">
      <t>メイカクカ</t>
    </rPh>
    <rPh sb="42" eb="44">
      <t>ショクイン</t>
    </rPh>
    <rPh sb="45" eb="47">
      <t>シュウチ</t>
    </rPh>
    <rPh sb="48" eb="50">
      <t>ケイハツ</t>
    </rPh>
    <phoneticPr fontId="22"/>
  </si>
  <si>
    <t>相談（苦情を含む。以下同じ。）に応じ、適切に対応するために必要な体制の整備</t>
    <rPh sb="0" eb="2">
      <t>ソウダン</t>
    </rPh>
    <rPh sb="3" eb="5">
      <t>クジョウ</t>
    </rPh>
    <rPh sb="6" eb="7">
      <t>フク</t>
    </rPh>
    <rPh sb="9" eb="11">
      <t>イカ</t>
    </rPh>
    <rPh sb="11" eb="12">
      <t>オナ</t>
    </rPh>
    <rPh sb="16" eb="17">
      <t>オウ</t>
    </rPh>
    <rPh sb="19" eb="21">
      <t>テキセツ</t>
    </rPh>
    <rPh sb="22" eb="24">
      <t>タイオウ</t>
    </rPh>
    <rPh sb="29" eb="31">
      <t>ヒツヨウ</t>
    </rPh>
    <rPh sb="32" eb="34">
      <t>タイセイ</t>
    </rPh>
    <rPh sb="35" eb="37">
      <t>セイビ</t>
    </rPh>
    <phoneticPr fontId="22"/>
  </si>
  <si>
    <t>相談に対応する担当者をあらかじめ定めること等により、相談への対応のための窓口をあらかじめ定め、職員に周知しているか。</t>
    <rPh sb="0" eb="2">
      <t>ソウダン</t>
    </rPh>
    <rPh sb="3" eb="5">
      <t>タイオウ</t>
    </rPh>
    <rPh sb="7" eb="10">
      <t>タントウシャ</t>
    </rPh>
    <rPh sb="16" eb="17">
      <t>サダ</t>
    </rPh>
    <rPh sb="21" eb="22">
      <t>トウ</t>
    </rPh>
    <rPh sb="26" eb="28">
      <t>ソウダン</t>
    </rPh>
    <rPh sb="30" eb="32">
      <t>タイオウ</t>
    </rPh>
    <rPh sb="36" eb="38">
      <t>マドグチ</t>
    </rPh>
    <rPh sb="44" eb="45">
      <t>サダ</t>
    </rPh>
    <rPh sb="47" eb="49">
      <t>ショクイン</t>
    </rPh>
    <rPh sb="50" eb="52">
      <t>シュウチ</t>
    </rPh>
    <phoneticPr fontId="22"/>
  </si>
  <si>
    <t>相談先（上司、職場内の担当者等）をあらかじめ定め、これを職員に周知し、また、相談を受けた者が、相談に対し、その内容や状況に応じ、適切に対応できるようにしているか。</t>
    <rPh sb="0" eb="3">
      <t>ソウダンサキ</t>
    </rPh>
    <rPh sb="4" eb="6">
      <t>ジョウシ</t>
    </rPh>
    <rPh sb="7" eb="10">
      <t>ショクバナイ</t>
    </rPh>
    <rPh sb="11" eb="14">
      <t>タントウシャ</t>
    </rPh>
    <rPh sb="14" eb="15">
      <t>トウ</t>
    </rPh>
    <rPh sb="22" eb="23">
      <t>サダ</t>
    </rPh>
    <rPh sb="28" eb="30">
      <t>ショクイン</t>
    </rPh>
    <rPh sb="31" eb="33">
      <t>シュウチ</t>
    </rPh>
    <rPh sb="38" eb="40">
      <t>ソウダン</t>
    </rPh>
    <rPh sb="41" eb="42">
      <t>ウ</t>
    </rPh>
    <rPh sb="44" eb="45">
      <t>モノ</t>
    </rPh>
    <rPh sb="47" eb="49">
      <t>ソウダン</t>
    </rPh>
    <rPh sb="50" eb="51">
      <t>タイ</t>
    </rPh>
    <rPh sb="55" eb="57">
      <t>ナイヨウ</t>
    </rPh>
    <rPh sb="58" eb="60">
      <t>ジョウキョウ</t>
    </rPh>
    <rPh sb="61" eb="62">
      <t>オウ</t>
    </rPh>
    <rPh sb="64" eb="66">
      <t>テキセツ</t>
    </rPh>
    <rPh sb="67" eb="69">
      <t>タイオウ</t>
    </rPh>
    <phoneticPr fontId="22"/>
  </si>
  <si>
    <t>事案の内容や状況に応じ、被害者へのメンタルヘルス不調への相談対応、行為者に対する対応が必要な場合に１人で対応させない等の取組を行っているか。</t>
    <rPh sb="0" eb="2">
      <t>ジアン</t>
    </rPh>
    <rPh sb="3" eb="5">
      <t>ナイヨウ</t>
    </rPh>
    <rPh sb="6" eb="8">
      <t>ジョウキョウ</t>
    </rPh>
    <rPh sb="9" eb="10">
      <t>オウ</t>
    </rPh>
    <rPh sb="12" eb="15">
      <t>ヒガイシャ</t>
    </rPh>
    <rPh sb="24" eb="26">
      <t>フチョウ</t>
    </rPh>
    <rPh sb="28" eb="30">
      <t>ソウダン</t>
    </rPh>
    <rPh sb="30" eb="32">
      <t>タイオウ</t>
    </rPh>
    <rPh sb="37" eb="38">
      <t>タイ</t>
    </rPh>
    <rPh sb="40" eb="42">
      <t>タイオウ</t>
    </rPh>
    <rPh sb="43" eb="45">
      <t>ヒツヨウ</t>
    </rPh>
    <rPh sb="46" eb="48">
      <t>バアイ</t>
    </rPh>
    <rPh sb="60" eb="62">
      <t>トリクミ</t>
    </rPh>
    <rPh sb="63" eb="64">
      <t>オコナ</t>
    </rPh>
    <phoneticPr fontId="22"/>
  </si>
  <si>
    <r>
      <t>条例第</t>
    </r>
    <r>
      <rPr>
        <sz val="14"/>
        <color auto="1"/>
        <rFont val="ＭＳ Ｐゴシック"/>
      </rPr>
      <t>１号第３条第３項（基準第12条第４項）</t>
    </r>
  </si>
  <si>
    <t>日勤時間帯の介護職員及び看護職員の配置</t>
    <rPh sb="0" eb="2">
      <t>ニッキン</t>
    </rPh>
    <rPh sb="2" eb="5">
      <t>ジカンタイ</t>
    </rPh>
    <rPh sb="17" eb="19">
      <t>ハイチ</t>
    </rPh>
    <phoneticPr fontId="22"/>
  </si>
  <si>
    <t>条例第１号第３条第３項（基準第24条の２第３項、第42条）</t>
  </si>
  <si>
    <r>
      <t>条例第</t>
    </r>
    <r>
      <rPr>
        <sz val="14"/>
        <color auto="1"/>
        <rFont val="ＭＳ Ｐゴシック"/>
      </rPr>
      <t>１号第３条第３項
(基準第５条第１項、第42条）</t>
    </r>
    <rPh sb="8" eb="9">
      <t>ダイ</t>
    </rPh>
    <rPh sb="10" eb="11">
      <t>コウ</t>
    </rPh>
    <rPh sb="13" eb="15">
      <t>キジュン</t>
    </rPh>
    <phoneticPr fontId="22"/>
  </si>
  <si>
    <t>　　　　　年　　　月　　　日</t>
  </si>
  <si>
    <r>
      <t>条例第</t>
    </r>
    <r>
      <rPr>
        <sz val="14"/>
        <color auto="1"/>
        <rFont val="ＭＳ Ｐゴシック"/>
      </rPr>
      <t xml:space="preserve">１号第３条第３項（基準第39条第４項）
</t>
    </r>
  </si>
  <si>
    <t>労働施策総合推進法</t>
    <rPh sb="0" eb="2">
      <t>ロウドウ</t>
    </rPh>
    <rPh sb="2" eb="4">
      <t>セサク</t>
    </rPh>
    <rPh sb="4" eb="6">
      <t>ソウゴウ</t>
    </rPh>
    <rPh sb="6" eb="9">
      <t>スイシンホウ</t>
    </rPh>
    <phoneticPr fontId="22"/>
  </si>
  <si>
    <r>
      <t>４</t>
    </r>
    <r>
      <rPr>
        <sz val="14"/>
        <color theme="1"/>
        <rFont val="ＭＳ Ｐゴシック"/>
      </rPr>
      <t>所要時間</t>
    </r>
  </si>
  <si>
    <t>このチェックリストは、「高知県社会福祉施設防災対策指針」に基づき「防災対策マニュアル」が作成されているかなどを確認するものです。</t>
    <rPh sb="12" eb="15">
      <t>こうちけん</t>
    </rPh>
    <rPh sb="15" eb="17">
      <t>しゃかい</t>
    </rPh>
    <rPh sb="17" eb="19">
      <t>ふくし</t>
    </rPh>
    <rPh sb="19" eb="21">
      <t>しせつ</t>
    </rPh>
    <rPh sb="21" eb="23">
      <t>ぼうさい</t>
    </rPh>
    <rPh sb="23" eb="25">
      <t>たいさく</t>
    </rPh>
    <rPh sb="25" eb="27">
      <t>ししん</t>
    </rPh>
    <rPh sb="29" eb="30">
      <t>もと</t>
    </rPh>
    <rPh sb="33" eb="35">
      <t>ぼうさい</t>
    </rPh>
    <rPh sb="35" eb="37">
      <t>たいさく</t>
    </rPh>
    <rPh sb="44" eb="46">
      <t>さくせい</t>
    </rPh>
    <rPh sb="55" eb="57">
      <t>かくにん</t>
    </rPh>
    <phoneticPr fontId="46" type="Hiragana"/>
  </si>
  <si>
    <r>
      <t>条例第</t>
    </r>
    <r>
      <rPr>
        <sz val="14"/>
        <color auto="1"/>
        <rFont val="ＭＳ Ｐゴシック"/>
      </rPr>
      <t>１号第３条第３項（基準第11条第６項）</t>
    </r>
  </si>
  <si>
    <t>（１）施設を取り巻く危険</t>
  </si>
  <si>
    <r>
      <t>栄養士</t>
    </r>
    <r>
      <rPr>
        <sz val="14"/>
        <color theme="1"/>
        <rFont val="ＭＳ Ｐゴシック"/>
      </rPr>
      <t>又は管理栄養士　１以上としているか。</t>
    </r>
    <rPh sb="3" eb="4">
      <t>マタ</t>
    </rPh>
    <rPh sb="5" eb="7">
      <t>カンリ</t>
    </rPh>
    <rPh sb="7" eb="10">
      <t>エイヨウシ</t>
    </rPh>
    <phoneticPr fontId="22"/>
  </si>
  <si>
    <t>記入日</t>
    <rPh sb="0" eb="2">
      <t>きにゅう</t>
    </rPh>
    <rPh sb="2" eb="3">
      <t>び</t>
    </rPh>
    <phoneticPr fontId="46" type="Hiragana"/>
  </si>
  <si>
    <t>「当分の間」の経過措置
※夜勤時間帯
「午後10時から翌日の午前5時までを含めた連続する16時間」をいい、原則として施設ごとに設定するものとする。
※日勤時間帯
「夜勤時間帯に含まれない連続する８時間」をいい、原則として施設ごとに設定するものとする。</t>
    <rPh sb="1" eb="3">
      <t>トウブン</t>
    </rPh>
    <rPh sb="4" eb="5">
      <t>カン</t>
    </rPh>
    <rPh sb="7" eb="9">
      <t>ケイカ</t>
    </rPh>
    <rPh sb="9" eb="11">
      <t>ソチ</t>
    </rPh>
    <rPh sb="13" eb="15">
      <t>ヤキン</t>
    </rPh>
    <rPh sb="15" eb="18">
      <t>ジカンタイ</t>
    </rPh>
    <rPh sb="76" eb="78">
      <t>ニッキン</t>
    </rPh>
    <rPh sb="78" eb="81">
      <t>ジカンタイ</t>
    </rPh>
    <phoneticPr fontId="22"/>
  </si>
  <si>
    <r>
      <t>条例第</t>
    </r>
    <r>
      <rPr>
        <sz val="14"/>
        <color auto="1"/>
        <rFont val="ＭＳ Ｐゴシック"/>
      </rPr>
      <t xml:space="preserve">１号第３条第３項
</t>
    </r>
  </si>
  <si>
    <r>
      <t>条例第</t>
    </r>
    <r>
      <rPr>
        <sz val="14"/>
        <color auto="1"/>
        <rFont val="ＭＳ Ｐゴシック"/>
      </rPr>
      <t>１号第３条第３項（基準第25条）</t>
    </r>
    <rPh sb="8" eb="9">
      <t>ダイ</t>
    </rPh>
    <rPh sb="10" eb="11">
      <t>コウ</t>
    </rPh>
    <phoneticPr fontId="22"/>
  </si>
  <si>
    <t>○</t>
  </si>
  <si>
    <r>
      <t>(1)の常勤換算方法については、当該職員のそれぞれの勤務延べ時間数の総数を当該施設において常勤の職員が勤務する時間数で除することにより常勤の職員の</t>
    </r>
    <r>
      <rPr>
        <sz val="14"/>
        <color auto="1"/>
        <rFont val="ＭＳ Ｐゴシック"/>
      </rPr>
      <t>数に換算する方法。</t>
    </r>
  </si>
  <si>
    <r>
      <t>「訓練を行う能力を有すると認められる者」として、理学療法士、作業療法士、言語聴覚士、看護職員、柔道整復師</t>
    </r>
    <r>
      <rPr>
        <sz val="14"/>
        <color auto="1"/>
        <rFont val="ＭＳ Ｐゴシック"/>
      </rPr>
      <t xml:space="preserve">、あん摩マッサージ指圧師、はり師又はきゅう師の資格を有する者（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であるか。（ただし、入所者の日常生活やレクリエーション、行事等を通じて行う機能訓練指導については、当該施設の生活相談員又は介護職員が兼務して行っても差し支えない。）。
</t>
    </r>
    <rPh sb="67" eb="68">
      <t>シ</t>
    </rPh>
    <rPh sb="68" eb="69">
      <t>マタ</t>
    </rPh>
    <rPh sb="73" eb="74">
      <t>シ</t>
    </rPh>
    <rPh sb="85" eb="86">
      <t>シ</t>
    </rPh>
    <rPh sb="86" eb="87">
      <t>オヨ</t>
    </rPh>
    <rPh sb="91" eb="92">
      <t>シ</t>
    </rPh>
    <rPh sb="98" eb="100">
      <t>リガク</t>
    </rPh>
    <rPh sb="100" eb="103">
      <t>リョウホウシ</t>
    </rPh>
    <rPh sb="104" eb="106">
      <t>サギョウ</t>
    </rPh>
    <rPh sb="106" eb="109">
      <t>リョウホウシ</t>
    </rPh>
    <rPh sb="110" eb="112">
      <t>ゲンゴ</t>
    </rPh>
    <rPh sb="112" eb="115">
      <t>チョウカクシ</t>
    </rPh>
    <rPh sb="116" eb="118">
      <t>カンゴ</t>
    </rPh>
    <rPh sb="118" eb="120">
      <t>ショクイン</t>
    </rPh>
    <rPh sb="121" eb="123">
      <t>ジュウドウ</t>
    </rPh>
    <rPh sb="123" eb="126">
      <t>セイフクシ</t>
    </rPh>
    <rPh sb="126" eb="127">
      <t>マタ</t>
    </rPh>
    <rPh sb="130" eb="131">
      <t>マ</t>
    </rPh>
    <rPh sb="136" eb="139">
      <t>シアツシ</t>
    </rPh>
    <rPh sb="140" eb="142">
      <t>シカク</t>
    </rPh>
    <rPh sb="143" eb="144">
      <t>ユウ</t>
    </rPh>
    <rPh sb="146" eb="148">
      <t>キノウ</t>
    </rPh>
    <rPh sb="148" eb="150">
      <t>クンレン</t>
    </rPh>
    <rPh sb="150" eb="153">
      <t>シドウイン</t>
    </rPh>
    <rPh sb="154" eb="156">
      <t>ハイチ</t>
    </rPh>
    <rPh sb="158" eb="161">
      <t>ジギョウショ</t>
    </rPh>
    <rPh sb="163" eb="164">
      <t>ツキ</t>
    </rPh>
    <rPh sb="164" eb="166">
      <t>イジョウ</t>
    </rPh>
    <rPh sb="166" eb="168">
      <t>キノウ</t>
    </rPh>
    <rPh sb="168" eb="170">
      <t>クンレン</t>
    </rPh>
    <rPh sb="170" eb="172">
      <t>シドウ</t>
    </rPh>
    <rPh sb="173" eb="175">
      <t>ジュウジ</t>
    </rPh>
    <rPh sb="177" eb="179">
      <t>ケイケン</t>
    </rPh>
    <rPh sb="180" eb="181">
      <t>ユウ</t>
    </rPh>
    <rPh sb="183" eb="184">
      <t>モノ</t>
    </rPh>
    <rPh sb="185" eb="186">
      <t>カギ</t>
    </rPh>
    <phoneticPr fontId="22"/>
  </si>
  <si>
    <r>
      <t>入所者１人当たりの床面積は、10．65平方メートル</t>
    </r>
    <r>
      <rPr>
        <sz val="14"/>
        <color auto="1"/>
        <rFont val="ＭＳ Ｐゴシック"/>
      </rPr>
      <t>以上としているか。（平成12年４月１日現在において、基本的な設備が完成しているもの（平成12年４月１日以降増築又は全面改装部分を除く）は、「収納設備等を除き４．９５平方メートル」）</t>
    </r>
    <rPh sb="35" eb="37">
      <t>ヘイセイ</t>
    </rPh>
    <rPh sb="39" eb="40">
      <t>ネン</t>
    </rPh>
    <rPh sb="41" eb="42">
      <t>ガツ</t>
    </rPh>
    <rPh sb="43" eb="44">
      <t>ニチ</t>
    </rPh>
    <rPh sb="44" eb="46">
      <t>ゲンザイ</t>
    </rPh>
    <rPh sb="51" eb="54">
      <t>キホンテキ</t>
    </rPh>
    <rPh sb="55" eb="57">
      <t>セツビ</t>
    </rPh>
    <rPh sb="58" eb="60">
      <t>カンセイ</t>
    </rPh>
    <rPh sb="76" eb="78">
      <t>イコウ</t>
    </rPh>
    <rPh sb="78" eb="80">
      <t>ゾウチク</t>
    </rPh>
    <rPh sb="80" eb="81">
      <t>マタ</t>
    </rPh>
    <rPh sb="82" eb="84">
      <t>ゼンメン</t>
    </rPh>
    <rPh sb="84" eb="86">
      <t>カイソウ</t>
    </rPh>
    <rPh sb="86" eb="88">
      <t>ブブン</t>
    </rPh>
    <rPh sb="89" eb="90">
      <t>ノゾ</t>
    </rPh>
    <rPh sb="95" eb="97">
      <t>シュウノウ</t>
    </rPh>
    <rPh sb="97" eb="100">
      <t>セツビトウ</t>
    </rPh>
    <rPh sb="101" eb="102">
      <t>ノゾ</t>
    </rPh>
    <rPh sb="107" eb="109">
      <t>ヘイホウ</t>
    </rPh>
    <phoneticPr fontId="22"/>
  </si>
  <si>
    <t>条例第１号第３条第３項（基準第31条の２第２項、第42条）</t>
    <rPh sb="20" eb="21">
      <t>ダイ</t>
    </rPh>
    <rPh sb="22" eb="23">
      <t>コウ</t>
    </rPh>
    <phoneticPr fontId="22"/>
  </si>
  <si>
    <t>直近訓練実施日</t>
    <rPh sb="0" eb="2">
      <t>チョッキン</t>
    </rPh>
    <rPh sb="2" eb="4">
      <t>クンレン</t>
    </rPh>
    <rPh sb="4" eb="6">
      <t>ジッシ</t>
    </rPh>
    <rPh sb="6" eb="7">
      <t>ビ</t>
    </rPh>
    <phoneticPr fontId="22"/>
  </si>
  <si>
    <r>
      <t>条例第</t>
    </r>
    <r>
      <rPr>
        <sz val="14"/>
        <color auto="1"/>
        <rFont val="ＭＳ Ｐゴシック"/>
      </rPr>
      <t>１号第３条第３項
（基準第２条第２項）</t>
    </r>
    <rPh sb="0" eb="2">
      <t>ジョウレイ</t>
    </rPh>
    <rPh sb="2" eb="3">
      <t>ダイ</t>
    </rPh>
    <rPh sb="4" eb="5">
      <t>ゴウ</t>
    </rPh>
    <rPh sb="5" eb="6">
      <t>ダイ</t>
    </rPh>
    <rPh sb="7" eb="8">
      <t>ジョウ</t>
    </rPh>
    <rPh sb="8" eb="9">
      <t>ダイ</t>
    </rPh>
    <rPh sb="10" eb="11">
      <t>コウ</t>
    </rPh>
    <phoneticPr fontId="22"/>
  </si>
  <si>
    <r>
      <t>条例第</t>
    </r>
    <r>
      <rPr>
        <sz val="14"/>
        <color auto="1"/>
        <rFont val="ＭＳ Ｐゴシック"/>
      </rPr>
      <t>１号第３条第３項
（基準第33条第１項）</t>
    </r>
    <rPh sb="13" eb="15">
      <t>キジュン</t>
    </rPh>
    <rPh sb="19" eb="20">
      <t>ダイ</t>
    </rPh>
    <rPh sb="21" eb="22">
      <t>コウ</t>
    </rPh>
    <phoneticPr fontId="22"/>
  </si>
  <si>
    <r>
      <t>条例第</t>
    </r>
    <r>
      <rPr>
        <sz val="14"/>
        <color auto="1"/>
        <rFont val="ＭＳ Ｐゴシック"/>
      </rPr>
      <t>１号第３条第３項
（基準第33条第２項）</t>
    </r>
    <rPh sb="13" eb="15">
      <t>キジュン</t>
    </rPh>
    <rPh sb="19" eb="20">
      <t>ダイ</t>
    </rPh>
    <rPh sb="21" eb="22">
      <t>コウ</t>
    </rPh>
    <phoneticPr fontId="22"/>
  </si>
  <si>
    <r>
      <t>条例第</t>
    </r>
    <r>
      <rPr>
        <sz val="14"/>
        <color auto="1"/>
        <rFont val="ＭＳ Ｐゴシック"/>
      </rPr>
      <t>１号第３条第３項
（基準第５条第２項、第42条）</t>
    </r>
  </si>
  <si>
    <r>
      <t xml:space="preserve">確　認　事　項　
</t>
    </r>
    <r>
      <rPr>
        <sz val="11"/>
        <color theme="1"/>
        <rFont val="MS UI Gothic"/>
      </rPr>
      <t>全てのチェックボックスにチェックをいれ、「確認結果」の欄が〇と表示されるようにしてください。</t>
    </r>
    <rPh sb="0" eb="1">
      <t>かく</t>
    </rPh>
    <rPh sb="2" eb="3">
      <t>にん</t>
    </rPh>
    <rPh sb="4" eb="5">
      <t>こと</t>
    </rPh>
    <rPh sb="6" eb="7">
      <t>こう</t>
    </rPh>
    <rPh sb="9" eb="10">
      <t>すべ</t>
    </rPh>
    <rPh sb="30" eb="32">
      <t>かくにん</t>
    </rPh>
    <rPh sb="32" eb="34">
      <t>けっか</t>
    </rPh>
    <rPh sb="36" eb="37">
      <t>らん</t>
    </rPh>
    <rPh sb="40" eb="42">
      <t>ひょうじ</t>
    </rPh>
    <phoneticPr fontId="46" type="Hiragana"/>
  </si>
  <si>
    <t>入居者へのサービスの提供に当たっては、当該入居者又は他の入居者等の生命又は身体を保護するため、身体的拘束その他入所者の行動を制限する行為（以下「身体的拘束等」という。）を行った事例（当該年度、前年度）はあるか。</t>
    <rPh sb="0" eb="1">
      <t>イリ</t>
    </rPh>
    <rPh sb="1" eb="2">
      <t>キョ</t>
    </rPh>
    <rPh sb="10" eb="12">
      <t>テイキョウ</t>
    </rPh>
    <rPh sb="22" eb="23">
      <t>キョ</t>
    </rPh>
    <rPh sb="29" eb="30">
      <t>キョ</t>
    </rPh>
    <phoneticPr fontId="22"/>
  </si>
  <si>
    <r>
      <t>条例第</t>
    </r>
    <r>
      <rPr>
        <sz val="14"/>
        <color auto="1"/>
        <rFont val="ＭＳ Ｐゴシック"/>
      </rPr>
      <t>１号第３条第３項
（基準第５条第３項、第42条）</t>
    </r>
  </si>
  <si>
    <t>健康診断</t>
  </si>
  <si>
    <r>
      <t>条例第</t>
    </r>
    <r>
      <rPr>
        <sz val="14"/>
        <color auto="1"/>
        <rFont val="ＭＳ Ｐゴシック"/>
      </rPr>
      <t>１号第３条第３項（基準第34条第１項第１号）</t>
    </r>
    <rPh sb="21" eb="22">
      <t>ダイ</t>
    </rPh>
    <rPh sb="23" eb="24">
      <t>ゴウ</t>
    </rPh>
    <phoneticPr fontId="22"/>
  </si>
  <si>
    <t>イ以外の職員についても同一敷地内に設置されている他の社会福祉施設等に兼ねて勤務する場合等であって、兼務によっても入所者の処遇に支障をきたしていないか。</t>
  </si>
  <si>
    <t>入居者の人権の擁護、虐待の防止等のため、必要な体制の整備を行うとともに、その職員に対し、研修を実施する等の措置を講じているか。</t>
    <rPh sb="0" eb="3">
      <t>ニュウキョシャ</t>
    </rPh>
    <rPh sb="4" eb="6">
      <t>ジンケン</t>
    </rPh>
    <rPh sb="7" eb="9">
      <t>ヨウゴ</t>
    </rPh>
    <rPh sb="10" eb="12">
      <t>ギャクタイ</t>
    </rPh>
    <rPh sb="13" eb="15">
      <t>ボウシ</t>
    </rPh>
    <rPh sb="15" eb="16">
      <t>トウ</t>
    </rPh>
    <rPh sb="20" eb="22">
      <t>ヒツヨウ</t>
    </rPh>
    <rPh sb="23" eb="25">
      <t>タイセイ</t>
    </rPh>
    <rPh sb="26" eb="28">
      <t>セイビ</t>
    </rPh>
    <rPh sb="29" eb="30">
      <t>オコナ</t>
    </rPh>
    <rPh sb="38" eb="40">
      <t>ショクイン</t>
    </rPh>
    <rPh sb="41" eb="42">
      <t>タイ</t>
    </rPh>
    <rPh sb="44" eb="46">
      <t>ケンシュウ</t>
    </rPh>
    <rPh sb="47" eb="49">
      <t>ジッシ</t>
    </rPh>
    <rPh sb="51" eb="52">
      <t>トウ</t>
    </rPh>
    <rPh sb="53" eb="55">
      <t>ソチ</t>
    </rPh>
    <rPh sb="56" eb="57">
      <t>コウ</t>
    </rPh>
    <phoneticPr fontId="22"/>
  </si>
  <si>
    <r>
      <t>条例第</t>
    </r>
    <r>
      <rPr>
        <sz val="14"/>
        <color auto="1"/>
        <rFont val="ＭＳ Ｐゴシック"/>
      </rPr>
      <t>１号第３条第３項（基準第34条第１項第４号）</t>
    </r>
    <rPh sb="21" eb="22">
      <t>ダイ</t>
    </rPh>
    <rPh sb="23" eb="24">
      <t>ゴウ</t>
    </rPh>
    <phoneticPr fontId="22"/>
  </si>
  <si>
    <r>
      <t>条例第</t>
    </r>
    <r>
      <rPr>
        <sz val="14"/>
        <color auto="1"/>
        <rFont val="ＭＳ Ｐゴシック"/>
      </rPr>
      <t>１号第３条第３項（基準第34条第１項第５号）</t>
    </r>
    <rPh sb="21" eb="22">
      <t>ダイ</t>
    </rPh>
    <rPh sb="23" eb="24">
      <t>ゴウ</t>
    </rPh>
    <phoneticPr fontId="22"/>
  </si>
  <si>
    <r>
      <t>条例第</t>
    </r>
    <r>
      <rPr>
        <sz val="14"/>
        <color auto="1"/>
        <rFont val="ＭＳ Ｐゴシック"/>
      </rPr>
      <t>１号第３条第３項（基準第34条第１項第６号）</t>
    </r>
    <rPh sb="21" eb="22">
      <t>ダイ</t>
    </rPh>
    <rPh sb="23" eb="24">
      <t>ゴウ</t>
    </rPh>
    <phoneticPr fontId="22"/>
  </si>
  <si>
    <r>
      <t>条例第</t>
    </r>
    <r>
      <rPr>
        <sz val="14"/>
        <color auto="1"/>
        <rFont val="ＭＳ Ｐゴシック"/>
      </rPr>
      <t>１号第３条第３項（基準第34条第１項第７号）</t>
    </r>
    <rPh sb="21" eb="22">
      <t>ダイ</t>
    </rPh>
    <rPh sb="23" eb="24">
      <t>ゴウ</t>
    </rPh>
    <phoneticPr fontId="22"/>
  </si>
  <si>
    <r>
      <t>条例第</t>
    </r>
    <r>
      <rPr>
        <sz val="14"/>
        <color theme="1"/>
        <rFont val="ＭＳ Ｐゴシック"/>
      </rPr>
      <t>１号第３条第３項
（基準第22条の２第１項、第42条）</t>
    </r>
    <rPh sb="8" eb="9">
      <t>ダイ</t>
    </rPh>
    <rPh sb="10" eb="11">
      <t>コウ</t>
    </rPh>
    <rPh sb="13" eb="15">
      <t>キジュン</t>
    </rPh>
    <rPh sb="15" eb="16">
      <t>ダイ</t>
    </rPh>
    <rPh sb="18" eb="19">
      <t>ジョウ</t>
    </rPh>
    <rPh sb="21" eb="22">
      <t>ダイ</t>
    </rPh>
    <rPh sb="23" eb="24">
      <t>コウ</t>
    </rPh>
    <rPh sb="25" eb="26">
      <t>ダイ</t>
    </rPh>
    <rPh sb="28" eb="29">
      <t>ジョウ</t>
    </rPh>
    <phoneticPr fontId="22"/>
  </si>
  <si>
    <r>
      <t>条例第</t>
    </r>
    <r>
      <rPr>
        <sz val="14"/>
        <color auto="1"/>
        <rFont val="ＭＳ Ｐゴシック"/>
      </rPr>
      <t>１号第３条第３項
（基準第11条第２項、基準第35条第２項）</t>
    </r>
  </si>
  <si>
    <r>
      <t>２</t>
    </r>
    <r>
      <rPr>
        <sz val="14"/>
        <color theme="1"/>
        <rFont val="ＭＳ Ｐゴシック"/>
      </rPr>
      <t>診療科目</t>
    </r>
  </si>
  <si>
    <t>定期的に業務継続計画の見直しを行い、必要に応じて業務継続計画の変更を行っているか。</t>
  </si>
  <si>
    <r>
      <t>条例第</t>
    </r>
    <r>
      <rPr>
        <sz val="14"/>
        <color auto="1"/>
        <rFont val="ＭＳ Ｐゴシック"/>
      </rPr>
      <t>１号第３条第３項
（基準第11条第３項）</t>
    </r>
  </si>
  <si>
    <t>予定</t>
  </si>
  <si>
    <r>
      <t>条例第</t>
    </r>
    <r>
      <rPr>
        <sz val="14"/>
        <color auto="1"/>
        <rFont val="ＭＳ Ｐゴシック"/>
      </rPr>
      <t>１号第３条第３項（基準第11条第４項第１号）</t>
    </r>
    <rPh sb="21" eb="22">
      <t>ダイ</t>
    </rPh>
    <rPh sb="23" eb="24">
      <t>ゴウ</t>
    </rPh>
    <phoneticPr fontId="22"/>
  </si>
  <si>
    <r>
      <t>条例第</t>
    </r>
    <r>
      <rPr>
        <sz val="14"/>
        <color auto="1"/>
        <rFont val="ＭＳ Ｐゴシック"/>
      </rPr>
      <t>１号第３条第３項（基準第11条第４項第２号）</t>
    </r>
    <rPh sb="21" eb="22">
      <t>ダイ</t>
    </rPh>
    <rPh sb="23" eb="24">
      <t>ゴウ</t>
    </rPh>
    <phoneticPr fontId="22"/>
  </si>
  <si>
    <t>サービス種別（</t>
    <rPh sb="4" eb="6">
      <t>シュベツ</t>
    </rPh>
    <phoneticPr fontId="46"/>
  </si>
  <si>
    <r>
      <t>条例第</t>
    </r>
    <r>
      <rPr>
        <sz val="14"/>
        <color auto="1"/>
        <rFont val="ＭＳ Ｐゴシック"/>
      </rPr>
      <t>１号第３条第３項（基準第11条第３項第５号）</t>
    </r>
    <rPh sb="21" eb="22">
      <t>ダイ</t>
    </rPh>
    <rPh sb="23" eb="24">
      <t>ゴウ</t>
    </rPh>
    <phoneticPr fontId="22"/>
  </si>
  <si>
    <r>
      <t>条例第</t>
    </r>
    <r>
      <rPr>
        <sz val="14"/>
        <color auto="1"/>
        <rFont val="ＭＳ Ｐゴシック"/>
      </rPr>
      <t>１号第３条第３項（基準第12条第１項第７号）</t>
    </r>
  </si>
  <si>
    <r>
      <t>条例第</t>
    </r>
    <r>
      <rPr>
        <sz val="14"/>
        <color auto="1"/>
        <rFont val="ＭＳ Ｐゴシック"/>
      </rPr>
      <t>１号第３条第３項（基準第11条第４項第４号）</t>
    </r>
    <rPh sb="21" eb="22">
      <t>ダイ</t>
    </rPh>
    <rPh sb="23" eb="24">
      <t>ゴウ</t>
    </rPh>
    <phoneticPr fontId="22"/>
  </si>
  <si>
    <r>
      <t>条例第</t>
    </r>
    <r>
      <rPr>
        <sz val="14"/>
        <color auto="1"/>
        <rFont val="ＭＳ Ｐゴシック"/>
      </rPr>
      <t>１号第３条第３項（基準第11条第３項第６号）</t>
    </r>
    <rPh sb="21" eb="22">
      <t>ダイ</t>
    </rPh>
    <rPh sb="23" eb="24">
      <t>ゴウ</t>
    </rPh>
    <phoneticPr fontId="22"/>
  </si>
  <si>
    <r>
      <t>条例第</t>
    </r>
    <r>
      <rPr>
        <sz val="14"/>
        <color auto="1"/>
        <rFont val="ＭＳ Ｐゴシック"/>
      </rPr>
      <t>１号第３条第３項（基準第11条第３項第７号）</t>
    </r>
    <rPh sb="21" eb="22">
      <t>ダイ</t>
    </rPh>
    <rPh sb="23" eb="24">
      <t>ゴウ</t>
    </rPh>
    <phoneticPr fontId="22"/>
  </si>
  <si>
    <r>
      <t>条例第</t>
    </r>
    <r>
      <rPr>
        <sz val="14"/>
        <color auto="1"/>
        <rFont val="ＭＳ Ｐゴシック"/>
      </rPr>
      <t>１号第３条第３項（基準第11条第４項第７号）</t>
    </r>
    <rPh sb="21" eb="22">
      <t>ダイ</t>
    </rPh>
    <rPh sb="23" eb="24">
      <t>ゴウ</t>
    </rPh>
    <phoneticPr fontId="22"/>
  </si>
  <si>
    <r>
      <t>条例第</t>
    </r>
    <r>
      <rPr>
        <sz val="14"/>
        <color auto="1"/>
        <rFont val="ＭＳ Ｐゴシック"/>
      </rPr>
      <t>１号第３条第３項（基準第11条第４項第８号）</t>
    </r>
    <rPh sb="21" eb="22">
      <t>ダイ</t>
    </rPh>
    <rPh sb="23" eb="24">
      <t>ゴウ</t>
    </rPh>
    <phoneticPr fontId="22"/>
  </si>
  <si>
    <r>
      <t>条例第</t>
    </r>
    <r>
      <rPr>
        <sz val="14"/>
        <color auto="1"/>
        <rFont val="ＭＳ Ｐゴシック"/>
      </rPr>
      <t>１号第３条第３項（基準第11条第３項第12号）</t>
    </r>
    <rPh sb="21" eb="22">
      <t>ダイ</t>
    </rPh>
    <rPh sb="24" eb="25">
      <t>ゴウ</t>
    </rPh>
    <phoneticPr fontId="22"/>
  </si>
  <si>
    <t>令和　　年　　月　　日</t>
  </si>
  <si>
    <r>
      <t>条例第</t>
    </r>
    <r>
      <rPr>
        <sz val="14"/>
        <color auto="1"/>
        <rFont val="ＭＳ Ｐゴシック"/>
      </rPr>
      <t>１号第３条第３項（基準第11条第３項第14号）</t>
    </r>
    <rPh sb="21" eb="22">
      <t>ダイ</t>
    </rPh>
    <rPh sb="24" eb="25">
      <t>ゴウ</t>
    </rPh>
    <phoneticPr fontId="22"/>
  </si>
  <si>
    <t>前回指導監査実施日　　　　年　　　　月　　　日</t>
    <rPh sb="0" eb="2">
      <t>ゼンカイ</t>
    </rPh>
    <rPh sb="2" eb="4">
      <t>シドウ</t>
    </rPh>
    <rPh sb="4" eb="6">
      <t>カンサ</t>
    </rPh>
    <rPh sb="6" eb="9">
      <t>ジッシビ</t>
    </rPh>
    <rPh sb="13" eb="14">
      <t>ネン</t>
    </rPh>
    <rPh sb="18" eb="19">
      <t>ゲツ</t>
    </rPh>
    <rPh sb="22" eb="23">
      <t>ヒ</t>
    </rPh>
    <phoneticPr fontId="22"/>
  </si>
  <si>
    <r>
      <t>条例第</t>
    </r>
    <r>
      <rPr>
        <sz val="14"/>
        <color auto="1"/>
        <rFont val="ＭＳ Ｐゴシック"/>
      </rPr>
      <t>１号第３条第３項
（基準第35条第４項第１号イ（２））</t>
    </r>
    <rPh sb="22" eb="23">
      <t>ダイ</t>
    </rPh>
    <rPh sb="24" eb="25">
      <t>ゴウ</t>
    </rPh>
    <phoneticPr fontId="2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</si>
  <si>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6"/>
  </si>
  <si>
    <r>
      <t>条例第</t>
    </r>
    <r>
      <rPr>
        <sz val="14"/>
        <color auto="1"/>
        <rFont val="ＭＳ Ｐゴシック"/>
      </rPr>
      <t>１号第３条第３項（基準第35条第４項第１号イ（３））</t>
    </r>
    <rPh sb="21" eb="22">
      <t>ダイ</t>
    </rPh>
    <rPh sb="23" eb="24">
      <t>ゴウ</t>
    </rPh>
    <phoneticPr fontId="22"/>
  </si>
  <si>
    <r>
      <t>条例第</t>
    </r>
    <r>
      <rPr>
        <sz val="14"/>
        <color auto="1"/>
        <rFont val="ＭＳ Ｐゴシック"/>
      </rPr>
      <t>１号第３条第３項（基準第35条第４項第１号イ（７））</t>
    </r>
    <rPh sb="21" eb="22">
      <t>ダイ</t>
    </rPh>
    <rPh sb="23" eb="24">
      <t>ゴウ</t>
    </rPh>
    <phoneticPr fontId="22"/>
  </si>
  <si>
    <r>
      <t>条例第</t>
    </r>
    <r>
      <rPr>
        <sz val="14"/>
        <color auto="1"/>
        <rFont val="ＭＳ Ｐゴシック"/>
      </rPr>
      <t>１号第３条第３項（基準第36条第５項）</t>
    </r>
  </si>
  <si>
    <t xml:space="preserve">養介護施設従事者等は、当該養介護施設従事者等がその業務に従事している養介護施設又は養介護事業（当該養介護施設の設置者若しくは当該養介護事業を行う者が設置する養介護施設又はこれらの者が行う養介護事業を含む。）において業務に従事する養介護施設従事者等による高齢者虐待を受けたと思われる高齢者を発見した場合、速やかに、これを市町村に通報しているか。 </t>
  </si>
  <si>
    <t>　・血糖検査※</t>
  </si>
  <si>
    <r>
      <t>条例第</t>
    </r>
    <r>
      <rPr>
        <sz val="14"/>
        <color auto="1"/>
        <rFont val="ＭＳ Ｐゴシック"/>
      </rPr>
      <t>１号第３条第３項（基準第35条第４項第１号イ（９））</t>
    </r>
    <rPh sb="21" eb="22">
      <t>ダイ</t>
    </rPh>
    <rPh sb="23" eb="24">
      <t>ゴウ</t>
    </rPh>
    <phoneticPr fontId="22"/>
  </si>
  <si>
    <r>
      <t>条例第</t>
    </r>
    <r>
      <rPr>
        <sz val="14"/>
        <color auto="1"/>
        <rFont val="ＭＳ Ｐゴシック"/>
      </rPr>
      <t>１号第３条第３項（基準第35条第４項第１号ハ）</t>
    </r>
    <rPh sb="21" eb="22">
      <t>ダイ</t>
    </rPh>
    <rPh sb="23" eb="24">
      <t>ゴウ</t>
    </rPh>
    <phoneticPr fontId="22"/>
  </si>
  <si>
    <r>
      <t>条例第１号第</t>
    </r>
    <r>
      <rPr>
        <sz val="14"/>
        <color auto="1"/>
        <rFont val="ＭＳ Ｐゴシック"/>
      </rPr>
      <t>３条第３項（基準第35条第４項第１号ニ（２））</t>
    </r>
    <rPh sb="21" eb="22">
      <t>ダイ</t>
    </rPh>
    <rPh sb="23" eb="24">
      <t>ゴウ</t>
    </rPh>
    <phoneticPr fontId="22"/>
  </si>
  <si>
    <r>
      <t>条例第</t>
    </r>
    <r>
      <rPr>
        <sz val="14"/>
        <color auto="1"/>
        <rFont val="ＭＳ Ｐゴシック"/>
      </rPr>
      <t>１号第３条第３項
（基準第35条第４項第２号）</t>
    </r>
    <rPh sb="22" eb="23">
      <t>ダイ</t>
    </rPh>
    <rPh sb="24" eb="25">
      <t>ゴウ</t>
    </rPh>
    <phoneticPr fontId="22"/>
  </si>
  <si>
    <t>　・貧血検査（血色素量及び赤血球数）※</t>
  </si>
  <si>
    <r>
      <t>条例第</t>
    </r>
    <r>
      <rPr>
        <sz val="14"/>
        <color auto="1"/>
        <rFont val="ＭＳ Ｐゴシック"/>
      </rPr>
      <t>１号第３条第３項（基準第35条第４項第４号）</t>
    </r>
    <rPh sb="21" eb="22">
      <t>ダイ</t>
    </rPh>
    <rPh sb="23" eb="24">
      <t>ゴウ</t>
    </rPh>
    <phoneticPr fontId="22"/>
  </si>
  <si>
    <r>
      <t>条例第</t>
    </r>
    <r>
      <rPr>
        <sz val="14"/>
        <color theme="1"/>
        <rFont val="ＭＳ Ｐゴシック"/>
      </rPr>
      <t>１号第３条第３項（基準第11条第３項第３号、11号）</t>
    </r>
    <rPh sb="21" eb="22">
      <t>ダイ</t>
    </rPh>
    <rPh sb="23" eb="24">
      <t>ゴウ</t>
    </rPh>
    <rPh sb="27" eb="28">
      <t>ゴウ</t>
    </rPh>
    <phoneticPr fontId="22"/>
  </si>
  <si>
    <r>
      <t>条例第</t>
    </r>
    <r>
      <rPr>
        <sz val="14"/>
        <color auto="1"/>
        <rFont val="ＭＳ Ｐゴシック"/>
      </rPr>
      <t>１号第３条第３項（基準第35条第３項第７号）</t>
    </r>
    <rPh sb="21" eb="22">
      <t>ダイ</t>
    </rPh>
    <rPh sb="23" eb="24">
      <t>ゴウ</t>
    </rPh>
    <phoneticPr fontId="22"/>
  </si>
  <si>
    <t>否</t>
    <rPh sb="0" eb="1">
      <t>イヤ</t>
    </rPh>
    <phoneticPr fontId="22"/>
  </si>
  <si>
    <r>
      <t>条例第</t>
    </r>
    <r>
      <rPr>
        <sz val="14"/>
        <color auto="1"/>
        <rFont val="ＭＳ Ｐゴシック"/>
      </rPr>
      <t>１号第３条第３項（基準第35条第６項第１号）</t>
    </r>
    <rPh sb="21" eb="22">
      <t>ダイ</t>
    </rPh>
    <rPh sb="23" eb="24">
      <t>ゴウ</t>
    </rPh>
    <phoneticPr fontId="22"/>
  </si>
  <si>
    <r>
      <t>条例第</t>
    </r>
    <r>
      <rPr>
        <sz val="14"/>
        <color auto="1"/>
        <rFont val="ＭＳ Ｐゴシック"/>
      </rPr>
      <t>１号第３条第３項（基準第35条第６項第２号）</t>
    </r>
    <rPh sb="21" eb="22">
      <t>ダイ</t>
    </rPh>
    <rPh sb="23" eb="24">
      <t>ゴウ</t>
    </rPh>
    <phoneticPr fontId="22"/>
  </si>
  <si>
    <r>
      <t>条例第</t>
    </r>
    <r>
      <rPr>
        <sz val="14"/>
        <color auto="1"/>
        <rFont val="ＭＳ Ｐゴシック"/>
      </rPr>
      <t>１号第３条第３項（基準第35条第６項第４号）</t>
    </r>
    <rPh sb="21" eb="22">
      <t>ダイ</t>
    </rPh>
    <rPh sb="23" eb="24">
      <t>ゴウ</t>
    </rPh>
    <phoneticPr fontId="22"/>
  </si>
  <si>
    <r>
      <t>条例第</t>
    </r>
    <r>
      <rPr>
        <sz val="14"/>
        <color auto="1"/>
        <rFont val="ＭＳ Ｐゴシック"/>
      </rPr>
      <t>１号第３条第３項（基準第12条第１項）</t>
    </r>
  </si>
  <si>
    <t>　D列・・・「医師」</t>
    <rPh sb="2" eb="3">
      <t>レツ</t>
    </rPh>
    <rPh sb="7" eb="9">
      <t>イシ</t>
    </rPh>
    <phoneticPr fontId="46"/>
  </si>
  <si>
    <r>
      <t>条例第</t>
    </r>
    <r>
      <rPr>
        <sz val="14"/>
        <color auto="1"/>
        <rFont val="ＭＳ Ｐゴシック"/>
      </rPr>
      <t>１号第３条第３項
（基準第12条第１項第２号）</t>
    </r>
  </si>
  <si>
    <r>
      <t>条例第</t>
    </r>
    <r>
      <rPr>
        <sz val="14"/>
        <color auto="1"/>
        <rFont val="ＭＳ Ｐゴシック"/>
      </rPr>
      <t>１号第３条第３項（基準第12条第１項第５号）</t>
    </r>
  </si>
  <si>
    <t>訓練実施日・予定日を記入し、該当する訓練の種類に丸を記入してください（当年度、前年度）</t>
    <rPh sb="0" eb="2">
      <t>くんれん</t>
    </rPh>
    <rPh sb="2" eb="4">
      <t>じっし</t>
    </rPh>
    <rPh sb="4" eb="5">
      <t>び</t>
    </rPh>
    <rPh sb="6" eb="9">
      <t>よていび</t>
    </rPh>
    <rPh sb="10" eb="12">
      <t>きにゅう</t>
    </rPh>
    <rPh sb="14" eb="16">
      <t>がいとう</t>
    </rPh>
    <rPh sb="18" eb="20">
      <t>くんれん</t>
    </rPh>
    <rPh sb="21" eb="23">
      <t>しゅるい</t>
    </rPh>
    <rPh sb="24" eb="25">
      <t>まる</t>
    </rPh>
    <rPh sb="26" eb="28">
      <t>きにゅう</t>
    </rPh>
    <phoneticPr fontId="46" type="Hiragana"/>
  </si>
  <si>
    <r>
      <t>条例第</t>
    </r>
    <r>
      <rPr>
        <sz val="14"/>
        <color auto="1"/>
        <rFont val="ＭＳ Ｐゴシック"/>
      </rPr>
      <t>１号第３条第３項（基準第12条第３項）</t>
    </r>
  </si>
  <si>
    <r>
      <t>条例第</t>
    </r>
    <r>
      <rPr>
        <sz val="14"/>
        <color auto="1"/>
        <rFont val="ＭＳ Ｐゴシック"/>
      </rPr>
      <t>１号第３条第３項
（基準第14条第１項、第42条）</t>
    </r>
    <rPh sb="8" eb="9">
      <t>ダイ</t>
    </rPh>
    <rPh sb="10" eb="11">
      <t>コウ</t>
    </rPh>
    <phoneticPr fontId="22"/>
  </si>
  <si>
    <r>
      <t>条例第</t>
    </r>
    <r>
      <rPr>
        <sz val="14"/>
        <color auto="1"/>
        <rFont val="ＭＳ Ｐゴシック"/>
      </rPr>
      <t>１号第３条第３項（基準第15条第３項）</t>
    </r>
  </si>
  <si>
    <t>　・心電図検査※</t>
  </si>
  <si>
    <r>
      <t>条例第</t>
    </r>
    <r>
      <rPr>
        <sz val="14"/>
        <color auto="1"/>
        <rFont val="ＭＳ Ｐゴシック"/>
      </rPr>
      <t>１号第３条第３項
（基準第37条第１項）</t>
    </r>
  </si>
  <si>
    <r>
      <t>条例第</t>
    </r>
    <r>
      <rPr>
        <sz val="14"/>
        <color auto="1"/>
        <rFont val="ＭＳ Ｐゴシック"/>
      </rPr>
      <t>１号第３条第３項（基準第37条第８項）</t>
    </r>
  </si>
  <si>
    <r>
      <t>※「</t>
    </r>
    <r>
      <rPr>
        <sz val="14"/>
        <color theme="1"/>
        <rFont val="ＭＳ Ｐゴシック"/>
      </rPr>
      <t>常勤」
当該施設における勤務時間が、当該施設において定められている常勤の職員が勤務すべき時間数（１週間に勤務すべき時間数が32時間を下回る場合は32時間を基本とする。）に達していることをいうものである。ただし、母性健康管理措置又は育児、介護及び治療のための所定労働時間の短縮等の措置が講じられている者については、入所者の処遇に支障がない体制が施設として整っている場合は、例外的に常勤の従業者が勤務すべき時間数を30時間として取り扱うことを可能とする。
　当該施設に併設される他の事業所（同一敷地内に所在する又は道路を隔てて隣接する事業所をいう。ただし、管理上支障がない場合は、その他の事業所を含む。）の職務であって、当該施設の職務と同時並行的に行われることが差し支えないと考えられるものについては、それぞれに係る勤務時間の合計が常勤の従業者が勤務すべき時間数に達していれば常勤の要件を満たすものであることとする。例えば、当該施設に特別養護老人ホームが併設されている場合、当該施設の施設長と特別養護老人ホームの施設長を兼務している者は、その勤務時間の合計が所定の時間数に達していれば、常勤要件を満たすこととなる。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条第２項の育児休業に関する制度に準ずる措置又は同法第24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事者の員数に換算することにより、人員基準を満たすことが可能であることとする。</t>
    </r>
    <rPh sb="107" eb="109">
      <t>ボセイ</t>
    </rPh>
    <rPh sb="109" eb="111">
      <t>ケンコウ</t>
    </rPh>
    <rPh sb="111" eb="113">
      <t>カンリ</t>
    </rPh>
    <rPh sb="113" eb="115">
      <t>ソチ</t>
    </rPh>
    <rPh sb="122" eb="123">
      <t>オヨ</t>
    </rPh>
    <rPh sb="124" eb="126">
      <t>チリョウ</t>
    </rPh>
    <rPh sb="144" eb="145">
      <t>コウ</t>
    </rPh>
    <rPh sb="151" eb="152">
      <t>モノ</t>
    </rPh>
    <rPh sb="158" eb="161">
      <t>ニュウショシャ</t>
    </rPh>
    <rPh sb="162" eb="164">
      <t>ショグウ</t>
    </rPh>
    <rPh sb="165" eb="167">
      <t>シショウ</t>
    </rPh>
    <rPh sb="170" eb="172">
      <t>タイセイ</t>
    </rPh>
    <rPh sb="173" eb="175">
      <t>シセツ</t>
    </rPh>
    <rPh sb="178" eb="179">
      <t>トトノ</t>
    </rPh>
    <rPh sb="183" eb="185">
      <t>バアイ</t>
    </rPh>
    <rPh sb="187" eb="189">
      <t>レイガイ</t>
    </rPh>
    <rPh sb="189" eb="190">
      <t>テキ</t>
    </rPh>
    <rPh sb="191" eb="193">
      <t>ジョウキン</t>
    </rPh>
    <rPh sb="194" eb="197">
      <t>ジュウギョウシャ</t>
    </rPh>
    <rPh sb="198" eb="200">
      <t>キンム</t>
    </rPh>
    <rPh sb="203" eb="206">
      <t>ジカンスウ</t>
    </rPh>
    <rPh sb="209" eb="211">
      <t>ジカン</t>
    </rPh>
    <rPh sb="214" eb="215">
      <t>ト</t>
    </rPh>
    <rPh sb="216" eb="217">
      <t>アツカ</t>
    </rPh>
    <rPh sb="221" eb="223">
      <t>カノウ</t>
    </rPh>
    <rPh sb="243" eb="244">
      <t>ショ</t>
    </rPh>
    <rPh sb="245" eb="247">
      <t>ドウイツ</t>
    </rPh>
    <rPh sb="247" eb="250">
      <t>シキチナイ</t>
    </rPh>
    <rPh sb="251" eb="253">
      <t>ショザイ</t>
    </rPh>
    <rPh sb="255" eb="256">
      <t>マタ</t>
    </rPh>
    <rPh sb="257" eb="259">
      <t>ドウロ</t>
    </rPh>
    <rPh sb="260" eb="261">
      <t>ヘダ</t>
    </rPh>
    <rPh sb="263" eb="265">
      <t>リンセツ</t>
    </rPh>
    <rPh sb="267" eb="270">
      <t>ジギョウショ</t>
    </rPh>
    <phoneticPr fontId="22"/>
  </si>
  <si>
    <r>
      <t>条例第</t>
    </r>
    <r>
      <rPr>
        <sz val="14"/>
        <color auto="1"/>
        <rFont val="ＭＳ Ｐゴシック"/>
      </rPr>
      <t>１号第３条第３項
（基準第18条、第42条）</t>
    </r>
    <rPh sb="8" eb="9">
      <t>ダイ</t>
    </rPh>
    <rPh sb="10" eb="11">
      <t>コウ</t>
    </rPh>
    <phoneticPr fontId="22"/>
  </si>
  <si>
    <r>
      <t>条例第</t>
    </r>
    <r>
      <rPr>
        <sz val="14"/>
        <color auto="1"/>
        <rFont val="ＭＳ Ｐゴシック"/>
      </rPr>
      <t>１号第３条第３項
（基準第19条第２項）</t>
    </r>
  </si>
  <si>
    <r>
      <t>条例第</t>
    </r>
    <r>
      <rPr>
        <sz val="14"/>
        <color auto="1"/>
        <rFont val="ＭＳ Ｐゴシック"/>
      </rPr>
      <t>１号第３条第３項
（基準第22条、第42条）</t>
    </r>
    <rPh sb="8" eb="9">
      <t>ダイ</t>
    </rPh>
    <rPh sb="10" eb="11">
      <t>コウ</t>
    </rPh>
    <phoneticPr fontId="22"/>
  </si>
  <si>
    <r>
      <t>条例第</t>
    </r>
    <r>
      <rPr>
        <sz val="14"/>
        <color auto="1"/>
        <rFont val="ＭＳ Ｐゴシック"/>
      </rPr>
      <t>１号第３条第３項（基準第24条第２項）</t>
    </r>
  </si>
  <si>
    <r>
      <t>条例第</t>
    </r>
    <r>
      <rPr>
        <sz val="14"/>
        <color auto="1"/>
        <rFont val="ＭＳ Ｐゴシック"/>
      </rPr>
      <t xml:space="preserve">１号第３条第３項（基準第16条第２項）
</t>
    </r>
    <rPh sb="8" eb="9">
      <t>ダイ</t>
    </rPh>
    <rPh sb="10" eb="11">
      <t>コウ</t>
    </rPh>
    <phoneticPr fontId="22"/>
  </si>
  <si>
    <r>
      <t>条例第</t>
    </r>
    <r>
      <rPr>
        <sz val="14"/>
        <color auto="1"/>
        <rFont val="ＭＳ Ｐゴシック"/>
      </rPr>
      <t xml:space="preserve">１号第３条第３項（基準第24条第３項）
</t>
    </r>
  </si>
  <si>
    <r>
      <t>条例第１号第３条第３項
（基準第40条第４項）
「義務づけの対象とならない者」</t>
    </r>
    <r>
      <rPr>
        <sz val="13"/>
        <color auto="1"/>
        <rFont val="ＭＳ Ｐゴシック"/>
      </rPr>
      <t>については、上記ユニット以外(３)を参照</t>
    </r>
    <r>
      <rPr>
        <sz val="14"/>
        <color auto="1"/>
        <rFont val="ＭＳ Ｐゴシック"/>
      </rPr>
      <t xml:space="preserve">
</t>
    </r>
    <rPh sb="25" eb="27">
      <t>ギム</t>
    </rPh>
    <rPh sb="30" eb="32">
      <t>タイショウ</t>
    </rPh>
    <rPh sb="37" eb="38">
      <t>モノ</t>
    </rPh>
    <rPh sb="45" eb="47">
      <t>ジョウキ</t>
    </rPh>
    <rPh sb="51" eb="53">
      <t>イガイ</t>
    </rPh>
    <rPh sb="57" eb="59">
      <t>サンショウ</t>
    </rPh>
    <phoneticPr fontId="22"/>
  </si>
  <si>
    <r>
      <t>条例第</t>
    </r>
    <r>
      <rPr>
        <sz val="14"/>
        <color auto="1"/>
        <rFont val="ＭＳ Ｐゴシック"/>
      </rPr>
      <t>１号第３条第３項
（基準第26条第１項、第42条）</t>
    </r>
    <rPh sb="8" eb="9">
      <t>ダイ</t>
    </rPh>
    <rPh sb="10" eb="11">
      <t>コウ</t>
    </rPh>
    <phoneticPr fontId="22"/>
  </si>
  <si>
    <r>
      <t>条例第</t>
    </r>
    <r>
      <rPr>
        <sz val="14"/>
        <color auto="1"/>
        <rFont val="ＭＳ Ｐゴシック"/>
      </rPr>
      <t>１号第３条第３項
（基準第30条第２項、第42条）</t>
    </r>
  </si>
  <si>
    <t>FAX番号</t>
    <rPh sb="3" eb="5">
      <t>バンゴウ</t>
    </rPh>
    <phoneticPr fontId="22"/>
  </si>
  <si>
    <r>
      <t>食</t>
    </r>
    <r>
      <rPr>
        <b/>
        <sz val="14"/>
        <color auto="1"/>
        <rFont val="ＭＳ Ｐゴシック"/>
      </rPr>
      <t>事</t>
    </r>
    <r>
      <rPr>
        <b/>
        <sz val="12"/>
        <color auto="1"/>
        <rFont val="ＭＳ Ｐゴシック"/>
      </rPr>
      <t xml:space="preserve">
　　共通</t>
    </r>
    <rPh sb="0" eb="2">
      <t>ショクジ</t>
    </rPh>
    <rPh sb="5" eb="7">
      <t>キョウツウ</t>
    </rPh>
    <phoneticPr fontId="22"/>
  </si>
  <si>
    <t>食事の提供に関する業務を第三者に委託する場合、栄養管理、調理管理、材料管理、施設等管理、業務管理、衛生管理、労働衛生管理について施設自らが行う等、施設長が業務遂行上必要な注意を果たしうる様な体制と契約内容により、食事サービスの質が確保されているか。</t>
  </si>
  <si>
    <t>虐待の防止のための対策を検討する委員会（テレビ電話装置等を活用して行うことができるものとする。）を定期的に開催するとともに、その結果について、介護職員その他の従業者に周知徹底を図っているか。</t>
    <rPh sb="3" eb="5">
      <t>ボウシ</t>
    </rPh>
    <rPh sb="9" eb="11">
      <t>タイサク</t>
    </rPh>
    <rPh sb="12" eb="14">
      <t>ケントウ</t>
    </rPh>
    <rPh sb="16" eb="19">
      <t>イインカイ</t>
    </rPh>
    <phoneticPr fontId="22"/>
  </si>
  <si>
    <t xml:space="preserve">
高知県社会福祉施設（養護老人ホーム、特別養護老人ホーム又はケアハウス）に対する指導監査方針（令和5年3月27日策定）</t>
  </si>
  <si>
    <t>入所者の心身の状況、その置かれている環境等に照らし、その者が退所して、居宅において日常生活を営むことができるかどうかについて、生活相談員、看護職員、介護職員、介護支援専門員等の職員の間で、定期的に検討しているか。</t>
    <rPh sb="30" eb="32">
      <t>タイショ</t>
    </rPh>
    <rPh sb="94" eb="97">
      <t>テイキテキ</t>
    </rPh>
    <rPh sb="98" eb="100">
      <t>ケントウ</t>
    </rPh>
    <phoneticPr fontId="22"/>
  </si>
  <si>
    <r>
      <t>条例第</t>
    </r>
    <r>
      <rPr>
        <sz val="14"/>
        <color auto="1"/>
        <rFont val="ＭＳ Ｐゴシック"/>
      </rPr>
      <t>１号第３条第３項（基準第16条第７項）</t>
    </r>
  </si>
  <si>
    <t>○○　U子</t>
    <rPh sb="4" eb="5">
      <t>コ</t>
    </rPh>
    <phoneticPr fontId="46"/>
  </si>
  <si>
    <t>　　　　　年　　　月　　　日～　　　　　年　　　月　　　日</t>
  </si>
  <si>
    <t>前項の医師及び協力医療機関の協力を得て、１年に１回以上、緊急時等における対応方法の見直しを行い、必要に応じて緊急時等における対応方法の変更を行っているか。</t>
    <rPh sb="0" eb="2">
      <t>ゼンコウ</t>
    </rPh>
    <rPh sb="3" eb="5">
      <t>イシ</t>
    </rPh>
    <rPh sb="5" eb="6">
      <t>オヨ</t>
    </rPh>
    <rPh sb="7" eb="9">
      <t>キョウリョク</t>
    </rPh>
    <rPh sb="9" eb="11">
      <t>イリョウ</t>
    </rPh>
    <rPh sb="11" eb="13">
      <t>キカン</t>
    </rPh>
    <rPh sb="14" eb="16">
      <t>キョウリョク</t>
    </rPh>
    <rPh sb="17" eb="18">
      <t>エ</t>
    </rPh>
    <rPh sb="21" eb="22">
      <t>ネン</t>
    </rPh>
    <rPh sb="24" eb="25">
      <t>カイ</t>
    </rPh>
    <rPh sb="25" eb="27">
      <t>イジョウ</t>
    </rPh>
    <rPh sb="28" eb="31">
      <t>キンキュウジ</t>
    </rPh>
    <rPh sb="31" eb="32">
      <t>トウ</t>
    </rPh>
    <rPh sb="36" eb="38">
      <t>タイオウ</t>
    </rPh>
    <rPh sb="38" eb="40">
      <t>ホウホウ</t>
    </rPh>
    <rPh sb="41" eb="43">
      <t>ミナオ</t>
    </rPh>
    <rPh sb="45" eb="46">
      <t>オコナ</t>
    </rPh>
    <rPh sb="48" eb="50">
      <t>ヒツヨウ</t>
    </rPh>
    <rPh sb="51" eb="52">
      <t>オウ</t>
    </rPh>
    <rPh sb="54" eb="57">
      <t>キンキュウジ</t>
    </rPh>
    <rPh sb="57" eb="58">
      <t>トウ</t>
    </rPh>
    <rPh sb="62" eb="64">
      <t>タイオウ</t>
    </rPh>
    <rPh sb="64" eb="66">
      <t>ホウホウ</t>
    </rPh>
    <rPh sb="67" eb="69">
      <t>ヘンコウ</t>
    </rPh>
    <rPh sb="70" eb="71">
      <t>オコナ</t>
    </rPh>
    <phoneticPr fontId="22"/>
  </si>
  <si>
    <t>新興感染症の発生時等に施設内の感染者への診療等を迅速に対応できるよう、あらかじめ第二種協定指定医療機関との間で新興感染症の発生時等の対応を取り決めるよう、努めているか。</t>
    <rPh sb="0" eb="2">
      <t>シンコウ</t>
    </rPh>
    <rPh sb="2" eb="5">
      <t>カンセンショウ</t>
    </rPh>
    <rPh sb="6" eb="9">
      <t>ハッセイジ</t>
    </rPh>
    <rPh sb="9" eb="10">
      <t>トウ</t>
    </rPh>
    <rPh sb="11" eb="14">
      <t>シセツナイ</t>
    </rPh>
    <rPh sb="15" eb="18">
      <t>カンセンシャ</t>
    </rPh>
    <rPh sb="20" eb="22">
      <t>シンリョウ</t>
    </rPh>
    <rPh sb="22" eb="23">
      <t>トウ</t>
    </rPh>
    <rPh sb="24" eb="26">
      <t>ジンソク</t>
    </rPh>
    <rPh sb="27" eb="29">
      <t>タイオウ</t>
    </rPh>
    <rPh sb="40" eb="43">
      <t>ダイニシュ</t>
    </rPh>
    <rPh sb="43" eb="45">
      <t>キョウテイ</t>
    </rPh>
    <rPh sb="45" eb="47">
      <t>シテイ</t>
    </rPh>
    <rPh sb="47" eb="49">
      <t>イリョウ</t>
    </rPh>
    <rPh sb="49" eb="51">
      <t>キカン</t>
    </rPh>
    <rPh sb="53" eb="54">
      <t>アイダ</t>
    </rPh>
    <rPh sb="55" eb="57">
      <t>シンコウ</t>
    </rPh>
    <rPh sb="57" eb="60">
      <t>カンセンショウ</t>
    </rPh>
    <rPh sb="61" eb="64">
      <t>ハッセイジ</t>
    </rPh>
    <rPh sb="64" eb="65">
      <t>トウ</t>
    </rPh>
    <rPh sb="66" eb="68">
      <t>タイオウ</t>
    </rPh>
    <rPh sb="69" eb="70">
      <t>ト</t>
    </rPh>
    <rPh sb="71" eb="72">
      <t>キ</t>
    </rPh>
    <rPh sb="77" eb="78">
      <t>ツト</t>
    </rPh>
    <phoneticPr fontId="22"/>
  </si>
  <si>
    <t>条例第１号第３条第３項（基準第27条第３項、第42条）</t>
  </si>
  <si>
    <t>消防法第４条</t>
    <rPh sb="0" eb="3">
      <t>ショウボウホウ</t>
    </rPh>
    <rPh sb="3" eb="4">
      <t>ダイ</t>
    </rPh>
    <rPh sb="5" eb="6">
      <t>ジョウ</t>
    </rPh>
    <phoneticPr fontId="22"/>
  </si>
  <si>
    <t>条例第１号第３条第３項（基準第27条第５項、第42条）</t>
  </si>
  <si>
    <r>
      <t>褥瘡が発生しないよう適切な介護を行うとともに、その発生を予防するために</t>
    </r>
    <r>
      <rPr>
        <sz val="14"/>
        <color theme="1"/>
        <rFont val="ＭＳ Ｐゴシック"/>
      </rPr>
      <t xml:space="preserve">以下のような体制を整備しているか。 
</t>
    </r>
    <rPh sb="35" eb="37">
      <t>イカ</t>
    </rPh>
    <phoneticPr fontId="22"/>
  </si>
  <si>
    <t>条例第１号第３条第３項（基準第40条第５項）</t>
  </si>
  <si>
    <t>同一の事業者によって設置された他の事業所、施設等</t>
    <rPh sb="0" eb="2">
      <t>ドウイツ</t>
    </rPh>
    <rPh sb="3" eb="6">
      <t>ジギョウシャ</t>
    </rPh>
    <rPh sb="10" eb="12">
      <t>セッチ</t>
    </rPh>
    <rPh sb="15" eb="16">
      <t>タ</t>
    </rPh>
    <rPh sb="17" eb="19">
      <t>ジギョウ</t>
    </rPh>
    <rPh sb="19" eb="20">
      <t>ショ</t>
    </rPh>
    <rPh sb="21" eb="23">
      <t>シセツ</t>
    </rPh>
    <rPh sb="23" eb="24">
      <t>トウ</t>
    </rPh>
    <phoneticPr fontId="22"/>
  </si>
  <si>
    <t>条例第１号第３条第３項
（基準第31条第１項第３号、第42条）</t>
  </si>
  <si>
    <t>（１）のア、イ、ウの要件を満たす医療機関を確保できていない場合、経過措置期限内に確保するための計画を合わせて届け出ているか。</t>
    <rPh sb="10" eb="12">
      <t>ヨウケン</t>
    </rPh>
    <rPh sb="13" eb="14">
      <t>ミ</t>
    </rPh>
    <rPh sb="16" eb="18">
      <t>イリョウ</t>
    </rPh>
    <rPh sb="18" eb="20">
      <t>キカン</t>
    </rPh>
    <rPh sb="21" eb="23">
      <t>カクホ</t>
    </rPh>
    <rPh sb="29" eb="31">
      <t>バアイ</t>
    </rPh>
    <rPh sb="32" eb="34">
      <t>ケイカ</t>
    </rPh>
    <rPh sb="34" eb="36">
      <t>ソチ</t>
    </rPh>
    <rPh sb="36" eb="39">
      <t>キゲンナイ</t>
    </rPh>
    <rPh sb="40" eb="42">
      <t>カクホ</t>
    </rPh>
    <rPh sb="47" eb="49">
      <t>ケイカク</t>
    </rPh>
    <rPh sb="50" eb="51">
      <t>ア</t>
    </rPh>
    <rPh sb="54" eb="55">
      <t>トド</t>
    </rPh>
    <rPh sb="56" eb="57">
      <t>デ</t>
    </rPh>
    <phoneticPr fontId="22"/>
  </si>
  <si>
    <t>シフト記号</t>
    <rPh sb="3" eb="5">
      <t>キゴウ</t>
    </rPh>
    <phoneticPr fontId="73"/>
  </si>
  <si>
    <t>当該施設の業務の効率化、介護サービスの質の向上その他の生産性の向上に資する取組の促進を図るため、当該施設における入所者の安全並びに介護サービスの質の確保及び職員の負担軽減について資する方策を検討するための委員会(以下、本委員会)（テレビ電話装置等を活用して行うことができる）を定期的に開催しているか。（令和９.３.3１まで経過措置「するよう努めなければならない。」）</t>
    <rPh sb="0" eb="2">
      <t>トウガイ</t>
    </rPh>
    <rPh sb="2" eb="4">
      <t>シセツ</t>
    </rPh>
    <rPh sb="5" eb="7">
      <t>ギョウム</t>
    </rPh>
    <rPh sb="8" eb="11">
      <t>コウリツカ</t>
    </rPh>
    <rPh sb="12" eb="14">
      <t>カイゴ</t>
    </rPh>
    <rPh sb="19" eb="20">
      <t>シツ</t>
    </rPh>
    <rPh sb="21" eb="23">
      <t>コウジョウ</t>
    </rPh>
    <rPh sb="25" eb="26">
      <t>タ</t>
    </rPh>
    <rPh sb="27" eb="30">
      <t>セイサンセイ</t>
    </rPh>
    <rPh sb="31" eb="33">
      <t>コウジョウ</t>
    </rPh>
    <rPh sb="34" eb="35">
      <t>シ</t>
    </rPh>
    <rPh sb="37" eb="39">
      <t>トリクミ</t>
    </rPh>
    <rPh sb="40" eb="42">
      <t>ソクシン</t>
    </rPh>
    <rPh sb="43" eb="44">
      <t>ハカ</t>
    </rPh>
    <rPh sb="48" eb="50">
      <t>トウガイ</t>
    </rPh>
    <rPh sb="50" eb="52">
      <t>シセツ</t>
    </rPh>
    <rPh sb="106" eb="108">
      <t>イカ</t>
    </rPh>
    <rPh sb="109" eb="110">
      <t>ホン</t>
    </rPh>
    <rPh sb="110" eb="113">
      <t>イインカイ</t>
    </rPh>
    <rPh sb="118" eb="120">
      <t>デンワ</t>
    </rPh>
    <rPh sb="120" eb="122">
      <t>ソウチ</t>
    </rPh>
    <rPh sb="122" eb="123">
      <t>トウ</t>
    </rPh>
    <rPh sb="124" eb="126">
      <t>カツヨウ</t>
    </rPh>
    <rPh sb="128" eb="129">
      <t>オコナ</t>
    </rPh>
    <rPh sb="138" eb="141">
      <t>テイキテキ</t>
    </rPh>
    <rPh sb="142" eb="144">
      <t>カイサイ</t>
    </rPh>
    <rPh sb="163" eb="165">
      <t>ソチ</t>
    </rPh>
    <rPh sb="170" eb="171">
      <t>ツト</t>
    </rPh>
    <phoneticPr fontId="22"/>
  </si>
  <si>
    <t xml:space="preserve">本委員会の開催が形骸化することがないよう留意した上で、各事業所の状況を踏まえ、適切な開催頻度を決めて開催しているか。
</t>
    <rPh sb="50" eb="52">
      <t>カイサイ</t>
    </rPh>
    <phoneticPr fontId="22"/>
  </si>
  <si>
    <t xml:space="preserve">条例第１号第３条第３項（基準第31条の３、第42条）
　本委員会の開催に当たっては、厚生労働省老健局高齢者支援課「介護サービス事業における生産性向上に資するガイドライン」等を参考に取組を進めることが望ましい。また、テレビ電話装置等を活用して行う場合、個人情報保護委員会・厚生労働省「医療・介護関係事業者における個人情報の適切な取扱いのためのガイダンス」、厚生労働省「医療情報システムの安全管理に関するガイドライン」を遵守すること。
　なお、事務負担軽減の観点等から、他に事業運営に関する会議（事故発生の防止のための委員会等）を開催している場合、これと一体的に設置・運営することとして差し支えない。本委員会は事業所毎に実施が求められるものであるが、他のサービス事業者との連携等により行うことも差し支えない。　また、委員会の名称について、法令では「利用者の安全並びに介護サービスの質の確保及び職員の負担軽減に資する方策を検討するための委員会」と規定されたところである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t>
    <rPh sb="122" eb="124">
      <t>バアイ</t>
    </rPh>
    <phoneticPr fontId="22"/>
  </si>
  <si>
    <r>
      <t>条例第</t>
    </r>
    <r>
      <rPr>
        <sz val="14"/>
        <color auto="1"/>
        <rFont val="ＭＳ Ｐゴシック"/>
      </rPr>
      <t>１号第３条第３項（基準第７条）
施設の運営規程を事前</t>
    </r>
    <r>
      <rPr>
        <sz val="14"/>
        <color theme="1"/>
        <rFont val="ＭＳ Ｐゴシック"/>
      </rPr>
      <t>に提出してください。</t>
    </r>
    <rPh sb="8" eb="9">
      <t>ダイ</t>
    </rPh>
    <rPh sb="10" eb="11">
      <t>コウ</t>
    </rPh>
    <phoneticPr fontId="22"/>
  </si>
  <si>
    <r>
      <t>※「常勤換算方法」
施</t>
    </r>
    <r>
      <rPr>
        <sz val="14"/>
        <color auto="1"/>
        <rFont val="ＭＳ Ｐゴシック"/>
      </rPr>
      <t>設職員の勤務延べ時間数を施設において常勤の職員が勤務するべき時間数（１週間に勤務すべき時間数が32時間を下回る場合は32時間を基本とする。）で除することにより、施設の職員の員数を常勤の職員の員数に換算する方法をいう。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t>
    </r>
    <r>
      <rPr>
        <sz val="14"/>
        <color theme="1"/>
        <rFont val="ＭＳ Ｐゴシック"/>
      </rPr>
      <t>若しくは厚生労働省「事業場における治療と仕事の両立支援のためのガイドライン」に沿って事業者が自主的に設ける所定労働時間の短縮措置</t>
    </r>
    <r>
      <rPr>
        <sz val="14"/>
        <color auto="1"/>
        <rFont val="ＭＳ Ｐゴシック"/>
      </rPr>
      <t>（以下「育児、介護</t>
    </r>
    <r>
      <rPr>
        <sz val="14"/>
        <color theme="1"/>
        <rFont val="ＭＳ Ｐゴシック"/>
      </rPr>
      <t>及び治療</t>
    </r>
    <r>
      <rPr>
        <sz val="14"/>
        <color auto="1"/>
        <rFont val="ＭＳ Ｐゴシック"/>
      </rPr>
      <t>のための所定労働時間の短縮等の措置」という。）が講じられている場合、30時間以上の勤務で、常勤換算方法での計算に当たり、常勤の従事者が勤務すべき時間数を満たしたものとし、１として取り扱うことを可能とする。</t>
    </r>
    <rPh sb="305" eb="306">
      <t>モ</t>
    </rPh>
    <rPh sb="309" eb="311">
      <t>コウセイ</t>
    </rPh>
    <rPh sb="311" eb="314">
      <t>ロウドウショウ</t>
    </rPh>
    <rPh sb="315" eb="317">
      <t>ジギョウ</t>
    </rPh>
    <rPh sb="317" eb="318">
      <t>バ</t>
    </rPh>
    <rPh sb="322" eb="324">
      <t>チリョウ</t>
    </rPh>
    <rPh sb="325" eb="327">
      <t>シゴト</t>
    </rPh>
    <rPh sb="328" eb="330">
      <t>リョウリツ</t>
    </rPh>
    <rPh sb="330" eb="332">
      <t>シエン</t>
    </rPh>
    <rPh sb="344" eb="345">
      <t>ソ</t>
    </rPh>
    <rPh sb="347" eb="350">
      <t>ジギョウシャ</t>
    </rPh>
    <rPh sb="351" eb="354">
      <t>ジシュテキ</t>
    </rPh>
    <rPh sb="355" eb="356">
      <t>モウ</t>
    </rPh>
    <rPh sb="358" eb="360">
      <t>ショテイ</t>
    </rPh>
    <rPh sb="360" eb="362">
      <t>ロウドウ</t>
    </rPh>
    <rPh sb="362" eb="364">
      <t>ジカン</t>
    </rPh>
    <rPh sb="365" eb="367">
      <t>タンシュク</t>
    </rPh>
    <rPh sb="367" eb="369">
      <t>ソチ</t>
    </rPh>
    <rPh sb="378" eb="379">
      <t>オヨ</t>
    </rPh>
    <rPh sb="380" eb="382">
      <t>チリョウ</t>
    </rPh>
    <phoneticPr fontId="22"/>
  </si>
  <si>
    <r>
      <t>条例第</t>
    </r>
    <r>
      <rPr>
        <sz val="14"/>
        <color auto="1"/>
        <rFont val="ＭＳ Ｐゴシック"/>
      </rPr>
      <t xml:space="preserve">１号第３条第３項（基準第16条第３項）
</t>
    </r>
  </si>
  <si>
    <r>
      <t>条例第</t>
    </r>
    <r>
      <rPr>
        <sz val="14"/>
        <color auto="1"/>
        <rFont val="ＭＳ Ｐゴシック"/>
      </rPr>
      <t xml:space="preserve">１号第３条第３項（基準第16条第４項）
</t>
    </r>
  </si>
  <si>
    <r>
      <t>条例第</t>
    </r>
    <r>
      <rPr>
        <sz val="14"/>
        <color auto="1"/>
        <rFont val="ＭＳ Ｐゴシック"/>
      </rPr>
      <t xml:space="preserve">１号第３条第３項
（基準第37条第３項）
</t>
    </r>
  </si>
  <si>
    <r>
      <t>条例第</t>
    </r>
    <r>
      <rPr>
        <sz val="14"/>
        <color auto="1"/>
        <rFont val="ＭＳ Ｐゴシック"/>
      </rPr>
      <t xml:space="preserve">１号第３条第３項（基準第37条第４項）
</t>
    </r>
  </si>
  <si>
    <r>
      <t>条例第</t>
    </r>
    <r>
      <rPr>
        <sz val="14"/>
        <color auto="1"/>
        <rFont val="ＭＳ Ｐゴシック"/>
      </rPr>
      <t>１号第３条第３項（基準第17条第１項）
条例第１号第３条第３項（基準第38条第１項）</t>
    </r>
    <rPh sb="8" eb="9">
      <t>ダイ</t>
    </rPh>
    <rPh sb="10" eb="11">
      <t>コウ</t>
    </rPh>
    <phoneticPr fontId="22"/>
  </si>
  <si>
    <r>
      <t>条例第</t>
    </r>
    <r>
      <rPr>
        <sz val="14"/>
        <color auto="1"/>
        <rFont val="ＭＳ Ｐゴシック"/>
      </rPr>
      <t xml:space="preserve">１号第３条第３項
（基準第19条第３項）
</t>
    </r>
  </si>
  <si>
    <t>合計</t>
    <rPh sb="0" eb="2">
      <t>ゴウケイ</t>
    </rPh>
    <phoneticPr fontId="46"/>
  </si>
  <si>
    <r>
      <t>条例第</t>
    </r>
    <r>
      <rPr>
        <sz val="14"/>
        <color auto="1"/>
        <rFont val="ＭＳ Ｐゴシック"/>
      </rPr>
      <t xml:space="preserve">１号第３条第３項（基準第19条第４項）
</t>
    </r>
  </si>
  <si>
    <r>
      <t>条例第</t>
    </r>
    <r>
      <rPr>
        <sz val="14"/>
        <color auto="1"/>
        <rFont val="ＭＳ Ｐゴシック"/>
      </rPr>
      <t xml:space="preserve">１号第３条第３項（基準第39条第３項）
</t>
    </r>
  </si>
  <si>
    <r>
      <t>条例第１号第３条第３項
（基準第22条の２</t>
    </r>
    <r>
      <rPr>
        <sz val="14"/>
        <color theme="1"/>
        <rFont val="ＭＳ Ｐゴシック"/>
      </rPr>
      <t>第２項、第42条</t>
    </r>
  </si>
  <si>
    <t>入所者の病状の急変等に備えるため、あらかじめ、次に掲げる要件を満たす協力医療機関を定めているか。（ウの要件を満たす医療機関にあっては、病院に限る。）複数の医療機関を定めることにより要件を満たすこととしても差し支えない。（令和９年３月３１日までの経過措置）</t>
  </si>
  <si>
    <r>
      <t>条例第</t>
    </r>
    <r>
      <rPr>
        <sz val="14"/>
        <color theme="1"/>
        <rFont val="ＭＳ Ｐゴシック"/>
      </rPr>
      <t>１号第３条第３項（基準第27条第１項、第42条）</t>
    </r>
    <rPh sb="17" eb="18">
      <t>ジョウ</t>
    </rPh>
    <rPh sb="18" eb="19">
      <t>ダイ</t>
    </rPh>
    <rPh sb="20" eb="21">
      <t>コウ</t>
    </rPh>
    <phoneticPr fontId="22"/>
  </si>
  <si>
    <r>
      <t>５</t>
    </r>
    <r>
      <rPr>
        <sz val="14"/>
        <color theme="1"/>
        <rFont val="ＭＳ Ｐゴシック"/>
      </rPr>
      <t>契　　約</t>
    </r>
  </si>
  <si>
    <r>
      <t>ⅱを入所者又はその家族にサービスの内容を説明する文書に記載するとともに、施設に掲示し、</t>
    </r>
    <r>
      <rPr>
        <sz val="14"/>
        <color theme="1"/>
        <rFont val="ＭＳ Ｐゴシック"/>
      </rPr>
      <t>かつウェブサイト（法人のホームページ等）に掲載しているか。（特別養護老人ホームが自ら管理するホームページ等を有さず、ウェブサイトへの掲載が当該特別養護老人ホームに対して過重な負担を及ぼすこととなるときは、掲載を行わないことができる。</t>
    </r>
    <rPh sb="52" eb="54">
      <t>ホウジン</t>
    </rPh>
    <rPh sb="61" eb="62">
      <t>トウ</t>
    </rPh>
    <rPh sb="64" eb="66">
      <t>ケイサイ</t>
    </rPh>
    <phoneticPr fontId="22"/>
  </si>
  <si>
    <t>入所者に対して適切な栄養、食事相談が行われているか。</t>
    <rPh sb="0" eb="3">
      <t>ニュウショシャ</t>
    </rPh>
    <rPh sb="4" eb="5">
      <t>タイ</t>
    </rPh>
    <rPh sb="7" eb="9">
      <t>テキセツ</t>
    </rPh>
    <rPh sb="10" eb="12">
      <t>エイヨウ</t>
    </rPh>
    <rPh sb="13" eb="15">
      <t>ショクジ</t>
    </rPh>
    <rPh sb="15" eb="17">
      <t>ソウダン</t>
    </rPh>
    <rPh sb="18" eb="19">
      <t>オコナ</t>
    </rPh>
    <phoneticPr fontId="22"/>
  </si>
  <si>
    <r>
      <t>条例第</t>
    </r>
    <r>
      <rPr>
        <sz val="14"/>
        <color auto="1"/>
        <rFont val="ＭＳ Ｐゴシック"/>
      </rPr>
      <t>１号第３条第３項（基準第34条第１項）
施設の運営規程を事前に提出してください。</t>
    </r>
    <rPh sb="8" eb="9">
      <t>ダイ</t>
    </rPh>
    <rPh sb="10" eb="11">
      <t>コウ</t>
    </rPh>
    <phoneticPr fontId="22"/>
  </si>
  <si>
    <t>○○　J太郎</t>
    <rPh sb="4" eb="6">
      <t>タロウ</t>
    </rPh>
    <phoneticPr fontId="46"/>
  </si>
  <si>
    <r>
      <t>条例第</t>
    </r>
    <r>
      <rPr>
        <sz val="14"/>
        <color auto="1"/>
        <rFont val="ＭＳ Ｐゴシック"/>
      </rPr>
      <t xml:space="preserve">１号第３条第３項（基準第17条第２項）
</t>
    </r>
    <rPh sb="8" eb="9">
      <t>ダイ</t>
    </rPh>
    <rPh sb="10" eb="11">
      <t>コウ</t>
    </rPh>
    <phoneticPr fontId="22"/>
  </si>
  <si>
    <t>職員の「数」は日々変わりうるものであるため、業務負担軽減等の観点から、規程を定めるに当たっては、基準第12条において置くべきとされている数を満たす範囲において、「○人以上」と記載することも差し支えない。</t>
  </si>
  <si>
    <r>
      <t>条例第</t>
    </r>
    <r>
      <rPr>
        <sz val="14"/>
        <color auto="1"/>
        <rFont val="ＭＳ Ｐゴシック"/>
      </rPr>
      <t xml:space="preserve">１号第３条第３項（基準第34条第１項第２号）
</t>
    </r>
    <rPh sb="21" eb="22">
      <t>ダイ</t>
    </rPh>
    <rPh sb="23" eb="24">
      <t>ゴウ</t>
    </rPh>
    <phoneticPr fontId="22"/>
  </si>
  <si>
    <t>（有・無のいずれかに○をしてください。）</t>
  </si>
  <si>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22"/>
  </si>
  <si>
    <t>レジオネラ症を予防するために必要な措置に関する技術上の指針（平成15年７月25日付け厚生労働省告示第264号）</t>
    <rPh sb="5" eb="6">
      <t>ショウ</t>
    </rPh>
    <rPh sb="7" eb="9">
      <t>ヨボウ</t>
    </rPh>
    <rPh sb="14" eb="16">
      <t>ヒツヨウ</t>
    </rPh>
    <rPh sb="17" eb="19">
      <t>ソチ</t>
    </rPh>
    <rPh sb="20" eb="21">
      <t>カン</t>
    </rPh>
    <rPh sb="23" eb="25">
      <t>ギジュツ</t>
    </rPh>
    <rPh sb="25" eb="26">
      <t>ジョウ</t>
    </rPh>
    <rPh sb="27" eb="29">
      <t>シシン</t>
    </rPh>
    <rPh sb="30" eb="32">
      <t>ヘイセイ</t>
    </rPh>
    <rPh sb="34" eb="35">
      <t>ネン</t>
    </rPh>
    <rPh sb="36" eb="37">
      <t>ガツ</t>
    </rPh>
    <rPh sb="39" eb="40">
      <t>ニチ</t>
    </rPh>
    <rPh sb="40" eb="41">
      <t>ヅ</t>
    </rPh>
    <rPh sb="42" eb="44">
      <t>コウセイ</t>
    </rPh>
    <rPh sb="44" eb="47">
      <t>ロウドウショウ</t>
    </rPh>
    <rPh sb="47" eb="49">
      <t>コクジ</t>
    </rPh>
    <rPh sb="49" eb="50">
      <t>ダイ</t>
    </rPh>
    <rPh sb="53" eb="54">
      <t>ゴウ</t>
    </rPh>
    <phoneticPr fontId="22"/>
  </si>
  <si>
    <r>
      <t>前回</t>
    </r>
    <r>
      <rPr>
        <b/>
        <sz val="14"/>
        <color theme="1"/>
        <rFont val="ＭＳ Ｐゴシック"/>
      </rPr>
      <t>（書面監査含む）の指導監査指摘（口頭指導含む）事項の改善状況</t>
    </r>
    <rPh sb="0" eb="2">
      <t>ゼンカイ</t>
    </rPh>
    <rPh sb="3" eb="5">
      <t>ショメン</t>
    </rPh>
    <rPh sb="5" eb="7">
      <t>カンサ</t>
    </rPh>
    <rPh sb="7" eb="8">
      <t>フク</t>
    </rPh>
    <rPh sb="18" eb="20">
      <t>コウトウ</t>
    </rPh>
    <rPh sb="20" eb="22">
      <t>シドウ</t>
    </rPh>
    <rPh sb="22" eb="23">
      <t>フク</t>
    </rPh>
    <phoneticPr fontId="22"/>
  </si>
  <si>
    <r>
      <t>１  この表は、前回の指導監査（書面含む）の結果、文書</t>
    </r>
    <r>
      <rPr>
        <sz val="14"/>
        <color theme="1"/>
        <rFont val="ＭＳ Ｐゴシック"/>
      </rPr>
      <t>並びに口頭による指摘を受けた事項について記入してください。</t>
    </r>
    <rPh sb="8" eb="10">
      <t>ゼンカイ</t>
    </rPh>
    <rPh sb="27" eb="28">
      <t>ナラ</t>
    </rPh>
    <rPh sb="30" eb="32">
      <t>コウトウ</t>
    </rPh>
    <phoneticPr fontId="22"/>
  </si>
  <si>
    <t>否</t>
    <rPh sb="0" eb="1">
      <t>イナ</t>
    </rPh>
    <phoneticPr fontId="22"/>
  </si>
  <si>
    <t>条例第１号第３条第３項（基準第26条第２項第４号、第4２条）
厚生労働大臣が定める感染症又は食中毒の発生が疑われる際の対処等に関する手順</t>
  </si>
  <si>
    <t>４－１　風水害対策編に記載しておく基本的事項について</t>
    <rPh sb="4" eb="7">
      <t>ふうすいがい</t>
    </rPh>
    <rPh sb="7" eb="9">
      <t>たいさく</t>
    </rPh>
    <rPh sb="9" eb="10">
      <t>へん</t>
    </rPh>
    <rPh sb="11" eb="13">
      <t>きさい</t>
    </rPh>
    <rPh sb="17" eb="20">
      <t>きほんてき</t>
    </rPh>
    <rPh sb="20" eb="22">
      <t>じこう</t>
    </rPh>
    <phoneticPr fontId="46" type="Hiragana"/>
  </si>
  <si>
    <r>
      <t>条例第</t>
    </r>
    <r>
      <rPr>
        <sz val="14"/>
        <color theme="1"/>
        <rFont val="ＭＳ Ｐゴシック"/>
      </rPr>
      <t>１号第３条第３項（基準第27条第６項、第42条）</t>
    </r>
    <rPh sb="17" eb="18">
      <t>ジョウ</t>
    </rPh>
    <rPh sb="18" eb="19">
      <t>ダイ</t>
    </rPh>
    <rPh sb="20" eb="21">
      <t>コウ</t>
    </rPh>
    <phoneticPr fontId="22"/>
  </si>
  <si>
    <t>ー</t>
  </si>
  <si>
    <t>感染症対策委員会</t>
  </si>
  <si>
    <t>感染症対策委員会は、幅広い職種により構成しているか。</t>
    <rPh sb="2" eb="3">
      <t>ショウ</t>
    </rPh>
    <rPh sb="3" eb="5">
      <t>タイサク</t>
    </rPh>
    <phoneticPr fontId="22"/>
  </si>
  <si>
    <r>
      <t xml:space="preserve">メールアドレス
</t>
    </r>
    <r>
      <rPr>
        <sz val="20"/>
        <color theme="1"/>
        <rFont val="ＭＳ Ｐゴシック"/>
      </rPr>
      <t>（必須）</t>
    </r>
    <rPh sb="9" eb="11">
      <t>ヒッス</t>
    </rPh>
    <phoneticPr fontId="22"/>
  </si>
  <si>
    <r>
      <t>２  「</t>
    </r>
    <r>
      <rPr>
        <sz val="14"/>
        <color theme="1"/>
        <rFont val="ＭＳ Ｐゴシック"/>
      </rPr>
      <t>改善状況」欄には、現在の状況について記入してください。</t>
    </r>
    <rPh sb="4" eb="6">
      <t>カイゼン</t>
    </rPh>
    <phoneticPr fontId="22"/>
  </si>
  <si>
    <t>改善状況（現在の状況）</t>
    <rPh sb="0" eb="2">
      <t>カイゼン</t>
    </rPh>
    <rPh sb="2" eb="4">
      <t>ジョウキョウ</t>
    </rPh>
    <rPh sb="5" eb="7">
      <t>ゲンザイ</t>
    </rPh>
    <rPh sb="8" eb="10">
      <t>ジョウキョウ</t>
    </rPh>
    <phoneticPr fontId="22"/>
  </si>
  <si>
    <t>栄養士（管理栄養士）</t>
    <rPh sb="4" eb="6">
      <t>カンリ</t>
    </rPh>
    <rPh sb="6" eb="9">
      <t>エイヨウシ</t>
    </rPh>
    <phoneticPr fontId="22"/>
  </si>
  <si>
    <t>栄養士（管理栄養士）</t>
    <rPh sb="0" eb="3">
      <t>エイヨウシ</t>
    </rPh>
    <rPh sb="4" eb="6">
      <t>カンリ</t>
    </rPh>
    <rPh sb="6" eb="9">
      <t>エイヨウシ</t>
    </rPh>
    <phoneticPr fontId="22"/>
  </si>
  <si>
    <r>
      <t>条例第</t>
    </r>
    <r>
      <rPr>
        <sz val="14"/>
        <color auto="1"/>
        <rFont val="ＭＳ Ｐゴシック"/>
      </rPr>
      <t xml:space="preserve">１号第３条第３項（基準第16条第５項）
</t>
    </r>
  </si>
  <si>
    <t xml:space="preserve">
「保護施設等における調理業務の委託について」(昭和62年3月9日社施第38号厚生省社会局長・厚生省児童家庭局長通知)
２　調理室について</t>
    <rPh sb="63" eb="66">
      <t>チョウリシツ</t>
    </rPh>
    <phoneticPr fontId="22"/>
  </si>
  <si>
    <t>消防計画整備状況</t>
    <rPh sb="0" eb="2">
      <t>ショウボウ</t>
    </rPh>
    <rPh sb="2" eb="4">
      <t>ケイカク</t>
    </rPh>
    <rPh sb="4" eb="6">
      <t>セイビ</t>
    </rPh>
    <rPh sb="6" eb="8">
      <t>ジョウキョウ</t>
    </rPh>
    <phoneticPr fontId="22"/>
  </si>
  <si>
    <t>月</t>
    <rPh sb="0" eb="1">
      <t>ゲツ</t>
    </rPh>
    <phoneticPr fontId="22"/>
  </si>
  <si>
    <r>
      <t>　</t>
    </r>
    <r>
      <rPr>
        <sz val="14"/>
        <color theme="1"/>
        <rFont val="ＭＳ Ｐゴシック"/>
      </rPr>
      <t>消火設備その他の非常災害に際して必要な設備を設けるとともに、知事が別に定める社会福祉施設に係る防災対策のための指針等に基づく南海トラフ地震（高知県南海トラフ地震による災害に強い地域社会づくり条例（平成20年高知県条例第４号）第２条第１号に規定する南海トラフ地震をいう。）その他の非常災害に対する防災対策マニュアルを策定し、並びに必要に応じて点検及び見直しを行っているか。また、非常災害時の関係機関への通報及び連携体制を整備し、これらを定期的に職員に周知しているか。</t>
    </r>
  </si>
  <si>
    <t>消防設備点検状況</t>
    <rPh sb="0" eb="2">
      <t>ショウボウ</t>
    </rPh>
    <rPh sb="2" eb="4">
      <t>セツビ</t>
    </rPh>
    <rPh sb="4" eb="6">
      <t>テンケン</t>
    </rPh>
    <rPh sb="6" eb="8">
      <t>ジョウキョウ</t>
    </rPh>
    <phoneticPr fontId="22"/>
  </si>
  <si>
    <t>　　　</t>
  </si>
  <si>
    <t>直近の立入検査実施日</t>
    <rPh sb="0" eb="2">
      <t>チョッキン</t>
    </rPh>
    <rPh sb="3" eb="5">
      <t>タチイ</t>
    </rPh>
    <rPh sb="5" eb="7">
      <t>ケンサ</t>
    </rPh>
    <rPh sb="7" eb="9">
      <t>ジッシ</t>
    </rPh>
    <rPh sb="9" eb="10">
      <t>ビ</t>
    </rPh>
    <phoneticPr fontId="22"/>
  </si>
  <si>
    <t>消防署への届出日</t>
    <rPh sb="0" eb="2">
      <t>ショウボウ</t>
    </rPh>
    <rPh sb="2" eb="3">
      <t>ショ</t>
    </rPh>
    <rPh sb="5" eb="6">
      <t>トド</t>
    </rPh>
    <rPh sb="6" eb="7">
      <t>デ</t>
    </rPh>
    <rPh sb="7" eb="8">
      <t>ビ</t>
    </rPh>
    <phoneticPr fontId="22"/>
  </si>
  <si>
    <t>地震・津波を想定したマニュアルが作成され、必要時見直しを行っているか。</t>
    <rPh sb="0" eb="2">
      <t>ジシン</t>
    </rPh>
    <rPh sb="3" eb="5">
      <t>ツナミ</t>
    </rPh>
    <rPh sb="6" eb="8">
      <t>ソウテイ</t>
    </rPh>
    <rPh sb="16" eb="18">
      <t>サクセイ</t>
    </rPh>
    <rPh sb="21" eb="24">
      <t>ヒツヨウジ</t>
    </rPh>
    <rPh sb="24" eb="26">
      <t>ミナオ</t>
    </rPh>
    <rPh sb="28" eb="29">
      <t>オコナ</t>
    </rPh>
    <phoneticPr fontId="22"/>
  </si>
  <si>
    <t>月</t>
    <rPh sb="0" eb="1">
      <t>ツキ</t>
    </rPh>
    <phoneticPr fontId="22"/>
  </si>
  <si>
    <t>無</t>
    <rPh sb="0" eb="1">
      <t>ム</t>
    </rPh>
    <phoneticPr fontId="22"/>
  </si>
  <si>
    <t>消防法第17条の３の３</t>
    <rPh sb="0" eb="3">
      <t>ショウボウホウ</t>
    </rPh>
    <rPh sb="3" eb="4">
      <t>ダイ</t>
    </rPh>
    <rPh sb="6" eb="7">
      <t>ジョウ</t>
    </rPh>
    <phoneticPr fontId="22"/>
  </si>
  <si>
    <t>策定した対応マニュアルについて、その概要を施設の見やすい場所に掲示しているか。</t>
    <rPh sb="0" eb="2">
      <t>サクテイ</t>
    </rPh>
    <rPh sb="4" eb="6">
      <t>タイオウ</t>
    </rPh>
    <rPh sb="18" eb="20">
      <t>ガイヨウ</t>
    </rPh>
    <rPh sb="21" eb="23">
      <t>シセツ</t>
    </rPh>
    <rPh sb="24" eb="25">
      <t>ミ</t>
    </rPh>
    <rPh sb="28" eb="30">
      <t>バショ</t>
    </rPh>
    <rPh sb="31" eb="33">
      <t>ケイジ</t>
    </rPh>
    <phoneticPr fontId="22"/>
  </si>
  <si>
    <t>消防法施行令第３条</t>
  </si>
  <si>
    <t>消防法（昭和２３年法律第１８６号）</t>
    <rPh sb="0" eb="3">
      <t>ショウボウホウ</t>
    </rPh>
    <phoneticPr fontId="22"/>
  </si>
  <si>
    <t>消防法施行規則</t>
  </si>
  <si>
    <t>消防法施行規則（昭和３６年自治省令第６号）</t>
  </si>
  <si>
    <t>非常災害時の関係機関への通報及び連携体制を整備し、それらを定期的に職員に周知しているか。</t>
  </si>
  <si>
    <t>風水害を想定した対応マニュアルなどが策定され、必要時見直しを行っているか。</t>
  </si>
  <si>
    <t>褥瘡予防対策を担当する者（看護師が望ましい。）を決めている。</t>
  </si>
  <si>
    <t>職員に対し、業務継続計画について周知するとともに、必要な研修及び訓練を定期的に実施しているか。</t>
  </si>
  <si>
    <t>始業時刻</t>
    <rPh sb="0" eb="2">
      <t>シギョウ</t>
    </rPh>
    <rPh sb="2" eb="4">
      <t>ジコク</t>
    </rPh>
    <phoneticPr fontId="46"/>
  </si>
  <si>
    <t>アからウに掲げるもののほか、別に厚生労働大臣が定める感染症又は食中毒の発生が疑われる際の対処等に関する手順に沿った対応を行なっているか。</t>
  </si>
  <si>
    <t>苦情処理</t>
    <rPh sb="0" eb="2">
      <t>クジョウ</t>
    </rPh>
    <rPh sb="2" eb="4">
      <t>ショリ</t>
    </rPh>
    <phoneticPr fontId="22"/>
  </si>
  <si>
    <t>事故が発生した場合又はそれに至る危険性がある事態が生じた場合に、当該事実が報告され、その分析を通した改善策について、職員に周知徹底する体制を整備しているか。</t>
  </si>
  <si>
    <t>入所者の処遇により賠償すべき事故が発生した場合は、損害賠償を速やかに行っているか。</t>
  </si>
  <si>
    <t>条例第１号第３条第３項（基準第26条第２項第２号、第42条）</t>
  </si>
  <si>
    <t>条例第１号第３条第３項（基準第26条第２項第３号、第42条）</t>
  </si>
  <si>
    <t>条例第１号第３条第３項（基準第31条第３項、第42条）</t>
  </si>
  <si>
    <t>介護職員その他の従業者に対し、虐待の防止のための研修を定期的に実施しているか。</t>
    <rPh sb="0" eb="2">
      <t>カイゴ</t>
    </rPh>
    <rPh sb="2" eb="4">
      <t>ショクイン</t>
    </rPh>
    <rPh sb="6" eb="7">
      <t>タ</t>
    </rPh>
    <rPh sb="8" eb="11">
      <t>ジュウギョウシャ</t>
    </rPh>
    <phoneticPr fontId="22"/>
  </si>
  <si>
    <t>条例第１号第３条第３項（基準第31条の２第１項、第42条）</t>
    <rPh sb="20" eb="21">
      <t>ダイ</t>
    </rPh>
    <rPh sb="22" eb="23">
      <t>コウ</t>
    </rPh>
    <phoneticPr fontId="22"/>
  </si>
  <si>
    <t>業務継続計画に係るチェックリストへ記入してください。</t>
    <rPh sb="0" eb="2">
      <t>ギョウム</t>
    </rPh>
    <rPh sb="2" eb="4">
      <t>ケイゾク</t>
    </rPh>
    <rPh sb="4" eb="6">
      <t>ケイカク</t>
    </rPh>
    <rPh sb="7" eb="8">
      <t>カカ</t>
    </rPh>
    <rPh sb="17" eb="19">
      <t>キニュウ</t>
    </rPh>
    <phoneticPr fontId="22"/>
  </si>
  <si>
    <t>条例第１号第３条第３項（基準第26条第２項、第42条）</t>
  </si>
  <si>
    <r>
      <t>条例第</t>
    </r>
    <r>
      <rPr>
        <sz val="14"/>
        <color auto="1"/>
        <rFont val="ＭＳ Ｐゴシック"/>
      </rPr>
      <t>１号第３条第３項（基準第28条第２項、第42条）</t>
    </r>
  </si>
  <si>
    <t>②介護職員</t>
    <rPh sb="1" eb="3">
      <t>カイゴ</t>
    </rPh>
    <rPh sb="3" eb="5">
      <t>ショクイン</t>
    </rPh>
    <phoneticPr fontId="46"/>
  </si>
  <si>
    <t>高齢者虐待防止法第５条第１項</t>
  </si>
  <si>
    <t>高齢者虐待防止法第７条第１項</t>
  </si>
  <si>
    <t>高齢者虐待防止法第７条第２項</t>
  </si>
  <si>
    <t>高齢者虐待防止法第21条第１項</t>
  </si>
  <si>
    <t>(10) 氏　名</t>
  </si>
  <si>
    <t>事故発生の防止のための委員会（テレビ電話装置等を活用して行うことができるものとする。）及び職員に対する研修を定期的に行っているか。</t>
  </si>
  <si>
    <t>預かり金管理体制（「有・無」）については、該当するほうへチェックしてください。）</t>
    <rPh sb="10" eb="11">
      <t>ウ</t>
    </rPh>
    <rPh sb="12" eb="13">
      <t>ム</t>
    </rPh>
    <phoneticPr fontId="22"/>
  </si>
  <si>
    <t>感染症及び食中毒の予防及びまん延の防止に係るチェックリストへ記入してください。</t>
  </si>
  <si>
    <t>介護職員その他の職員に対し、感染症及び食中毒の予防及びまん延の防止のための研修並びに訓練を定期的に実施しているか。</t>
  </si>
  <si>
    <t>検査項目及び時期は適切か。</t>
  </si>
  <si>
    <t>〔検査項目〕</t>
  </si>
  <si>
    <t>時間/週</t>
    <rPh sb="0" eb="2">
      <t>ジカン</t>
    </rPh>
    <rPh sb="3" eb="4">
      <t>シュウ</t>
    </rPh>
    <phoneticPr fontId="46"/>
  </si>
  <si>
    <r>
      <t>消防計画を</t>
    </r>
    <r>
      <rPr>
        <sz val="14"/>
        <color theme="1"/>
        <rFont val="ＭＳ Ｐゴシック"/>
      </rPr>
      <t>作成し、所轄消防署に届出しているか。消防計画の内容を利用者及び職員等関係者に周知しているか。</t>
    </r>
    <rPh sb="5" eb="7">
      <t>サクセイ</t>
    </rPh>
    <rPh sb="23" eb="25">
      <t>ショウボウ</t>
    </rPh>
    <rPh sb="25" eb="27">
      <t>ケイカク</t>
    </rPh>
    <rPh sb="28" eb="30">
      <t>ナイヨウ</t>
    </rPh>
    <rPh sb="31" eb="34">
      <t>リヨウシャ</t>
    </rPh>
    <rPh sb="34" eb="35">
      <t>オヨ</t>
    </rPh>
    <rPh sb="36" eb="38">
      <t>ショクイン</t>
    </rPh>
    <rPh sb="38" eb="39">
      <t>トウ</t>
    </rPh>
    <rPh sb="39" eb="42">
      <t>カンケイシャ</t>
    </rPh>
    <rPh sb="43" eb="45">
      <t>シュウチ</t>
    </rPh>
    <phoneticPr fontId="22"/>
  </si>
  <si>
    <t>　・身長※、体重、腹囲※、視力及び聴力（1000Hz及び4000Hz）の検査</t>
  </si>
  <si>
    <t>　・肝機能検査（GOT、GPT及びγ-GTP）※</t>
  </si>
  <si>
    <t>　・血中脂質検査（LDLコレステロール、HDLコレステロール及び血清トリグリセライド）※</t>
  </si>
  <si>
    <t>　・尿検査（糖及び蛋白）</t>
  </si>
  <si>
    <t>　※ 　「※」のついた項目は、一定の基準により医師が必要でないと認める時は省略できる。</t>
  </si>
  <si>
    <t>条例第１号第３条第３項（基準第36条第８項第３号）</t>
    <rPh sb="21" eb="22">
      <t>ダイ</t>
    </rPh>
    <rPh sb="23" eb="24">
      <t>ゴウ</t>
    </rPh>
    <phoneticPr fontId="22"/>
  </si>
  <si>
    <t>身体的拘束等を行う場合には、その態様及び時間、その際の入所者の心身の状況並びに緊急やむを得ない理由を記録しているか。</t>
  </si>
  <si>
    <t>条例第１号第３条第３項（基準第15条第５項）</t>
  </si>
  <si>
    <t>身体的拘束等の適正化のための指針を整備しているか。</t>
    <rPh sb="14" eb="16">
      <t>シシン</t>
    </rPh>
    <rPh sb="17" eb="19">
      <t>セイビ</t>
    </rPh>
    <phoneticPr fontId="22"/>
  </si>
  <si>
    <t>t</t>
  </si>
  <si>
    <t>介護職員その他の従業者に対し、身体的拘束等の適正化のための研修を年２回以上定期的に実施しているか。新規採用時にも実施しているか。</t>
  </si>
  <si>
    <t>条例第１号第３条第３項（基準第36条第６項）</t>
  </si>
  <si>
    <t>条例第１号第３条第３項（基準第36条第７項）</t>
  </si>
  <si>
    <t>条例第１号第３条第３項（基準第15条第６項第２号）</t>
    <rPh sb="21" eb="22">
      <t>ダイ</t>
    </rPh>
    <rPh sb="23" eb="24">
      <t>ゴウ</t>
    </rPh>
    <phoneticPr fontId="22"/>
  </si>
  <si>
    <t>条例第１号第３条第３項（基準第15条第６項第３号）</t>
    <rPh sb="21" eb="22">
      <t>ダイ</t>
    </rPh>
    <rPh sb="23" eb="24">
      <t>ゴウ</t>
    </rPh>
    <phoneticPr fontId="22"/>
  </si>
  <si>
    <t>労働基準法</t>
    <rPh sb="0" eb="2">
      <t>ロウドウ</t>
    </rPh>
    <rPh sb="2" eb="5">
      <t>キジュンホウ</t>
    </rPh>
    <phoneticPr fontId="22"/>
  </si>
  <si>
    <r>
      <t>令和</t>
    </r>
    <r>
      <rPr>
        <sz val="28"/>
        <color theme="1"/>
        <rFont val="ＭＳ Ｐゴシック"/>
      </rPr>
      <t>８年度</t>
    </r>
    <rPh sb="0" eb="2">
      <t>レイワ</t>
    </rPh>
    <rPh sb="3" eb="4">
      <t>ネン</t>
    </rPh>
    <rPh sb="4" eb="5">
      <t>ド</t>
    </rPh>
    <phoneticPr fontId="22"/>
  </si>
  <si>
    <t>次に掲げる施設の運営についての重要事項に関する運営規程を定めているか。</t>
    <rPh sb="23" eb="25">
      <t>ウンエイ</t>
    </rPh>
    <phoneticPr fontId="22"/>
  </si>
  <si>
    <t>虐待の防止のための措置に関する事項</t>
    <rPh sb="0" eb="2">
      <t>ギャクタイ</t>
    </rPh>
    <rPh sb="3" eb="5">
      <t>ボウシ</t>
    </rPh>
    <rPh sb="9" eb="11">
      <t>ソチ</t>
    </rPh>
    <rPh sb="12" eb="13">
      <t>カン</t>
    </rPh>
    <rPh sb="15" eb="17">
      <t>ジコウ</t>
    </rPh>
    <phoneticPr fontId="22"/>
  </si>
  <si>
    <r>
      <t>消防設備について専門業者により定期的な点検</t>
    </r>
    <r>
      <rPr>
        <sz val="14"/>
        <color theme="1"/>
        <rFont val="ＭＳ Ｐゴシック"/>
      </rPr>
      <t xml:space="preserve">（6ヶ月に１回）が行われ、定期的点検結果を所轄消防署に届け出ているか。
</t>
    </r>
    <rPh sb="23" eb="25">
      <t>カゲツ</t>
    </rPh>
    <rPh sb="27" eb="28">
      <t>カイ</t>
    </rPh>
    <rPh sb="30" eb="31">
      <t>オコナ</t>
    </rPh>
    <rPh sb="42" eb="44">
      <t>ショカツ</t>
    </rPh>
    <phoneticPr fontId="22"/>
  </si>
  <si>
    <r>
      <t>防火管理者</t>
    </r>
    <r>
      <rPr>
        <sz val="14"/>
        <color theme="1"/>
        <rFont val="ＭＳ Ｐゴシック"/>
      </rPr>
      <t>を選任し、所轄消防署に届け出ているか。</t>
    </r>
    <rPh sb="6" eb="8">
      <t>センニン</t>
    </rPh>
    <rPh sb="16" eb="17">
      <t>トド</t>
    </rPh>
    <rPh sb="18" eb="19">
      <t>デ</t>
    </rPh>
    <phoneticPr fontId="22"/>
  </si>
  <si>
    <r>
      <t>消火訓練及び避難訓練を年２回以上実施し、</t>
    </r>
    <r>
      <rPr>
        <sz val="14"/>
        <color theme="1"/>
        <rFont val="ＭＳ Ｐゴシック"/>
      </rPr>
      <t>訓練結果を記録（目的、実施方法、時間、講評、反省点等）しているか。</t>
    </r>
    <rPh sb="0" eb="2">
      <t>ショウカ</t>
    </rPh>
    <rPh sb="2" eb="4">
      <t>クンレン</t>
    </rPh>
    <rPh sb="4" eb="5">
      <t>オヨ</t>
    </rPh>
    <rPh sb="6" eb="8">
      <t>ヒナン</t>
    </rPh>
    <rPh sb="8" eb="10">
      <t>クンレン</t>
    </rPh>
    <rPh sb="11" eb="12">
      <t>ネン</t>
    </rPh>
    <rPh sb="14" eb="16">
      <t>イジョウ</t>
    </rPh>
    <rPh sb="20" eb="22">
      <t>クンレン</t>
    </rPh>
    <rPh sb="22" eb="24">
      <t>ケッカ</t>
    </rPh>
    <rPh sb="25" eb="27">
      <t>キロク</t>
    </rPh>
    <rPh sb="28" eb="30">
      <t>モクテキ</t>
    </rPh>
    <rPh sb="31" eb="33">
      <t>ジッシ</t>
    </rPh>
    <rPh sb="33" eb="35">
      <t>ホウホウ</t>
    </rPh>
    <rPh sb="36" eb="38">
      <t>ジカン</t>
    </rPh>
    <rPh sb="39" eb="41">
      <t>コウヒョウ</t>
    </rPh>
    <rPh sb="42" eb="45">
      <t>ハンセイテン</t>
    </rPh>
    <rPh sb="45" eb="46">
      <t>トウ</t>
    </rPh>
    <phoneticPr fontId="22"/>
  </si>
  <si>
    <r>
      <t>風水害を想定した訓練が実施（年１回以上）されて</t>
    </r>
    <r>
      <rPr>
        <sz val="14"/>
        <color theme="1"/>
        <rFont val="ＭＳ Ｐゴシック"/>
      </rPr>
      <t>いるか。</t>
    </r>
  </si>
  <si>
    <t>(8) 氏　名</t>
  </si>
  <si>
    <t>「中廊下」とは、廊下の両側に居室、共同生活室等入所者の日常生活に直接使用する設備のある廊下をいう。</t>
  </si>
  <si>
    <t>身体的拘束等の適正化のための対策を検討する委員会を3月に1回以上開催するとともに、その結果について、介護職員その他の従業者に周知徹底を図っているか。（テレビ電話装置その他の情報通信機器を活用して行うことができるものとする。）</t>
  </si>
  <si>
    <r>
      <t>社会生活上の便宜の提供等
　　</t>
    </r>
    <r>
      <rPr>
        <b/>
        <sz val="12"/>
        <color theme="1"/>
        <rFont val="ＭＳ Ｐゴシック"/>
      </rPr>
      <t>ユニット以外</t>
    </r>
    <rPh sb="0" eb="2">
      <t>シャカイ</t>
    </rPh>
    <rPh sb="2" eb="4">
      <t>セイカツ</t>
    </rPh>
    <rPh sb="4" eb="5">
      <t>ジョウ</t>
    </rPh>
    <rPh sb="6" eb="8">
      <t>ベンギ</t>
    </rPh>
    <rPh sb="9" eb="12">
      <t>テイキョウトウ</t>
    </rPh>
    <rPh sb="19" eb="21">
      <t>イガイ</t>
    </rPh>
    <phoneticPr fontId="22"/>
  </si>
  <si>
    <r>
      <t>勤務体制の確保等
　　</t>
    </r>
    <r>
      <rPr>
        <b/>
        <sz val="12"/>
        <color theme="1"/>
        <rFont val="ＭＳ Ｐゴシック"/>
      </rPr>
      <t>ユニット以外</t>
    </r>
    <rPh sb="7" eb="8">
      <t>ナド</t>
    </rPh>
    <rPh sb="15" eb="17">
      <t>イガイ</t>
    </rPh>
    <phoneticPr fontId="22"/>
  </si>
  <si>
    <t>１　防災対策マニュアルの作成について</t>
    <rPh sb="2" eb="4">
      <t>ぼうさい</t>
    </rPh>
    <rPh sb="4" eb="6">
      <t>たいさく</t>
    </rPh>
    <rPh sb="12" eb="14">
      <t>さくせい</t>
    </rPh>
    <phoneticPr fontId="46" type="Hiragana"/>
  </si>
  <si>
    <t>災害時に必要となる食糧、資機材の数量の定期的な確認</t>
    <rPh sb="0" eb="2">
      <t>さいがい</t>
    </rPh>
    <rPh sb="2" eb="3">
      <t>じ</t>
    </rPh>
    <rPh sb="4" eb="6">
      <t>ひつよう</t>
    </rPh>
    <rPh sb="9" eb="11">
      <t>しょくりょう</t>
    </rPh>
    <rPh sb="12" eb="15">
      <t>しきざい</t>
    </rPh>
    <rPh sb="16" eb="18">
      <t>すうりょう</t>
    </rPh>
    <rPh sb="19" eb="22">
      <t>ていきてき</t>
    </rPh>
    <rPh sb="23" eb="25">
      <t>かくにん</t>
    </rPh>
    <phoneticPr fontId="46" type="Hiragana"/>
  </si>
  <si>
    <t>＜参考＞「高知県社会福祉施設防災対策指針」「安全対策シート」は、高知県長寿社会課のホームページをご確認ください。</t>
    <rPh sb="1" eb="3">
      <t>さんこう</t>
    </rPh>
    <rPh sb="5" eb="8">
      <t>こうちけん</t>
    </rPh>
    <rPh sb="8" eb="10">
      <t>しゃかい</t>
    </rPh>
    <rPh sb="10" eb="12">
      <t>ふくし</t>
    </rPh>
    <rPh sb="12" eb="14">
      <t>しせつ</t>
    </rPh>
    <rPh sb="14" eb="16">
      <t>ぼうさい</t>
    </rPh>
    <rPh sb="16" eb="18">
      <t>たいさく</t>
    </rPh>
    <rPh sb="18" eb="20">
      <t>ししん</t>
    </rPh>
    <rPh sb="22" eb="24">
      <t>あんぜん</t>
    </rPh>
    <rPh sb="24" eb="26">
      <t>たいさく</t>
    </rPh>
    <rPh sb="32" eb="35">
      <t>こうちけん</t>
    </rPh>
    <rPh sb="35" eb="37">
      <t>ちょうじゅ</t>
    </rPh>
    <rPh sb="37" eb="39">
      <t>しゃかい</t>
    </rPh>
    <rPh sb="39" eb="40">
      <t>か</t>
    </rPh>
    <rPh sb="49" eb="51">
      <t>かくにん</t>
    </rPh>
    <phoneticPr fontId="46" type="Hiragana"/>
  </si>
  <si>
    <t>４－２　地震防災対策編に記載しておく基本的項目について</t>
    <rPh sb="4" eb="6">
      <t>じしん</t>
    </rPh>
    <rPh sb="6" eb="8">
      <t>ぼうさい</t>
    </rPh>
    <rPh sb="8" eb="10">
      <t>たいさく</t>
    </rPh>
    <rPh sb="10" eb="11">
      <t>へん</t>
    </rPh>
    <rPh sb="12" eb="14">
      <t>きさい</t>
    </rPh>
    <rPh sb="18" eb="20">
      <t>きほん</t>
    </rPh>
    <rPh sb="20" eb="21">
      <t>てき</t>
    </rPh>
    <rPh sb="21" eb="23">
      <t>こうもく</t>
    </rPh>
    <phoneticPr fontId="46" type="Hiragana"/>
  </si>
  <si>
    <t>ア　基本情報</t>
  </si>
  <si>
    <t>（２）日頃からの取り組み</t>
    <rPh sb="3" eb="5">
      <t>ひごろ</t>
    </rPh>
    <rPh sb="8" eb="9">
      <t>と</t>
    </rPh>
    <rPh sb="10" eb="11">
      <t>く</t>
    </rPh>
    <phoneticPr fontId="46" type="Hiragana"/>
  </si>
  <si>
    <t>イ　安全な場所への緊急避難（津波の危険性が「有る」場合）</t>
    <rPh sb="2" eb="4">
      <t>あんぜん</t>
    </rPh>
    <rPh sb="5" eb="7">
      <t>ばしょ</t>
    </rPh>
    <rPh sb="9" eb="11">
      <t>きんきゅう</t>
    </rPh>
    <rPh sb="11" eb="13">
      <t>ひなん</t>
    </rPh>
    <rPh sb="14" eb="16">
      <t>つなみ</t>
    </rPh>
    <rPh sb="17" eb="19">
      <t>きけん</t>
    </rPh>
    <rPh sb="19" eb="20">
      <t>せい</t>
    </rPh>
    <rPh sb="22" eb="23">
      <t>あ</t>
    </rPh>
    <rPh sb="25" eb="27">
      <t>ばあい</t>
    </rPh>
    <phoneticPr fontId="46" type="Hiragana"/>
  </si>
  <si>
    <t>ウ　安否・安全確認と滞在場所の確保（津波の危険性が「無い」場合）</t>
    <rPh sb="2" eb="4">
      <t>あんぴ</t>
    </rPh>
    <rPh sb="5" eb="7">
      <t>あんぜん</t>
    </rPh>
    <rPh sb="7" eb="9">
      <t>かくにん</t>
    </rPh>
    <rPh sb="10" eb="12">
      <t>たいざい</t>
    </rPh>
    <rPh sb="12" eb="14">
      <t>ばしょ</t>
    </rPh>
    <rPh sb="15" eb="17">
      <t>かくほ</t>
    </rPh>
    <rPh sb="18" eb="20">
      <t>つなみ</t>
    </rPh>
    <rPh sb="21" eb="24">
      <t>きけんせい</t>
    </rPh>
    <rPh sb="26" eb="27">
      <t>な</t>
    </rPh>
    <rPh sb="29" eb="31">
      <t>ばあい</t>
    </rPh>
    <phoneticPr fontId="46" type="Hiragana"/>
  </si>
  <si>
    <t>エ　二次災害の防止</t>
    <rPh sb="2" eb="4">
      <t>にじ</t>
    </rPh>
    <rPh sb="4" eb="6">
      <t>さいがい</t>
    </rPh>
    <rPh sb="7" eb="9">
      <t>ぼうし</t>
    </rPh>
    <phoneticPr fontId="46" type="Hiragana"/>
  </si>
  <si>
    <t>オ　被害状況の把握</t>
    <rPh sb="2" eb="4">
      <t>ひがい</t>
    </rPh>
    <rPh sb="4" eb="6">
      <t>じょうきょう</t>
    </rPh>
    <rPh sb="7" eb="9">
      <t>はあく</t>
    </rPh>
    <phoneticPr fontId="46" type="Hiragana"/>
  </si>
  <si>
    <t>（４）避難生活の環境づくり</t>
    <rPh sb="3" eb="5">
      <t>ひなん</t>
    </rPh>
    <rPh sb="5" eb="7">
      <t>せいかつ</t>
    </rPh>
    <rPh sb="8" eb="10">
      <t>かんきょう</t>
    </rPh>
    <phoneticPr fontId="46" type="Hiragana"/>
  </si>
  <si>
    <t>ア　施設の運営体制の整備</t>
    <rPh sb="2" eb="4">
      <t>しせつ</t>
    </rPh>
    <rPh sb="5" eb="7">
      <t>うんえい</t>
    </rPh>
    <rPh sb="7" eb="9">
      <t>たいせい</t>
    </rPh>
    <rPh sb="10" eb="12">
      <t>せいび</t>
    </rPh>
    <phoneticPr fontId="46" type="Hiragana"/>
  </si>
  <si>
    <t>イ　通常と異なる形でのサービス提供</t>
    <rPh sb="2" eb="4">
      <t>つうじょう</t>
    </rPh>
    <rPh sb="5" eb="6">
      <t>こと</t>
    </rPh>
    <rPh sb="8" eb="9">
      <t>かたち</t>
    </rPh>
    <rPh sb="15" eb="16">
      <t>つつみ</t>
    </rPh>
    <rPh sb="16" eb="17">
      <t>とも</t>
    </rPh>
    <phoneticPr fontId="46" type="Hiragana"/>
  </si>
  <si>
    <t>ウ　心身のケア</t>
    <rPh sb="2" eb="4">
      <t>しんしん</t>
    </rPh>
    <phoneticPr fontId="46" type="Hiragana"/>
  </si>
  <si>
    <t>令和　　年度</t>
    <rPh sb="0" eb="2">
      <t>れいわ</t>
    </rPh>
    <rPh sb="4" eb="6">
      <t>ねんど</t>
    </rPh>
    <phoneticPr fontId="46" type="Hiragana"/>
  </si>
  <si>
    <t>日</t>
    <rPh sb="0" eb="1">
      <t>ニチ</t>
    </rPh>
    <phoneticPr fontId="46"/>
  </si>
  <si>
    <t>訓練実施年月日</t>
    <rPh sb="0" eb="2">
      <t>くんれん</t>
    </rPh>
    <rPh sb="2" eb="4">
      <t>じっし</t>
    </rPh>
    <rPh sb="4" eb="7">
      <t>ねんがっぴ</t>
    </rPh>
    <phoneticPr fontId="46" type="Hiragana"/>
  </si>
  <si>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46"/>
  </si>
  <si>
    <t>　　   →</t>
  </si>
  <si>
    <t>風水害</t>
    <rPh sb="0" eb="3">
      <t>ふうすいがい</t>
    </rPh>
    <phoneticPr fontId="46" type="Hiragana"/>
  </si>
  <si>
    <t>事業所・施設名</t>
    <rPh sb="0" eb="3">
      <t>じぎょうしょ</t>
    </rPh>
    <rPh sb="4" eb="6">
      <t>しせつ</t>
    </rPh>
    <rPh sb="6" eb="7">
      <t>めい</t>
    </rPh>
    <phoneticPr fontId="46" type="Hiragana"/>
  </si>
  <si>
    <r>
      <t>直近の実施日</t>
    </r>
    <r>
      <rPr>
        <sz val="11"/>
        <color theme="1"/>
        <rFont val="MS UI Gothic"/>
      </rPr>
      <t xml:space="preserve">
</t>
    </r>
    <r>
      <rPr>
        <sz val="10"/>
        <color theme="1"/>
        <rFont val="MS UI Gothic"/>
      </rPr>
      <t>　（R　年　月　日 ）</t>
    </r>
  </si>
  <si>
    <r>
      <t xml:space="preserve">記載箇所
</t>
    </r>
    <r>
      <rPr>
        <sz val="9"/>
        <color theme="1"/>
        <rFont val="MS UI Gothic"/>
      </rPr>
      <t>（該当するページを記載）</t>
    </r>
  </si>
  <si>
    <t>（特別）養護老人ホーム　○○</t>
  </si>
  <si>
    <t>生活相談員　○○</t>
  </si>
  <si>
    <t>ｐ.1</t>
  </si>
  <si>
    <t>No</t>
  </si>
  <si>
    <t>(5)
ユニットリーダー</t>
  </si>
  <si>
    <t>◎</t>
  </si>
  <si>
    <t>(6)
ユニット名</t>
    <rPh sb="8" eb="9">
      <t>メイ</t>
    </rPh>
    <phoneticPr fontId="46"/>
  </si>
  <si>
    <t>管理栄養士</t>
    <rPh sb="0" eb="2">
      <t>カンリ</t>
    </rPh>
    <rPh sb="2" eb="5">
      <t>エイヨウシ</t>
    </rPh>
    <phoneticPr fontId="46"/>
  </si>
  <si>
    <t>ユニット２</t>
  </si>
  <si>
    <t>ユニット３</t>
  </si>
  <si>
    <t>ユニット４</t>
  </si>
  <si>
    <t>生活相談員</t>
    <rPh sb="0" eb="2">
      <t>セイカツ</t>
    </rPh>
    <rPh sb="2" eb="5">
      <t>ソウダンイン</t>
    </rPh>
    <phoneticPr fontId="46"/>
  </si>
  <si>
    <t>栄養士</t>
    <rPh sb="0" eb="3">
      <t>エイヨウシ</t>
    </rPh>
    <phoneticPr fontId="46"/>
  </si>
  <si>
    <t>（注）常勤・非常勤の区分について</t>
    <rPh sb="1" eb="2">
      <t>チュウ</t>
    </rPh>
    <rPh sb="3" eb="5">
      <t>ジョウキン</t>
    </rPh>
    <rPh sb="6" eb="9">
      <t>ヒジョウキン</t>
    </rPh>
    <rPh sb="10" eb="12">
      <t>クブン</t>
    </rPh>
    <phoneticPr fontId="46"/>
  </si>
  <si>
    <t>看護職員</t>
    <rPh sb="0" eb="2">
      <t>カンゴ</t>
    </rPh>
    <rPh sb="2" eb="4">
      <t>ショクイン</t>
    </rPh>
    <phoneticPr fontId="46"/>
  </si>
  <si>
    <t>介護職員</t>
    <rPh sb="0" eb="2">
      <t>カイゴ</t>
    </rPh>
    <rPh sb="2" eb="4">
      <t>ショクイン</t>
    </rPh>
    <phoneticPr fontId="46"/>
  </si>
  <si>
    <t>C</t>
  </si>
  <si>
    <t>(9) 資格</t>
    <rPh sb="4" eb="6">
      <t>シカク</t>
    </rPh>
    <phoneticPr fontId="46"/>
  </si>
  <si>
    <t>社会福祉主事任用資格</t>
    <rPh sb="0" eb="2">
      <t>シャカイ</t>
    </rPh>
    <rPh sb="2" eb="4">
      <t>フクシ</t>
    </rPh>
    <rPh sb="4" eb="6">
      <t>シュジ</t>
    </rPh>
    <rPh sb="6" eb="8">
      <t>ニンヨウ</t>
    </rPh>
    <rPh sb="8" eb="10">
      <t>シカク</t>
    </rPh>
    <phoneticPr fontId="46"/>
  </si>
  <si>
    <t>介護福祉士</t>
    <rPh sb="0" eb="2">
      <t>カイゴ</t>
    </rPh>
    <rPh sb="2" eb="5">
      <t>フクシシ</t>
    </rPh>
    <phoneticPr fontId="46"/>
  </si>
  <si>
    <t>①看護職員</t>
    <rPh sb="1" eb="3">
      <t>カンゴ</t>
    </rPh>
    <rPh sb="3" eb="5">
      <t>ショクイン</t>
    </rPh>
    <phoneticPr fontId="46"/>
  </si>
  <si>
    <t>勤務形態</t>
    <rPh sb="0" eb="2">
      <t>キンム</t>
    </rPh>
    <rPh sb="2" eb="4">
      <t>ケイタイ</t>
    </rPh>
    <phoneticPr fontId="46"/>
  </si>
  <si>
    <t>D</t>
  </si>
  <si>
    <t>■ 常勤換算方法による人数</t>
    <rPh sb="2" eb="4">
      <t>ジョウキン</t>
    </rPh>
    <rPh sb="4" eb="6">
      <t>カンサン</t>
    </rPh>
    <rPh sb="6" eb="8">
      <t>ホウホウ</t>
    </rPh>
    <rPh sb="11" eb="13">
      <t>ニンズウ</t>
    </rPh>
    <phoneticPr fontId="46"/>
  </si>
  <si>
    <t>■ 看護職員の常勤換算方法による人数</t>
    <rPh sb="2" eb="4">
      <t>カンゴ</t>
    </rPh>
    <rPh sb="4" eb="6">
      <t>ショクイン</t>
    </rPh>
    <rPh sb="7" eb="9">
      <t>ジョウキン</t>
    </rPh>
    <rPh sb="9" eb="11">
      <t>カンサン</t>
    </rPh>
    <rPh sb="11" eb="13">
      <t>ホウホウ</t>
    </rPh>
    <rPh sb="16" eb="18">
      <t>ニンズウ</t>
    </rPh>
    <phoneticPr fontId="46"/>
  </si>
  <si>
    <t xml:space="preserve"> 　　 記入の順序は、職種ごとにまとめてください。</t>
    <rPh sb="4" eb="6">
      <t>キニュウ</t>
    </rPh>
    <rPh sb="7" eb="9">
      <t>ジュンジョ</t>
    </rPh>
    <rPh sb="11" eb="13">
      <t>ショクシュ</t>
    </rPh>
    <phoneticPr fontId="46"/>
  </si>
  <si>
    <t>常勤の従業者の人数</t>
  </si>
  <si>
    <t>勤務時間数合計</t>
    <rPh sb="0" eb="2">
      <t>キンム</t>
    </rPh>
    <rPh sb="2" eb="5">
      <t>ジカンスウ</t>
    </rPh>
    <rPh sb="5" eb="7">
      <t>ゴウケイ</t>
    </rPh>
    <phoneticPr fontId="46"/>
  </si>
  <si>
    <t>○○　B子</t>
    <rPh sb="4" eb="5">
      <t>コ</t>
    </rPh>
    <phoneticPr fontId="46"/>
  </si>
  <si>
    <t>○○　C太</t>
    <rPh sb="4" eb="5">
      <t>タ</t>
    </rPh>
    <phoneticPr fontId="46"/>
  </si>
  <si>
    <t>○○　F子</t>
    <rPh sb="4" eb="5">
      <t>コ</t>
    </rPh>
    <phoneticPr fontId="46"/>
  </si>
  <si>
    <t>○○　G太</t>
    <rPh sb="4" eb="5">
      <t>タ</t>
    </rPh>
    <phoneticPr fontId="46"/>
  </si>
  <si>
    <t>ae</t>
  </si>
  <si>
    <t>○○　H美</t>
    <rPh sb="4" eb="5">
      <t>ミ</t>
    </rPh>
    <phoneticPr fontId="46"/>
  </si>
  <si>
    <t>○○　K子</t>
    <rPh sb="4" eb="5">
      <t>コ</t>
    </rPh>
    <phoneticPr fontId="46"/>
  </si>
  <si>
    <t>きゅう師</t>
    <rPh sb="3" eb="4">
      <t>シ</t>
    </rPh>
    <phoneticPr fontId="46"/>
  </si>
  <si>
    <t>○○　N男</t>
    <rPh sb="4" eb="5">
      <t>オトコ</t>
    </rPh>
    <phoneticPr fontId="46"/>
  </si>
  <si>
    <t>○○　P子</t>
    <rPh sb="4" eb="5">
      <t>コ</t>
    </rPh>
    <phoneticPr fontId="46"/>
  </si>
  <si>
    <t>○○　V男</t>
    <rPh sb="4" eb="5">
      <t>オトコ</t>
    </rPh>
    <phoneticPr fontId="46"/>
  </si>
  <si>
    <t>○○　W子</t>
    <rPh sb="4" eb="5">
      <t>コ</t>
    </rPh>
    <phoneticPr fontId="46"/>
  </si>
  <si>
    <t>○○　X太郎</t>
    <rPh sb="4" eb="6">
      <t>タロウ</t>
    </rPh>
    <phoneticPr fontId="46"/>
  </si>
  <si>
    <t>○○　AA三郎</t>
    <rPh sb="5" eb="7">
      <t>サブロウ</t>
    </rPh>
    <phoneticPr fontId="46"/>
  </si>
  <si>
    <t>週平均</t>
    <rPh sb="0" eb="3">
      <t>シュウヘイキン</t>
    </rPh>
    <phoneticPr fontId="46"/>
  </si>
  <si>
    <t>÷</t>
  </si>
  <si>
    <t>常勤の従業者が</t>
    <rPh sb="0" eb="2">
      <t>ジョウキン</t>
    </rPh>
    <rPh sb="3" eb="6">
      <t>ジュウギョウシャ</t>
    </rPh>
    <phoneticPr fontId="46"/>
  </si>
  <si>
    <t>常勤換算方法による人数</t>
    <rPh sb="0" eb="2">
      <t>ジョウキン</t>
    </rPh>
    <rPh sb="2" eb="4">
      <t>カンサン</t>
    </rPh>
    <rPh sb="4" eb="6">
      <t>ホウホウ</t>
    </rPh>
    <rPh sb="9" eb="11">
      <t>ニンズウ</t>
    </rPh>
    <phoneticPr fontId="46"/>
  </si>
  <si>
    <t>　・「数式」タブ　⇒　「名前の定義」を選択</t>
    <rPh sb="3" eb="5">
      <t>スウシキ</t>
    </rPh>
    <rPh sb="12" eb="14">
      <t>ナマエ</t>
    </rPh>
    <rPh sb="15" eb="17">
      <t>テイギ</t>
    </rPh>
    <rPh sb="19" eb="21">
      <t>センタク</t>
    </rPh>
    <phoneticPr fontId="46"/>
  </si>
  <si>
    <t>基準：</t>
    <rPh sb="0" eb="2">
      <t>キジュン</t>
    </rPh>
    <phoneticPr fontId="46"/>
  </si>
  <si>
    <t>常勤換算の対象時間数</t>
    <rPh sb="0" eb="2">
      <t>ジョウキン</t>
    </rPh>
    <rPh sb="2" eb="4">
      <t>カンサン</t>
    </rPh>
    <rPh sb="5" eb="7">
      <t>タイショウ</t>
    </rPh>
    <rPh sb="7" eb="9">
      <t>ジカン</t>
    </rPh>
    <rPh sb="9" eb="10">
      <t>スウ</t>
    </rPh>
    <phoneticPr fontId="46"/>
  </si>
  <si>
    <t>週</t>
  </si>
  <si>
    <t>勤務時間数</t>
    <rPh sb="0" eb="2">
      <t>キンム</t>
    </rPh>
    <rPh sb="2" eb="5">
      <t>ジカンスウ</t>
    </rPh>
    <phoneticPr fontId="46"/>
  </si>
  <si>
    <t>常勤換算後の人数</t>
    <rPh sb="0" eb="2">
      <t>ジョウキン</t>
    </rPh>
    <rPh sb="2" eb="4">
      <t>カンサン</t>
    </rPh>
    <rPh sb="4" eb="5">
      <t>ゴ</t>
    </rPh>
    <rPh sb="6" eb="8">
      <t>ニンズウ</t>
    </rPh>
    <phoneticPr fontId="46"/>
  </si>
  <si>
    <t>（小数点第2位以下切り捨て）</t>
    <rPh sb="1" eb="4">
      <t>ショウスウテン</t>
    </rPh>
    <rPh sb="4" eb="5">
      <t>ダイ</t>
    </rPh>
    <rPh sb="6" eb="7">
      <t>イ</t>
    </rPh>
    <rPh sb="7" eb="9">
      <t>イカ</t>
    </rPh>
    <rPh sb="9" eb="10">
      <t>キ</t>
    </rPh>
    <rPh sb="11" eb="12">
      <t>ス</t>
    </rPh>
    <phoneticPr fontId="46"/>
  </si>
  <si>
    <t>(11)</t>
  </si>
  <si>
    <t>-</t>
  </si>
  <si>
    <t>■ 介護職員の常勤換算方法による人数</t>
    <rPh sb="2" eb="4">
      <t>カイゴ</t>
    </rPh>
    <rPh sb="4" eb="6">
      <t>ショクイン</t>
    </rPh>
    <rPh sb="7" eb="9">
      <t>ジョウキン</t>
    </rPh>
    <rPh sb="9" eb="11">
      <t>カンサン</t>
    </rPh>
    <rPh sb="11" eb="13">
      <t>ホウホウ</t>
    </rPh>
    <rPh sb="16" eb="18">
      <t>ニンズウ</t>
    </rPh>
    <phoneticPr fontId="46"/>
  </si>
  <si>
    <t>令和</t>
    <rPh sb="0" eb="2">
      <t>レイワ</t>
    </rPh>
    <phoneticPr fontId="46"/>
  </si>
  <si>
    <t>)</t>
  </si>
  <si>
    <t>年</t>
    <rPh sb="0" eb="1">
      <t>ネン</t>
    </rPh>
    <phoneticPr fontId="46"/>
  </si>
  <si>
    <t>　E列・・・「生活相談員」</t>
    <rPh sb="2" eb="3">
      <t>レツ</t>
    </rPh>
    <rPh sb="7" eb="9">
      <t>セイカツ</t>
    </rPh>
    <rPh sb="9" eb="12">
      <t>ソウダンイン</t>
    </rPh>
    <phoneticPr fontId="46"/>
  </si>
  <si>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6"/>
  </si>
  <si>
    <t>(4) 入所者数（利用者数）</t>
    <rPh sb="4" eb="7">
      <t>ニュウショシャ</t>
    </rPh>
    <rPh sb="7" eb="8">
      <t>スウ</t>
    </rPh>
    <rPh sb="9" eb="12">
      <t>リヨウシャ</t>
    </rPh>
    <rPh sb="12" eb="13">
      <t>スウ</t>
    </rPh>
    <phoneticPr fontId="46"/>
  </si>
  <si>
    <t>③看護職員と介護職員の合計</t>
    <rPh sb="1" eb="3">
      <t>カンゴ</t>
    </rPh>
    <rPh sb="3" eb="5">
      <t>ショクイン</t>
    </rPh>
    <rPh sb="6" eb="8">
      <t>カイゴ</t>
    </rPh>
    <rPh sb="8" eb="10">
      <t>ショクイン</t>
    </rPh>
    <rPh sb="11" eb="13">
      <t>ゴウケイ</t>
    </rPh>
    <phoneticPr fontId="46"/>
  </si>
  <si>
    <t>（勤務形態の記号）</t>
    <rPh sb="1" eb="3">
      <t>キンム</t>
    </rPh>
    <rPh sb="3" eb="5">
      <t>ケイタイ</t>
    </rPh>
    <rPh sb="6" eb="8">
      <t>キゴウ</t>
    </rPh>
    <phoneticPr fontId="46"/>
  </si>
  <si>
    <t>記号</t>
    <rPh sb="0" eb="2">
      <t>キゴウ</t>
    </rPh>
    <phoneticPr fontId="46"/>
  </si>
  <si>
    <t>4週目</t>
    <rPh sb="1" eb="2">
      <t>シュウ</t>
    </rPh>
    <rPh sb="2" eb="3">
      <t>メ</t>
    </rPh>
    <phoneticPr fontId="46"/>
  </si>
  <si>
    <t>事業所名（</t>
    <rPh sb="0" eb="3">
      <t>ジギョウショ</t>
    </rPh>
    <rPh sb="3" eb="4">
      <t>メイ</t>
    </rPh>
    <phoneticPr fontId="46"/>
  </si>
  <si>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6"/>
  </si>
  <si>
    <t>常勤で専従</t>
    <rPh sb="0" eb="2">
      <t>ジョウキン</t>
    </rPh>
    <rPh sb="3" eb="5">
      <t>センジュウ</t>
    </rPh>
    <phoneticPr fontId="46"/>
  </si>
  <si>
    <t>常勤で兼務</t>
    <rPh sb="0" eb="2">
      <t>ジョウキン</t>
    </rPh>
    <rPh sb="3" eb="5">
      <t>ケンム</t>
    </rPh>
    <phoneticPr fontId="46"/>
  </si>
  <si>
    <t>非常勤で専従</t>
    <rPh sb="0" eb="3">
      <t>ヒジョウキン</t>
    </rPh>
    <rPh sb="4" eb="6">
      <t>センジュウ</t>
    </rPh>
    <phoneticPr fontId="46"/>
  </si>
  <si>
    <t>非常勤で兼務</t>
    <rPh sb="0" eb="3">
      <t>ヒジョウキン</t>
    </rPh>
    <rPh sb="4" eb="6">
      <t>ケンム</t>
    </rPh>
    <phoneticPr fontId="46"/>
  </si>
  <si>
    <t>○○○○</t>
  </si>
  <si>
    <t>5週目</t>
    <rPh sb="1" eb="2">
      <t>シュウ</t>
    </rPh>
    <rPh sb="2" eb="3">
      <t>メ</t>
    </rPh>
    <phoneticPr fontId="46"/>
  </si>
  <si>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46"/>
  </si>
  <si>
    <t>(2)</t>
  </si>
  <si>
    <r>
      <t xml:space="preserve">(13)
</t>
    </r>
    <r>
      <rPr>
        <sz val="11"/>
        <color auto="1"/>
        <rFont val="HGSｺﾞｼｯｸM"/>
      </rPr>
      <t>週平均
勤務時間数</t>
    </r>
    <rPh sb="6" eb="8">
      <t>ヘイキン</t>
    </rPh>
    <rPh sb="9" eb="11">
      <t>キンム</t>
    </rPh>
    <rPh sb="11" eb="13">
      <t>ジカン</t>
    </rPh>
    <rPh sb="13" eb="14">
      <t>スウ</t>
    </rPh>
    <phoneticPr fontId="2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</si>
  <si>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2"/>
  </si>
  <si>
    <t>看護職員を兼務</t>
  </si>
  <si>
    <t>機能訓練指導員を兼務</t>
  </si>
  <si>
    <t>時間/月</t>
    <rPh sb="0" eb="2">
      <t>ジカン</t>
    </rPh>
    <rPh sb="3" eb="4">
      <t>ツキ</t>
    </rPh>
    <phoneticPr fontId="46"/>
  </si>
  <si>
    <t>　21行目・・・「職種」</t>
    <rPh sb="3" eb="5">
      <t>ギョウメ</t>
    </rPh>
    <rPh sb="9" eb="11">
      <t>ショクシュ</t>
    </rPh>
    <phoneticPr fontId="46"/>
  </si>
  <si>
    <t>≪要 提出≫</t>
    <rPh sb="1" eb="2">
      <t>ヨウ</t>
    </rPh>
    <rPh sb="3" eb="5">
      <t>テイシュツ</t>
    </rPh>
    <phoneticPr fontId="46"/>
  </si>
  <si>
    <t>■シフト記号表（勤務時間帯）</t>
    <rPh sb="4" eb="6">
      <t>キゴウ</t>
    </rPh>
    <rPh sb="6" eb="7">
      <t>ヒョウ</t>
    </rPh>
    <rPh sb="8" eb="10">
      <t>キンム</t>
    </rPh>
    <rPh sb="10" eb="13">
      <t>ジカンタイ</t>
    </rPh>
    <phoneticPr fontId="46"/>
  </si>
  <si>
    <t>k</t>
  </si>
  <si>
    <t>o</t>
  </si>
  <si>
    <t>p</t>
  </si>
  <si>
    <t>r</t>
  </si>
  <si>
    <t>u</t>
  </si>
  <si>
    <t>v</t>
  </si>
  <si>
    <t>w</t>
  </si>
  <si>
    <t>x</t>
  </si>
  <si>
    <t>z</t>
  </si>
  <si>
    <t>aa</t>
  </si>
  <si>
    <t>af</t>
  </si>
  <si>
    <t>・職種ごとの勤務時間を「○：○○～○：○○」と表記することが困難な場合は、No18～33を活用し、勤務時間数のみを入力してください。</t>
    <rPh sb="45" eb="47">
      <t>カツヨウ</t>
    </rPh>
    <phoneticPr fontId="46"/>
  </si>
  <si>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6"/>
  </si>
  <si>
    <t>・シフト記号が足りない場合は、適宜、行を追加してください。</t>
    <rPh sb="4" eb="6">
      <t>キゴウ</t>
    </rPh>
    <rPh sb="7" eb="8">
      <t>タ</t>
    </rPh>
    <rPh sb="11" eb="13">
      <t>バアイ</t>
    </rPh>
    <rPh sb="15" eb="17">
      <t>テキギ</t>
    </rPh>
    <rPh sb="18" eb="19">
      <t>ギョウ</t>
    </rPh>
    <rPh sb="20" eb="22">
      <t>ツイカ</t>
    </rPh>
    <phoneticPr fontId="46"/>
  </si>
  <si>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6"/>
  </si>
  <si>
    <t>勤務時間</t>
    <rPh sb="0" eb="2">
      <t>キンム</t>
    </rPh>
    <rPh sb="2" eb="4">
      <t>ジカン</t>
    </rPh>
    <phoneticPr fontId="46"/>
  </si>
  <si>
    <t>終業時刻</t>
    <rPh sb="0" eb="2">
      <t>シュウギョウ</t>
    </rPh>
    <rPh sb="2" eb="4">
      <t>ジコク</t>
    </rPh>
    <phoneticPr fontId="46"/>
  </si>
  <si>
    <t>うち、休憩時間</t>
    <rPh sb="3" eb="5">
      <t>キュウケイ</t>
    </rPh>
    <rPh sb="5" eb="7">
      <t>ジカン</t>
    </rPh>
    <phoneticPr fontId="46"/>
  </si>
  <si>
    <t>1日に2回勤務する場合</t>
    <rPh sb="1" eb="2">
      <t>ニチ</t>
    </rPh>
    <rPh sb="4" eb="5">
      <t>カイ</t>
    </rPh>
    <rPh sb="5" eb="7">
      <t>キンム</t>
    </rPh>
    <rPh sb="9" eb="11">
      <t>バアイ</t>
    </rPh>
    <phoneticPr fontId="46"/>
  </si>
  <si>
    <t>1日に2回勤務する場合</t>
  </si>
  <si>
    <t>(5) 
職種</t>
  </si>
  <si>
    <t>(6)
勤務
形態</t>
  </si>
  <si>
    <t>(7) 資格</t>
    <rPh sb="4" eb="6">
      <t>シカク</t>
    </rPh>
    <phoneticPr fontId="46"/>
  </si>
  <si>
    <t>(9)</t>
  </si>
  <si>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</si>
  <si>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6"/>
  </si>
  <si>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46"/>
  </si>
  <si>
    <t>　　  小数点第2位以下を切り上げ）とします。新規又は再開の場合は、推定数を入力してください。</t>
  </si>
  <si>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6"/>
  </si>
  <si>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6"/>
  </si>
  <si>
    <t>下記の記入方法に従って、入力してください。</t>
  </si>
  <si>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46"/>
  </si>
  <si>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46"/>
  </si>
  <si>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46"/>
  </si>
  <si>
    <t>　　　　○ 常勤換算方法とは、非常勤の従業者について「事業所の従業者の勤務延時間数を当該事業所において常勤の従業者が勤務すべき時間数で除することにより、</t>
  </si>
  <si>
    <t>　　　　　手入力すること。</t>
  </si>
  <si>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6"/>
  </si>
  <si>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6"/>
  </si>
  <si>
    <t>・・・直接入力する必要がある箇所です。</t>
    <rPh sb="3" eb="5">
      <t>チョクセツ</t>
    </rPh>
    <rPh sb="5" eb="7">
      <t>ニュウリョク</t>
    </rPh>
    <rPh sb="9" eb="11">
      <t>ヒツヨウ</t>
    </rPh>
    <rPh sb="14" eb="16">
      <t>カショ</t>
    </rPh>
    <phoneticPr fontId="46"/>
  </si>
  <si>
    <t>・・・プルダウンから選択して入力する必要がある箇所です。</t>
    <rPh sb="10" eb="12">
      <t>センタク</t>
    </rPh>
    <rPh sb="14" eb="16">
      <t>ニュウリョク</t>
    </rPh>
    <rPh sb="18" eb="20">
      <t>ヒツヨウ</t>
    </rPh>
    <rPh sb="23" eb="25">
      <t>カショ</t>
    </rPh>
    <phoneticPr fontId="46"/>
  </si>
  <si>
    <r>
      <t>　　　当該事業所における勤務時間が、当該事業所において定められている常勤の従業者が勤務すべき時間数に達していることをいいます。</t>
    </r>
    <r>
      <rPr>
        <u/>
        <sz val="12"/>
        <color auto="1"/>
        <rFont val="HGSｺﾞｼｯｸE"/>
      </rPr>
      <t>雇用の形態は考慮しません</t>
    </r>
    <r>
      <rPr>
        <sz val="12"/>
        <color auto="1"/>
        <rFont val="HGSｺﾞｼｯｸM"/>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6"/>
  </si>
  <si>
    <t>２．職種名・資格名称</t>
    <rPh sb="2" eb="4">
      <t>ショクシュ</t>
    </rPh>
    <rPh sb="4" eb="5">
      <t>メイ</t>
    </rPh>
    <rPh sb="6" eb="8">
      <t>シカク</t>
    </rPh>
    <rPh sb="8" eb="10">
      <t>メイショウ</t>
    </rPh>
    <phoneticPr fontId="46"/>
  </si>
  <si>
    <t>サービス種別</t>
    <rPh sb="4" eb="6">
      <t>シュベツ</t>
    </rPh>
    <phoneticPr fontId="46"/>
  </si>
  <si>
    <t>短期入所生活介護（従来型）</t>
    <rPh sb="0" eb="2">
      <t>タンキ</t>
    </rPh>
    <rPh sb="2" eb="4">
      <t>ニュウショ</t>
    </rPh>
    <rPh sb="4" eb="6">
      <t>セイカツ</t>
    </rPh>
    <rPh sb="6" eb="8">
      <t>カイゴ</t>
    </rPh>
    <rPh sb="9" eb="11">
      <t>ジュウライ</t>
    </rPh>
    <rPh sb="11" eb="12">
      <t>ガタ</t>
    </rPh>
    <phoneticPr fontId="46"/>
  </si>
  <si>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46"/>
  </si>
  <si>
    <t>※ INDIRECT関数使用のため、以下のとおりセルに「名前の定義」をしています。</t>
    <rPh sb="10" eb="12">
      <t>カンスウ</t>
    </rPh>
    <rPh sb="12" eb="14">
      <t>シヨウ</t>
    </rPh>
    <rPh sb="18" eb="20">
      <t>イカ</t>
    </rPh>
    <rPh sb="28" eb="30">
      <t>ナマエ</t>
    </rPh>
    <rPh sb="31" eb="33">
      <t>テイギ</t>
    </rPh>
    <phoneticPr fontId="46"/>
  </si>
  <si>
    <t>　F列・・・「看護職員」</t>
    <rPh sb="2" eb="3">
      <t>レツ</t>
    </rPh>
    <rPh sb="7" eb="9">
      <t>カンゴ</t>
    </rPh>
    <rPh sb="9" eb="11">
      <t>ショクイン</t>
    </rPh>
    <phoneticPr fontId="46"/>
  </si>
  <si>
    <t>　G列・・・「介護職員」</t>
    <rPh sb="2" eb="3">
      <t>レツ</t>
    </rPh>
    <rPh sb="7" eb="9">
      <t>カイゴ</t>
    </rPh>
    <rPh sb="9" eb="11">
      <t>ショクイン</t>
    </rPh>
    <phoneticPr fontId="46"/>
  </si>
  <si>
    <t>　I列・・・「機能訓練指導員」</t>
    <rPh sb="2" eb="3">
      <t>レツ</t>
    </rPh>
    <rPh sb="7" eb="9">
      <t>キノウ</t>
    </rPh>
    <rPh sb="9" eb="11">
      <t>クンレン</t>
    </rPh>
    <rPh sb="11" eb="14">
      <t>シドウイン</t>
    </rPh>
    <phoneticPr fontId="46"/>
  </si>
  <si>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6"/>
  </si>
  <si>
    <t>　行が足りない場合は、適宜追加してください。</t>
    <rPh sb="1" eb="2">
      <t>ギョウ</t>
    </rPh>
    <rPh sb="3" eb="4">
      <t>タ</t>
    </rPh>
    <rPh sb="7" eb="9">
      <t>バアイ</t>
    </rPh>
    <rPh sb="11" eb="13">
      <t>テキギ</t>
    </rPh>
    <rPh sb="13" eb="15">
      <t>ツイカ</t>
    </rPh>
    <phoneticPr fontId="46"/>
  </si>
  <si>
    <t>社会福祉士</t>
    <rPh sb="0" eb="2">
      <t>シャカイ</t>
    </rPh>
    <rPh sb="2" eb="5">
      <t>フクシシ</t>
    </rPh>
    <phoneticPr fontId="46"/>
  </si>
  <si>
    <t>精神保健福祉士</t>
    <rPh sb="0" eb="2">
      <t>セイシン</t>
    </rPh>
    <rPh sb="2" eb="4">
      <t>ホケン</t>
    </rPh>
    <rPh sb="4" eb="7">
      <t>フクシシ</t>
    </rPh>
    <phoneticPr fontId="46"/>
  </si>
  <si>
    <t>准看護師</t>
    <rPh sb="0" eb="4">
      <t>ジュンカンゴシ</t>
    </rPh>
    <phoneticPr fontId="46"/>
  </si>
  <si>
    <t>作業療法士</t>
    <rPh sb="0" eb="2">
      <t>サギョウ</t>
    </rPh>
    <rPh sb="2" eb="5">
      <t>リョウホウシ</t>
    </rPh>
    <phoneticPr fontId="46"/>
  </si>
  <si>
    <t>言語聴覚士</t>
    <rPh sb="0" eb="2">
      <t>ゲンゴ</t>
    </rPh>
    <rPh sb="2" eb="5">
      <t>チョウカクシ</t>
    </rPh>
    <phoneticPr fontId="46"/>
  </si>
  <si>
    <t>あん摩マッサージ指圧師</t>
    <rPh sb="2" eb="3">
      <t>マ</t>
    </rPh>
    <rPh sb="8" eb="11">
      <t>シアツシ</t>
    </rPh>
    <phoneticPr fontId="46"/>
  </si>
  <si>
    <t>はり師</t>
    <rPh sb="2" eb="3">
      <t>シ</t>
    </rPh>
    <phoneticPr fontId="46"/>
  </si>
</sst>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
    <numFmt numFmtId="177" formatCode="#,##0.##"/>
    <numFmt numFmtId="178" formatCode="0.0"/>
    <numFmt numFmtId="179" formatCode="#,##0.0&quot;人&quot;"/>
    <numFmt numFmtId="180" formatCode="#,##0.0#"/>
    <numFmt numFmtId="181" formatCode="#,##0&quot;人&quot;"/>
    <numFmt numFmtId="182" formatCode="[$-411]ggge&quot;年&quot;m&quot;月&quot;d&quot;日&quot;;@"/>
  </numFmts>
  <fonts count="74">
    <font>
      <sz val="11"/>
      <color auto="1"/>
      <name val="ＭＳ Ｐゴシック"/>
      <family val="3"/>
    </font>
    <font>
      <sz val="11"/>
      <color indexed="8"/>
      <name val="ＭＳ Ｐゴシック"/>
    </font>
    <font>
      <sz val="11"/>
      <color indexed="9"/>
      <name val="ＭＳ Ｐゴシック"/>
    </font>
    <font>
      <sz val="11"/>
      <color indexed="60"/>
      <name val="ＭＳ Ｐゴシック"/>
    </font>
    <font>
      <b/>
      <sz val="18"/>
      <color indexed="56"/>
      <name val="ＭＳ Ｐゴシック"/>
    </font>
    <font>
      <b/>
      <sz val="11"/>
      <color indexed="9"/>
      <name val="ＭＳ Ｐゴシック"/>
    </font>
    <font>
      <sz val="11"/>
      <color auto="1"/>
      <name val="ＭＳ Ｐゴシック"/>
      <family val="3"/>
    </font>
    <font>
      <sz val="11"/>
      <color indexed="52"/>
      <name val="ＭＳ Ｐゴシック"/>
    </font>
    <font>
      <sz val="11"/>
      <color indexed="62"/>
      <name val="ＭＳ Ｐゴシック"/>
    </font>
    <font>
      <b/>
      <sz val="11"/>
      <color indexed="63"/>
      <name val="ＭＳ Ｐゴシック"/>
    </font>
    <font>
      <sz val="11"/>
      <color indexed="20"/>
      <name val="ＭＳ Ｐゴシック"/>
    </font>
    <font>
      <sz val="10.5"/>
      <color auto="1"/>
      <name val="ＭＳ 明朝"/>
    </font>
    <font>
      <sz val="11"/>
      <color theme="1"/>
      <name val="ＭＳ Ｐゴシック"/>
    </font>
    <font>
      <sz val="11"/>
      <color theme="1"/>
      <name val="游ゴシック"/>
      <family val="3"/>
    </font>
    <font>
      <sz val="11"/>
      <color indexed="17"/>
      <name val="ＭＳ Ｐゴシック"/>
    </font>
    <font>
      <b/>
      <sz val="15"/>
      <color indexed="56"/>
      <name val="ＭＳ Ｐゴシック"/>
    </font>
    <font>
      <b/>
      <sz val="13"/>
      <color indexed="56"/>
      <name val="ＭＳ Ｐゴシック"/>
    </font>
    <font>
      <b/>
      <sz val="11"/>
      <color indexed="56"/>
      <name val="ＭＳ Ｐゴシック"/>
    </font>
    <font>
      <b/>
      <sz val="11"/>
      <color indexed="52"/>
      <name val="ＭＳ Ｐゴシック"/>
    </font>
    <font>
      <i/>
      <sz val="11"/>
      <color indexed="23"/>
      <name val="ＭＳ Ｐゴシック"/>
    </font>
    <font>
      <sz val="11"/>
      <color indexed="10"/>
      <name val="ＭＳ Ｐゴシック"/>
    </font>
    <font>
      <b/>
      <sz val="11"/>
      <color indexed="8"/>
      <name val="ＭＳ Ｐゴシック"/>
    </font>
    <font>
      <sz val="6"/>
      <color auto="1"/>
      <name val="ＭＳ Ｐゴシック"/>
      <family val="3"/>
    </font>
    <font>
      <sz val="28"/>
      <color theme="1"/>
      <name val="ＭＳ Ｐゴシック"/>
      <family val="3"/>
    </font>
    <font>
      <sz val="20"/>
      <color theme="1"/>
      <name val="ＭＳ Ｐゴシック"/>
      <family val="3"/>
    </font>
    <font>
      <sz val="20"/>
      <color auto="1"/>
      <name val="ＭＳ Ｐゴシック"/>
      <family val="3"/>
    </font>
    <font>
      <sz val="16"/>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sz val="14"/>
      <color theme="1"/>
      <name val="ＭＳ Ｐゴシック"/>
      <family val="3"/>
    </font>
    <font>
      <b/>
      <sz val="14"/>
      <color theme="1"/>
      <name val="ＭＳ Ｐゴシック"/>
      <family val="3"/>
    </font>
    <font>
      <b/>
      <sz val="12"/>
      <color theme="1"/>
      <name val="ＭＳ Ｐゴシック"/>
      <family val="3"/>
    </font>
    <font>
      <b/>
      <sz val="14"/>
      <color rgb="FFFF0000"/>
      <name val="ＭＳ Ｐゴシック"/>
      <family val="3"/>
    </font>
    <font>
      <b/>
      <sz val="12"/>
      <color rgb="FFFF0000"/>
      <name val="ＭＳ Ｐゴシック"/>
    </font>
    <font>
      <sz val="14"/>
      <color rgb="FFFF0000"/>
      <name val="ＭＳ Ｐゴシック"/>
      <family val="3"/>
    </font>
    <font>
      <u/>
      <sz val="14"/>
      <color auto="1"/>
      <name val="ＭＳ Ｐゴシック"/>
      <family val="3"/>
    </font>
    <font>
      <strike/>
      <sz val="14"/>
      <color rgb="FFFF0000"/>
      <name val="ＭＳ Ｐゴシック"/>
      <family val="3"/>
    </font>
    <font>
      <strike/>
      <sz val="14"/>
      <color theme="1"/>
      <name val="ＭＳ Ｐゴシック"/>
      <family val="3"/>
    </font>
    <font>
      <sz val="10"/>
      <color auto="1"/>
      <name val="ＭＳ Ｐゴシック"/>
      <family val="3"/>
    </font>
    <font>
      <sz val="11"/>
      <color rgb="FFFF0000"/>
      <name val="ＭＳ Ｐゴシック"/>
      <family val="3"/>
    </font>
    <font>
      <sz val="10.5"/>
      <color rgb="FF000000"/>
      <name val="游明朝"/>
      <family val="1"/>
    </font>
    <font>
      <sz val="12"/>
      <color rgb="FF000000"/>
      <name val="Times New Roman"/>
    </font>
    <font>
      <b/>
      <sz val="11"/>
      <color auto="1"/>
      <name val="ＭＳ Ｐゴシック"/>
    </font>
    <font>
      <sz val="13"/>
      <color auto="1"/>
      <name val="ＭＳ Ｐゴシック"/>
      <family val="3"/>
    </font>
    <font>
      <sz val="13"/>
      <color theme="1"/>
      <name val="ＭＳ Ｐゴシック"/>
      <family val="3"/>
    </font>
    <font>
      <sz val="6"/>
      <color auto="1"/>
      <name val="游ゴシック"/>
      <family val="3"/>
    </font>
    <font>
      <sz val="12"/>
      <color auto="1"/>
      <name val="HGSｺﾞｼｯｸM"/>
      <family val="3"/>
    </font>
    <font>
      <sz val="16"/>
      <color auto="1"/>
      <name val="HGSｺﾞｼｯｸM"/>
      <family val="3"/>
    </font>
    <font>
      <b/>
      <sz val="16"/>
      <color auto="1"/>
      <name val="HGSｺﾞｼｯｸM"/>
      <family val="3"/>
    </font>
    <font>
      <sz val="14"/>
      <color auto="1"/>
      <name val="HGSｺﾞｼｯｸM"/>
      <family val="3"/>
    </font>
    <font>
      <sz val="11"/>
      <color auto="1"/>
      <name val="HGSｺﾞｼｯｸM"/>
      <family val="3"/>
    </font>
    <font>
      <sz val="10"/>
      <color auto="1"/>
      <name val="HGSｺﾞｼｯｸM"/>
      <family val="3"/>
    </font>
    <font>
      <sz val="16"/>
      <color theme="1"/>
      <name val="游ゴシック"/>
      <family val="3"/>
    </font>
    <font>
      <b/>
      <sz val="16"/>
      <color rgb="FFFF0000"/>
      <name val="游ゴシック"/>
      <family val="3"/>
    </font>
    <font>
      <sz val="16"/>
      <color rgb="FFFF0000"/>
      <name val="游ゴシック"/>
      <family val="3"/>
    </font>
    <font>
      <sz val="16"/>
      <color auto="1"/>
      <name val="游ゴシック"/>
      <family val="3"/>
    </font>
    <font>
      <b/>
      <sz val="14"/>
      <color auto="1"/>
      <name val="HGSｺﾞｼｯｸM"/>
      <family val="3"/>
    </font>
    <font>
      <b/>
      <sz val="12"/>
      <color rgb="FFFF0000"/>
      <name val="HGSｺﾞｼｯｸM"/>
      <family val="3"/>
    </font>
    <font>
      <b/>
      <sz val="12"/>
      <color auto="1"/>
      <name val="HGSｺﾞｼｯｸM"/>
      <family val="3"/>
    </font>
    <font>
      <sz val="11"/>
      <color rgb="FF000000"/>
      <name val="游ゴシック"/>
      <family val="3"/>
    </font>
    <font>
      <sz val="12"/>
      <color auto="1"/>
      <name val="HGSｺﾞｼｯｸE"/>
      <family val="3"/>
    </font>
    <font>
      <sz val="12"/>
      <color auto="1"/>
      <name val="游ゴシック"/>
      <family val="3"/>
    </font>
    <font>
      <sz val="12"/>
      <color theme="1"/>
      <name val="游ゴシック"/>
      <family val="3"/>
    </font>
    <font>
      <sz val="12"/>
      <color auto="1"/>
      <name val="ＭＳ Ｐゴシック"/>
      <family val="3"/>
    </font>
    <font>
      <sz val="20"/>
      <color indexed="8"/>
      <name val="ＭＳ Ｐゴシック"/>
      <family val="3"/>
    </font>
    <font>
      <sz val="14"/>
      <color indexed="8"/>
      <name val="ＭＳ Ｐゴシック"/>
      <family val="3"/>
    </font>
    <font>
      <b/>
      <sz val="16"/>
      <color auto="1"/>
      <name val="ＭＳ Ｐゴシック"/>
      <family val="3"/>
    </font>
    <font>
      <b/>
      <sz val="16"/>
      <color theme="1"/>
      <name val="MS UI Gothic"/>
      <family val="3"/>
    </font>
    <font>
      <sz val="11"/>
      <color theme="1"/>
      <name val="MS UI Gothic"/>
      <family val="3"/>
    </font>
    <font>
      <sz val="9"/>
      <color theme="1"/>
      <name val="MS UI Gothic"/>
      <family val="3"/>
    </font>
    <font>
      <sz val="16"/>
      <color theme="1"/>
      <name val="MS UI Gothic"/>
      <family val="3"/>
    </font>
    <font>
      <sz val="14"/>
      <color auto="1"/>
      <name val="HGSｺﾞｼｯｸM"/>
      <family val="3"/>
    </font>
    <font>
      <b/>
      <sz val="16"/>
      <color auto="1"/>
      <name val="ＭＳ Ｐゴシック"/>
      <family val="3"/>
    </font>
  </fonts>
  <fills count="32">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43"/>
        <bgColor indexed="26"/>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55"/>
        <bgColor indexed="23"/>
      </patternFill>
    </fill>
    <fill>
      <patternFill patternType="solid">
        <fgColor indexed="26"/>
        <bgColor indexed="9"/>
      </patternFill>
    </fill>
    <fill>
      <patternFill patternType="solid">
        <fgColor indexed="22"/>
        <bgColor indexed="31"/>
      </patternFill>
    </fill>
    <fill>
      <patternFill patternType="solid">
        <fgColor theme="8" tint="0.6"/>
        <bgColor indexed="64"/>
      </patternFill>
    </fill>
    <fill>
      <patternFill patternType="solid">
        <fgColor theme="0" tint="-5.e-002"/>
        <bgColor indexed="64"/>
      </patternFill>
    </fill>
    <fill>
      <patternFill patternType="solid">
        <fgColor theme="0"/>
        <bgColor indexed="64"/>
      </patternFill>
    </fill>
    <fill>
      <patternFill patternType="solid">
        <fgColor theme="8" tint="0.8"/>
        <bgColor indexed="64"/>
      </patternFill>
    </fill>
    <fill>
      <patternFill patternType="solid">
        <fgColor rgb="FFCCFFCC"/>
        <bgColor indexed="64"/>
      </patternFill>
    </fill>
    <fill>
      <patternFill patternType="solid">
        <fgColor rgb="FFFFFFCC"/>
        <bgColor indexed="64"/>
      </patternFill>
    </fill>
    <fill>
      <patternFill patternType="solid">
        <fgColor theme="0" tint="-0.35"/>
        <bgColor indexed="64"/>
      </patternFill>
    </fill>
    <fill>
      <patternFill patternType="solid">
        <fgColor indexed="53"/>
        <bgColor indexed="64"/>
      </patternFill>
    </fill>
  </fills>
  <borders count="4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top style="medium">
        <color indexed="64"/>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style="thin">
        <color theme="1"/>
      </top>
      <bottom/>
      <diagonal/>
    </border>
    <border>
      <left/>
      <right style="thin">
        <color indexed="8"/>
      </right>
      <top/>
      <bottom/>
      <diagonal/>
    </border>
    <border>
      <left/>
      <right/>
      <top style="thin">
        <color auto="1"/>
      </top>
      <bottom/>
      <diagonal/>
    </border>
    <border>
      <left/>
      <right/>
      <top/>
      <bottom style="thin">
        <color auto="1"/>
      </bottom>
      <diagonal/>
    </border>
    <border>
      <left/>
      <right style="thin">
        <color indexed="8"/>
      </right>
      <top style="thin">
        <color auto="1"/>
      </top>
      <bottom/>
      <diagonal/>
    </border>
    <border>
      <left/>
      <right/>
      <top style="thin">
        <color theme="1"/>
      </top>
      <bottom/>
      <diagonal/>
    </border>
    <border>
      <left/>
      <right style="dashed">
        <color indexed="64"/>
      </right>
      <top style="thin">
        <color indexed="64"/>
      </top>
      <bottom/>
      <diagonal/>
    </border>
    <border>
      <left/>
      <right style="dashed">
        <color indexed="64"/>
      </right>
      <top/>
      <bottom style="thin">
        <color indexed="64"/>
      </bottom>
      <diagonal/>
    </border>
    <border>
      <left/>
      <right style="thin">
        <color indexed="64"/>
      </right>
      <top/>
      <bottom/>
      <diagonal/>
    </border>
    <border>
      <left/>
      <right style="thin">
        <color indexed="64"/>
      </right>
      <top style="thin">
        <color auto="1"/>
      </top>
      <bottom/>
      <diagonal/>
    </border>
    <border>
      <left/>
      <right style="thin">
        <color indexed="64"/>
      </right>
      <top/>
      <bottom style="thin">
        <color auto="1"/>
      </bottom>
      <diagonal/>
    </border>
    <border>
      <left/>
      <right style="thin">
        <color auto="1"/>
      </right>
      <top/>
      <bottom/>
      <diagonal/>
    </border>
    <border>
      <left/>
      <right style="thin">
        <color indexed="64"/>
      </right>
      <top/>
      <bottom style="thin">
        <color indexed="64"/>
      </bottom>
      <diagonal/>
    </border>
    <border>
      <left/>
      <right style="thin">
        <color indexed="64"/>
      </right>
      <top style="thin">
        <color theme="1"/>
      </top>
      <bottom/>
      <diagonal/>
    </border>
    <border>
      <left/>
      <right style="thin">
        <color theme="1"/>
      </right>
      <top/>
      <bottom/>
      <diagonal/>
    </border>
    <border>
      <left/>
      <right style="thin">
        <color auto="1"/>
      </right>
      <top style="thin">
        <color auto="1"/>
      </top>
      <bottom/>
      <diagonal/>
    </border>
    <border>
      <left style="dashed">
        <color indexed="64"/>
      </left>
      <right/>
      <top style="thin">
        <color indexed="64"/>
      </top>
      <bottom/>
      <diagonal/>
    </border>
    <border>
      <left style="dashed">
        <color indexed="64"/>
      </left>
      <right/>
      <top/>
      <bottom style="thin">
        <color indexed="64"/>
      </bottom>
      <diagonal/>
    </border>
    <border>
      <left/>
      <right/>
      <top/>
      <bottom style="dashed">
        <color indexed="8"/>
      </bottom>
      <diagonal/>
    </border>
    <border>
      <left/>
      <right/>
      <top style="dashed">
        <color indexed="8"/>
      </top>
      <bottom style="dashed">
        <color indexed="8"/>
      </bottom>
      <diagonal/>
    </border>
    <border>
      <left/>
      <right/>
      <top style="dashed">
        <color indexed="8"/>
      </top>
      <bottom/>
      <diagonal/>
    </border>
    <border>
      <left/>
      <right/>
      <top/>
      <bottom style="dashed">
        <color indexed="64"/>
      </bottom>
      <diagonal/>
    </border>
    <border>
      <left/>
      <right/>
      <top style="dashed">
        <color indexed="64"/>
      </top>
      <bottom/>
      <diagonal/>
    </border>
    <border>
      <left/>
      <right/>
      <top style="dashed">
        <color indexed="64"/>
      </top>
      <bottom style="dashed">
        <color indexed="8"/>
      </bottom>
      <diagonal/>
    </border>
    <border>
      <left style="thin">
        <color indexed="64"/>
      </left>
      <right/>
      <top style="dashed">
        <color indexed="8"/>
      </top>
      <bottom/>
      <diagonal/>
    </border>
    <border>
      <left style="thin">
        <color indexed="64"/>
      </left>
      <right/>
      <top style="dashed">
        <color indexed="8"/>
      </top>
      <bottom style="dashed">
        <color indexed="64"/>
      </bottom>
      <diagonal/>
    </border>
    <border>
      <left/>
      <right/>
      <top/>
      <bottom style="dashed">
        <color theme="1"/>
      </bottom>
      <diagonal/>
    </border>
    <border>
      <left/>
      <right/>
      <top style="thin">
        <color auto="1"/>
      </top>
      <bottom style="dashed">
        <color indexed="8"/>
      </bottom>
      <diagonal/>
    </border>
    <border>
      <left/>
      <right/>
      <top/>
      <bottom style="dashed">
        <color auto="1"/>
      </bottom>
      <diagonal/>
    </border>
    <border>
      <left style="thin">
        <color indexed="64"/>
      </left>
      <right/>
      <top/>
      <bottom style="dashed">
        <color auto="1"/>
      </bottom>
      <diagonal/>
    </border>
    <border>
      <left style="thin">
        <color indexed="64"/>
      </left>
      <right/>
      <top/>
      <bottom style="dashed">
        <color indexed="64"/>
      </bottom>
      <diagonal/>
    </border>
    <border>
      <left style="thin">
        <color indexed="8"/>
      </left>
      <right/>
      <top/>
      <bottom/>
      <diagonal/>
    </border>
    <border>
      <left style="thin">
        <color indexed="8"/>
      </left>
      <right/>
      <top/>
      <bottom style="dashed">
        <color auto="1"/>
      </bottom>
      <diagonal/>
    </border>
    <border>
      <left/>
      <right/>
      <top style="dashed">
        <color auto="1"/>
      </top>
      <bottom style="dashed">
        <color auto="1"/>
      </bottom>
      <diagonal/>
    </border>
    <border>
      <left style="thin">
        <color indexed="64"/>
      </left>
      <right/>
      <top style="dashed">
        <color indexed="64"/>
      </top>
      <bottom style="dashed">
        <color indexed="64"/>
      </bottom>
      <diagonal/>
    </border>
    <border>
      <left/>
      <right/>
      <top style="dashed">
        <color auto="1"/>
      </top>
      <bottom/>
      <diagonal/>
    </border>
    <border>
      <left/>
      <right style="double">
        <color indexed="8"/>
      </right>
      <top/>
      <bottom style="dashed">
        <color indexed="8"/>
      </bottom>
      <diagonal/>
    </border>
    <border>
      <left/>
      <right style="double">
        <color indexed="8"/>
      </right>
      <top style="dashed">
        <color indexed="8"/>
      </top>
      <bottom style="dashed">
        <color indexed="8"/>
      </bottom>
      <diagonal/>
    </border>
    <border>
      <left/>
      <right style="double">
        <color indexed="8"/>
      </right>
      <top style="dashed">
        <color indexed="8"/>
      </top>
      <bottom/>
      <diagonal/>
    </border>
    <border>
      <left/>
      <right style="double">
        <color indexed="8"/>
      </right>
      <top/>
      <bottom/>
      <diagonal/>
    </border>
    <border>
      <left/>
      <right style="double">
        <color indexed="8"/>
      </right>
      <top style="dashed">
        <color indexed="64"/>
      </top>
      <bottom/>
      <diagonal/>
    </border>
    <border>
      <left/>
      <right/>
      <top style="dashed">
        <color indexed="8"/>
      </top>
      <bottom style="dashed">
        <color indexed="64"/>
      </bottom>
      <diagonal/>
    </border>
    <border>
      <left/>
      <right style="double">
        <color indexed="8"/>
      </right>
      <top style="dashed">
        <color indexed="64"/>
      </top>
      <bottom style="dashed">
        <color indexed="64"/>
      </bottom>
      <diagonal/>
    </border>
    <border>
      <left/>
      <right/>
      <top style="dashed">
        <color indexed="64"/>
      </top>
      <bottom style="dashed">
        <color indexed="64"/>
      </bottom>
      <diagonal/>
    </border>
    <border>
      <left/>
      <right style="double">
        <color indexed="8"/>
      </right>
      <top style="dashed">
        <color indexed="8"/>
      </top>
      <bottom style="dashed">
        <color indexed="64"/>
      </bottom>
      <diagonal/>
    </border>
    <border>
      <left/>
      <right/>
      <top style="dashed">
        <color indexed="8"/>
      </top>
      <bottom style="dashed">
        <color theme="1"/>
      </bottom>
      <diagonal/>
    </border>
    <border>
      <left/>
      <right/>
      <top style="dashed">
        <color theme="1"/>
      </top>
      <bottom style="dashed">
        <color indexed="8"/>
      </bottom>
      <diagonal/>
    </border>
    <border>
      <left/>
      <right style="double">
        <color indexed="8"/>
      </right>
      <top style="dashed">
        <color theme="1"/>
      </top>
      <bottom style="dashed">
        <color indexed="8"/>
      </bottom>
      <diagonal/>
    </border>
    <border>
      <left/>
      <right/>
      <top style="dashed">
        <color indexed="8"/>
      </top>
      <bottom style="dashed">
        <color auto="1"/>
      </bottom>
      <diagonal/>
    </border>
    <border>
      <left/>
      <right style="double">
        <color indexed="8"/>
      </right>
      <top style="dashed">
        <color indexed="64"/>
      </top>
      <bottom style="dashed">
        <color indexed="8"/>
      </bottom>
      <diagonal/>
    </border>
    <border>
      <left/>
      <right/>
      <top style="dashed">
        <color auto="1"/>
      </top>
      <bottom style="dashed">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double">
        <color indexed="8"/>
      </right>
      <top style="dashed">
        <color auto="1"/>
      </top>
      <bottom style="dashed">
        <color indexed="8"/>
      </bottom>
      <diagonal/>
    </border>
    <border>
      <left/>
      <right/>
      <top style="dashed">
        <color auto="1"/>
      </top>
      <bottom style="dashed">
        <color indexed="64"/>
      </bottom>
      <diagonal/>
    </border>
    <border>
      <left/>
      <right/>
      <top/>
      <bottom style="dotted">
        <color indexed="8"/>
      </bottom>
      <diagonal/>
    </border>
    <border>
      <left/>
      <right style="double">
        <color indexed="8"/>
      </right>
      <top style="dashed">
        <color auto="1"/>
      </top>
      <bottom/>
      <diagonal/>
    </border>
    <border>
      <left/>
      <right style="double">
        <color indexed="8"/>
      </right>
      <top/>
      <bottom style="thin">
        <color indexed="64"/>
      </bottom>
      <diagonal/>
    </border>
    <border>
      <left/>
      <right style="double">
        <color indexed="8"/>
      </right>
      <top style="dashed">
        <color indexed="8"/>
      </top>
      <bottom style="dashed">
        <color auto="1"/>
      </bottom>
      <diagonal/>
    </border>
    <border>
      <left/>
      <right style="double">
        <color indexed="8"/>
      </right>
      <top/>
      <bottom style="dashed">
        <color indexed="64"/>
      </bottom>
      <diagonal/>
    </border>
    <border>
      <left/>
      <right style="double">
        <color indexed="8"/>
      </right>
      <top/>
      <bottom style="dashed">
        <color auto="1"/>
      </bottom>
      <diagonal/>
    </border>
    <border>
      <left/>
      <right/>
      <top style="thin">
        <color indexed="8"/>
      </top>
      <bottom style="thin">
        <color indexed="8"/>
      </bottom>
      <diagonal/>
    </border>
    <border>
      <left/>
      <right/>
      <top style="dashed">
        <color theme="1"/>
      </top>
      <bottom/>
      <diagonal/>
    </border>
    <border>
      <left/>
      <right style="double">
        <color indexed="8"/>
      </right>
      <top/>
      <bottom style="thin">
        <color auto="1"/>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hair">
        <color indexed="8"/>
      </right>
      <top style="hair">
        <color indexed="8"/>
      </top>
      <bottom style="thin">
        <color indexed="8"/>
      </bottom>
      <diagonal/>
    </border>
    <border>
      <left/>
      <right style="double">
        <color indexed="8"/>
      </right>
      <top/>
      <bottom style="dotted">
        <color indexed="8"/>
      </bottom>
      <diagonal/>
    </border>
    <border>
      <left/>
      <right style="double">
        <color indexed="8"/>
      </right>
      <top style="dashed">
        <color theme="1"/>
      </top>
      <bottom/>
      <diagonal/>
    </border>
    <border>
      <left style="hair">
        <color indexed="8"/>
      </left>
      <right style="thin">
        <color indexed="8"/>
      </right>
      <top style="hair">
        <color indexed="8"/>
      </top>
      <bottom style="hair">
        <color indexed="8"/>
      </bottom>
      <diagonal/>
    </border>
    <border>
      <left style="hair">
        <color indexed="8"/>
      </left>
      <right style="thin">
        <color indexed="8"/>
      </right>
      <top style="hair">
        <color indexed="8"/>
      </top>
      <bottom style="thin">
        <color indexed="8"/>
      </bottom>
      <diagonal/>
    </border>
    <border>
      <left/>
      <right style="double">
        <color auto="1"/>
      </right>
      <top style="thin">
        <color indexed="64"/>
      </top>
      <bottom/>
      <diagonal/>
    </border>
    <border>
      <left/>
      <right style="double">
        <color auto="1"/>
      </right>
      <top/>
      <bottom style="thin">
        <color indexed="64"/>
      </bottom>
      <diagonal/>
    </border>
    <border>
      <left/>
      <right/>
      <top style="dotted">
        <color indexed="8"/>
      </top>
      <bottom style="dashed">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style="thin">
        <color indexed="64"/>
      </right>
      <top style="thin">
        <color indexed="64"/>
      </top>
      <bottom style="thin">
        <color indexed="64"/>
      </bottom>
      <diagonal/>
    </border>
    <border>
      <left/>
      <right/>
      <top/>
      <bottom style="thin">
        <color indexed="8"/>
      </bottom>
      <diagonal/>
    </border>
    <border>
      <left/>
      <right style="thin">
        <color indexed="8"/>
      </right>
      <top style="thin">
        <color indexed="8"/>
      </top>
      <bottom style="thin">
        <color auto="1"/>
      </bottom>
      <diagonal/>
    </border>
    <border>
      <left/>
      <right style="thin">
        <color indexed="8"/>
      </right>
      <top/>
      <bottom style="thin">
        <color indexed="8"/>
      </bottom>
      <diagonal/>
    </border>
    <border>
      <left style="thin">
        <color indexed="64"/>
      </left>
      <right/>
      <top style="thin">
        <color indexed="8"/>
      </top>
      <bottom style="thin">
        <color indexed="8"/>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style="thin">
        <color indexed="8"/>
      </top>
      <bottom style="thin">
        <color indexed="8"/>
      </bottom>
      <diagonal/>
    </border>
    <border>
      <left style="thin">
        <color indexed="8"/>
      </left>
      <right/>
      <top style="thin">
        <color indexed="8"/>
      </top>
      <bottom/>
      <diagonal/>
    </border>
    <border>
      <left style="thin">
        <color auto="1"/>
      </left>
      <right/>
      <top/>
      <bottom/>
      <diagonal/>
    </border>
    <border>
      <left/>
      <right/>
      <top style="thin">
        <color indexed="8"/>
      </top>
      <bottom/>
      <diagonal/>
    </border>
    <border>
      <left/>
      <right style="thin">
        <color auto="1"/>
      </right>
      <top style="thin">
        <color indexed="64"/>
      </top>
      <bottom style="thin">
        <color indexed="64"/>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style="double">
        <color indexed="64"/>
      </left>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auto="1"/>
      </top>
      <bottom style="dashed">
        <color indexed="64"/>
      </bottom>
      <diagonal/>
    </border>
    <border diagonalUp="1">
      <left style="thin">
        <color indexed="64"/>
      </left>
      <right/>
      <top style="thin">
        <color indexed="64"/>
      </top>
      <bottom style="thin">
        <color indexed="64"/>
      </bottom>
      <diagonal style="thin">
        <color indexed="64"/>
      </diagonal>
    </border>
    <border>
      <left/>
      <right/>
      <top style="double">
        <color indexed="64"/>
      </top>
      <bottom style="thin">
        <color indexed="64"/>
      </bottom>
      <diagonal/>
    </border>
    <border>
      <left/>
      <right/>
      <top style="thin">
        <color indexed="64"/>
      </top>
      <bottom style="double">
        <color indexed="64"/>
      </bottom>
      <diagonal/>
    </border>
    <border diagonalUp="1">
      <left/>
      <right/>
      <top style="thin">
        <color indexed="64"/>
      </top>
      <bottom style="thin">
        <color indexed="64"/>
      </bottom>
      <diagonal style="thin">
        <color indexed="64"/>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8"/>
      </right>
      <top style="thin">
        <color indexed="8"/>
      </top>
      <bottom/>
      <diagonal/>
    </border>
    <border>
      <left/>
      <right style="medium">
        <color indexed="64"/>
      </right>
      <top style="medium">
        <color indexed="64"/>
      </top>
      <bottom style="medium">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double">
        <color indexed="64"/>
      </bottom>
      <diagonal/>
    </border>
    <border>
      <left/>
      <right style="double">
        <color auto="1"/>
      </right>
      <top/>
      <bottom style="dashed">
        <color indexed="8"/>
      </bottom>
      <diagonal/>
    </border>
    <border>
      <left/>
      <right style="double">
        <color auto="1"/>
      </right>
      <top style="dashed">
        <color indexed="8"/>
      </top>
      <bottom style="dashed">
        <color indexed="8"/>
      </bottom>
      <diagonal/>
    </border>
    <border>
      <left/>
      <right style="double">
        <color indexed="64"/>
      </right>
      <top/>
      <bottom style="dashed">
        <color indexed="64"/>
      </bottom>
      <diagonal/>
    </border>
    <border>
      <left/>
      <right style="double">
        <color indexed="64"/>
      </right>
      <top/>
      <bottom/>
      <diagonal/>
    </border>
    <border>
      <left/>
      <right style="double">
        <color indexed="64"/>
      </right>
      <top/>
      <bottom style="dashed">
        <color indexed="8"/>
      </bottom>
      <diagonal/>
    </border>
    <border>
      <left/>
      <right style="double">
        <color indexed="64"/>
      </right>
      <top style="dashed">
        <color indexed="8"/>
      </top>
      <bottom/>
      <diagonal/>
    </border>
    <border>
      <left/>
      <right style="double">
        <color indexed="64"/>
      </right>
      <top style="dashed">
        <color auto="1"/>
      </top>
      <bottom style="dashed">
        <color indexed="8"/>
      </bottom>
      <diagonal/>
    </border>
    <border>
      <left/>
      <right style="double">
        <color indexed="64"/>
      </right>
      <top style="dashed">
        <color indexed="64"/>
      </top>
      <bottom style="dashed">
        <color indexed="64"/>
      </bottom>
      <diagonal/>
    </border>
    <border>
      <left/>
      <right style="double">
        <color indexed="64"/>
      </right>
      <top style="dashed">
        <color auto="1"/>
      </top>
      <bottom/>
      <diagonal/>
    </border>
    <border>
      <left/>
      <right style="double">
        <color auto="1"/>
      </right>
      <top/>
      <bottom style="dashed">
        <color auto="1"/>
      </bottom>
      <diagonal/>
    </border>
    <border>
      <left/>
      <right style="double">
        <color auto="1"/>
      </right>
      <top/>
      <bottom/>
      <diagonal/>
    </border>
    <border>
      <left/>
      <right style="double">
        <color auto="1"/>
      </right>
      <top style="dashed">
        <color auto="1"/>
      </top>
      <bottom style="dashed">
        <color indexed="8"/>
      </bottom>
      <diagonal/>
    </border>
    <border>
      <left/>
      <right style="double">
        <color auto="1"/>
      </right>
      <top style="dashed">
        <color indexed="8"/>
      </top>
      <bottom style="dashed">
        <color auto="1"/>
      </bottom>
      <diagonal/>
    </border>
    <border>
      <left/>
      <right style="double">
        <color indexed="64"/>
      </right>
      <top/>
      <bottom style="dashed">
        <color auto="1"/>
      </bottom>
      <diagonal/>
    </border>
    <border>
      <left/>
      <right style="double">
        <color indexed="64"/>
      </right>
      <top style="dashed">
        <color indexed="64"/>
      </top>
      <bottom/>
      <diagonal/>
    </border>
    <border>
      <left/>
      <right style="double">
        <color indexed="64"/>
      </right>
      <top style="dashed">
        <color indexed="8"/>
      </top>
      <bottom style="dashed">
        <color indexed="8"/>
      </bottom>
      <diagonal/>
    </border>
    <border>
      <left style="thin">
        <color auto="1"/>
      </left>
      <right style="thin">
        <color auto="1"/>
      </right>
      <top style="thin">
        <color auto="1"/>
      </top>
      <bottom style="thin">
        <color auto="1"/>
      </bottom>
      <diagonal/>
    </border>
    <border>
      <left/>
      <right style="double">
        <color indexed="64"/>
      </right>
      <top style="dashed">
        <color indexed="8"/>
      </top>
      <bottom style="dashed">
        <color auto="1"/>
      </bottom>
      <diagonal/>
    </border>
    <border>
      <left/>
      <right style="double">
        <color indexed="64"/>
      </right>
      <top style="dashed">
        <color indexed="8"/>
      </top>
      <bottom style="dashed">
        <color indexed="64"/>
      </bottom>
      <diagonal/>
    </border>
    <border>
      <left/>
      <right style="double">
        <color indexed="64"/>
      </right>
      <top/>
      <bottom style="dashed">
        <color theme="1"/>
      </bottom>
      <diagonal/>
    </border>
    <border>
      <left/>
      <right style="double">
        <color indexed="64"/>
      </right>
      <top style="dashed">
        <color indexed="64"/>
      </top>
      <bottom style="dashed">
        <color indexed="8"/>
      </bottom>
      <diagonal/>
    </border>
    <border>
      <left/>
      <right style="double">
        <color indexed="64"/>
      </right>
      <top style="thin">
        <color indexed="64"/>
      </top>
      <bottom/>
      <diagonal/>
    </border>
    <border>
      <left/>
      <right style="double">
        <color indexed="64"/>
      </right>
      <top style="dashed">
        <color auto="1"/>
      </top>
      <bottom style="dashed">
        <color auto="1"/>
      </bottom>
      <diagonal/>
    </border>
    <border>
      <left/>
      <right style="double">
        <color auto="1"/>
      </right>
      <top style="dashed">
        <color auto="1"/>
      </top>
      <bottom style="dashed">
        <color auto="1"/>
      </bottom>
      <diagonal/>
    </border>
    <border>
      <left/>
      <right style="double">
        <color auto="1"/>
      </right>
      <top style="dashed">
        <color auto="1"/>
      </top>
      <bottom/>
      <diagonal/>
    </border>
    <border>
      <left/>
      <right style="double">
        <color indexed="64"/>
      </right>
      <top style="dashed">
        <color auto="1"/>
      </top>
      <bottom style="dashed">
        <color indexed="64"/>
      </bottom>
      <diagonal/>
    </border>
    <border>
      <left/>
      <right style="double">
        <color indexed="64"/>
      </right>
      <top/>
      <bottom style="thin">
        <color indexed="64"/>
      </bottom>
      <diagonal/>
    </border>
    <border>
      <left/>
      <right style="dashed">
        <color indexed="64"/>
      </right>
      <top style="thin">
        <color indexed="64"/>
      </top>
      <bottom style="dashed">
        <color indexed="64"/>
      </bottom>
      <diagonal/>
    </border>
    <border>
      <left/>
      <right style="dashed">
        <color indexed="64"/>
      </right>
      <top style="dashed">
        <color indexed="64"/>
      </top>
      <bottom style="thin">
        <color indexed="64"/>
      </bottom>
      <diagonal/>
    </border>
    <border>
      <left/>
      <right style="dashed">
        <color auto="1"/>
      </right>
      <top/>
      <bottom/>
      <diagonal/>
    </border>
    <border>
      <left/>
      <right style="dashed">
        <color auto="1"/>
      </right>
      <top style="dashed">
        <color indexed="8"/>
      </top>
      <bottom style="dashed">
        <color indexed="8"/>
      </bottom>
      <diagonal/>
    </border>
    <border>
      <left style="double">
        <color indexed="64"/>
      </left>
      <right style="dashed">
        <color auto="1"/>
      </right>
      <top style="dashed">
        <color indexed="8"/>
      </top>
      <bottom style="dashed">
        <color indexed="8"/>
      </bottom>
      <diagonal/>
    </border>
    <border>
      <left style="double">
        <color indexed="8"/>
      </left>
      <right style="dashed">
        <color auto="1"/>
      </right>
      <top style="dashed">
        <color indexed="8"/>
      </top>
      <bottom style="dashed">
        <color indexed="8"/>
      </bottom>
      <diagonal/>
    </border>
    <border>
      <left style="double">
        <color indexed="64"/>
      </left>
      <right/>
      <top style="dashed">
        <color indexed="8"/>
      </top>
      <bottom/>
      <diagonal/>
    </border>
    <border>
      <left style="double">
        <color indexed="64"/>
      </left>
      <right/>
      <top/>
      <bottom style="dashed">
        <color indexed="8"/>
      </bottom>
      <diagonal/>
    </border>
    <border>
      <left style="double">
        <color indexed="64"/>
      </left>
      <right/>
      <top/>
      <bottom/>
      <diagonal/>
    </border>
    <border>
      <left style="double">
        <color indexed="64"/>
      </left>
      <right/>
      <top/>
      <bottom style="dashed">
        <color indexed="64"/>
      </bottom>
      <diagonal/>
    </border>
    <border>
      <left style="double">
        <color indexed="64"/>
      </left>
      <right/>
      <top style="dashed">
        <color indexed="64"/>
      </top>
      <bottom/>
      <diagonal/>
    </border>
    <border>
      <left style="double">
        <color indexed="64"/>
      </left>
      <right style="dashed">
        <color auto="1"/>
      </right>
      <top/>
      <bottom style="dashed">
        <color indexed="8"/>
      </bottom>
      <diagonal/>
    </border>
    <border>
      <left style="double">
        <color indexed="64"/>
      </left>
      <right style="dashed">
        <color auto="1"/>
      </right>
      <top/>
      <bottom/>
      <diagonal/>
    </border>
    <border>
      <left style="double">
        <color indexed="64"/>
      </left>
      <right style="dashed">
        <color auto="1"/>
      </right>
      <top style="dashed">
        <color indexed="8"/>
      </top>
      <bottom/>
      <diagonal/>
    </border>
    <border>
      <left style="double">
        <color indexed="64"/>
      </left>
      <right style="dashed">
        <color auto="1"/>
      </right>
      <top style="dashed">
        <color indexed="64"/>
      </top>
      <bottom style="dashed">
        <color indexed="64"/>
      </bottom>
      <diagonal/>
    </border>
    <border>
      <left style="double">
        <color indexed="64"/>
      </left>
      <right style="dashed">
        <color auto="1"/>
      </right>
      <top style="dashed">
        <color indexed="64"/>
      </top>
      <bottom style="dashed">
        <color indexed="8"/>
      </bottom>
      <diagonal/>
    </border>
    <border>
      <left style="double">
        <color indexed="64"/>
      </left>
      <right style="dashed">
        <color auto="1"/>
      </right>
      <top style="dashed">
        <color auto="1"/>
      </top>
      <bottom style="dashed">
        <color indexed="8"/>
      </bottom>
      <diagonal/>
    </border>
    <border>
      <left style="double">
        <color indexed="64"/>
      </left>
      <right/>
      <top style="dashed">
        <color indexed="64"/>
      </top>
      <bottom style="dashed">
        <color indexed="64"/>
      </bottom>
      <diagonal/>
    </border>
    <border>
      <left style="double">
        <color indexed="8"/>
      </left>
      <right/>
      <top style="dashed">
        <color indexed="64"/>
      </top>
      <bottom style="dashed">
        <color indexed="64"/>
      </bottom>
      <diagonal/>
    </border>
    <border>
      <left style="double">
        <color indexed="64"/>
      </left>
      <right/>
      <top style="dashed">
        <color indexed="8"/>
      </top>
      <bottom style="dashed">
        <color indexed="8"/>
      </bottom>
      <diagonal/>
    </border>
    <border>
      <left style="double">
        <color indexed="8"/>
      </left>
      <right style="dashed">
        <color auto="1"/>
      </right>
      <top/>
      <bottom style="dotted">
        <color indexed="8"/>
      </bottom>
      <diagonal/>
    </border>
    <border>
      <left style="double">
        <color indexed="64"/>
      </left>
      <right style="dashed">
        <color indexed="64"/>
      </right>
      <top/>
      <bottom/>
      <diagonal/>
    </border>
    <border>
      <left style="double">
        <color indexed="64"/>
      </left>
      <right style="dashed">
        <color indexed="64"/>
      </right>
      <top style="dashed">
        <color auto="1"/>
      </top>
      <bottom/>
      <diagonal/>
    </border>
    <border>
      <left style="double">
        <color indexed="64"/>
      </left>
      <right style="dashed">
        <color indexed="64"/>
      </right>
      <top style="dashed">
        <color auto="1"/>
      </top>
      <bottom style="dashed">
        <color indexed="64"/>
      </bottom>
      <diagonal/>
    </border>
    <border>
      <left style="double">
        <color indexed="64"/>
      </left>
      <right/>
      <top style="dashed">
        <color auto="1"/>
      </top>
      <bottom/>
      <diagonal/>
    </border>
    <border>
      <left style="double">
        <color indexed="64"/>
      </left>
      <right/>
      <top/>
      <bottom style="dashed">
        <color auto="1"/>
      </bottom>
      <diagonal/>
    </border>
    <border>
      <left style="double">
        <color indexed="64"/>
      </left>
      <right style="dashed">
        <color auto="1"/>
      </right>
      <top style="dashed">
        <color auto="1"/>
      </top>
      <bottom/>
      <diagonal/>
    </border>
    <border>
      <left style="double">
        <color indexed="64"/>
      </left>
      <right/>
      <top style="dashed">
        <color auto="1"/>
      </top>
      <bottom style="dashed">
        <color auto="1"/>
      </bottom>
      <diagonal/>
    </border>
    <border>
      <left style="double">
        <color indexed="64"/>
      </left>
      <right/>
      <top style="dotted">
        <color indexed="8"/>
      </top>
      <bottom style="dashed">
        <color indexed="8"/>
      </bottom>
      <diagonal/>
    </border>
    <border>
      <left style="double">
        <color indexed="64"/>
      </left>
      <right/>
      <top style="dashed">
        <color indexed="8"/>
      </top>
      <bottom style="dashed">
        <color auto="1"/>
      </bottom>
      <diagonal/>
    </border>
    <border>
      <left style="double">
        <color indexed="8"/>
      </left>
      <right/>
      <top/>
      <bottom style="dashed">
        <color indexed="8"/>
      </bottom>
      <diagonal/>
    </border>
    <border>
      <left style="double">
        <color indexed="64"/>
      </left>
      <right/>
      <top style="dashed">
        <color indexed="8"/>
      </top>
      <bottom style="dashed">
        <color indexed="64"/>
      </bottom>
      <diagonal/>
    </border>
    <border>
      <left style="double">
        <color indexed="64"/>
      </left>
      <right style="dashed">
        <color auto="1"/>
      </right>
      <top style="dashed">
        <color indexed="8"/>
      </top>
      <bottom style="dashed">
        <color auto="1"/>
      </bottom>
      <diagonal/>
    </border>
    <border>
      <left style="double">
        <color indexed="64"/>
      </left>
      <right style="dashed">
        <color auto="1"/>
      </right>
      <top/>
      <bottom style="dashed">
        <color auto="1"/>
      </bottom>
      <diagonal/>
    </border>
    <border>
      <left style="double">
        <color indexed="8"/>
      </left>
      <right/>
      <top/>
      <bottom/>
      <diagonal/>
    </border>
    <border>
      <left style="double">
        <color indexed="8"/>
      </left>
      <right/>
      <top style="dashed">
        <color indexed="8"/>
      </top>
      <bottom/>
      <diagonal/>
    </border>
    <border>
      <left style="double">
        <color indexed="8"/>
      </left>
      <right/>
      <top/>
      <bottom style="dashed">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top style="dashed">
        <color indexed="64"/>
      </top>
      <bottom style="dashed">
        <color indexed="8"/>
      </bottom>
      <diagonal/>
    </border>
    <border>
      <left style="double">
        <color indexed="64"/>
      </left>
      <right/>
      <top style="dashed">
        <color theme="1"/>
      </top>
      <bottom/>
      <diagonal/>
    </border>
    <border>
      <left style="double">
        <color indexed="64"/>
      </left>
      <right/>
      <top/>
      <bottom style="thin">
        <color auto="1"/>
      </bottom>
      <diagonal/>
    </border>
    <border>
      <left style="double">
        <color indexed="8"/>
      </left>
      <right/>
      <top style="dashed">
        <color indexed="8"/>
      </top>
      <bottom style="dashed">
        <color indexed="8"/>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style="dashed">
        <color indexed="64"/>
      </top>
      <bottom style="thin">
        <color indexed="64"/>
      </bottom>
      <diagonal/>
    </border>
    <border>
      <left/>
      <right style="dashed">
        <color auto="1"/>
      </right>
      <top style="dashed">
        <color indexed="8"/>
      </top>
      <bottom/>
      <diagonal/>
    </border>
    <border>
      <left style="dashed">
        <color auto="1"/>
      </left>
      <right style="dashed">
        <color auto="1"/>
      </right>
      <top style="dashed">
        <color auto="1"/>
      </top>
      <bottom/>
      <diagonal/>
    </border>
    <border>
      <left style="dashed">
        <color auto="1"/>
      </left>
      <right style="dashed">
        <color auto="1"/>
      </right>
      <top/>
      <bottom style="dashed">
        <color indexed="8"/>
      </bottom>
      <diagonal/>
    </border>
    <border>
      <left style="dashed">
        <color auto="1"/>
      </left>
      <right style="dashed">
        <color auto="1"/>
      </right>
      <top/>
      <bottom/>
      <diagonal/>
    </border>
    <border>
      <left style="dashed">
        <color auto="1"/>
      </left>
      <right style="dashed">
        <color auto="1"/>
      </right>
      <top/>
      <bottom style="dashed">
        <color indexed="64"/>
      </bottom>
      <diagonal/>
    </border>
    <border>
      <left style="dashed">
        <color auto="1"/>
      </left>
      <right style="dashed">
        <color auto="1"/>
      </right>
      <top style="dashed">
        <color indexed="64"/>
      </top>
      <bottom/>
      <diagonal/>
    </border>
    <border>
      <left style="dashed">
        <color auto="1"/>
      </left>
      <right style="dashed">
        <color auto="1"/>
      </right>
      <top/>
      <bottom style="dashed">
        <color auto="1"/>
      </bottom>
      <diagonal/>
    </border>
    <border>
      <left style="dashed">
        <color auto="1"/>
      </left>
      <right style="dashed">
        <color auto="1"/>
      </right>
      <top style="dashed">
        <color auto="1"/>
      </top>
      <bottom style="dashed">
        <color indexed="8"/>
      </bottom>
      <diagonal/>
    </border>
    <border>
      <left style="dashed">
        <color auto="1"/>
      </left>
      <right style="dashed">
        <color auto="1"/>
      </right>
      <top style="dashed">
        <color indexed="8"/>
      </top>
      <bottom style="dashed">
        <color indexed="8"/>
      </bottom>
      <diagonal/>
    </border>
    <border>
      <left style="dashed">
        <color auto="1"/>
      </left>
      <right style="dashed">
        <color auto="1"/>
      </right>
      <top style="dashed">
        <color indexed="64"/>
      </top>
      <bottom style="dashed">
        <color indexed="8"/>
      </bottom>
      <diagonal/>
    </border>
    <border>
      <left style="dashed">
        <color auto="1"/>
      </left>
      <right style="dashed">
        <color auto="1"/>
      </right>
      <top style="dashed">
        <color indexed="8"/>
      </top>
      <bottom/>
      <diagonal/>
    </border>
    <border>
      <left style="dashed">
        <color auto="1"/>
      </left>
      <right style="dashed">
        <color auto="1"/>
      </right>
      <top style="dashed">
        <color indexed="64"/>
      </top>
      <bottom style="dashed">
        <color indexed="64"/>
      </bottom>
      <diagonal/>
    </border>
    <border>
      <left style="dashed">
        <color auto="1"/>
      </left>
      <right style="dashed">
        <color auto="1"/>
      </right>
      <top style="dashed">
        <color indexed="64"/>
      </top>
      <bottom style="dashed">
        <color auto="1"/>
      </bottom>
      <diagonal/>
    </border>
    <border>
      <left/>
      <right style="dashed">
        <color auto="1"/>
      </right>
      <top/>
      <bottom style="dashed">
        <color indexed="64"/>
      </bottom>
      <diagonal/>
    </border>
    <border>
      <left/>
      <right style="dashed">
        <color auto="1"/>
      </right>
      <top style="dashed">
        <color indexed="64"/>
      </top>
      <bottom style="dashed">
        <color indexed="64"/>
      </bottom>
      <diagonal/>
    </border>
    <border>
      <left/>
      <right style="dashed">
        <color auto="1"/>
      </right>
      <top/>
      <bottom style="dashed">
        <color indexed="8"/>
      </bottom>
      <diagonal/>
    </border>
    <border>
      <left/>
      <right style="dashed">
        <color auto="1"/>
      </right>
      <top/>
      <bottom style="dotted">
        <color indexed="8"/>
      </bottom>
      <diagonal/>
    </border>
    <border>
      <left style="dashed">
        <color indexed="64"/>
      </left>
      <right style="dashed">
        <color indexed="64"/>
      </right>
      <top style="dashed">
        <color indexed="64"/>
      </top>
      <bottom/>
      <diagonal/>
    </border>
    <border>
      <left style="dashed">
        <color indexed="64"/>
      </left>
      <right style="dashed">
        <color indexed="64"/>
      </right>
      <top/>
      <bottom/>
      <diagonal/>
    </border>
    <border>
      <left style="dashed">
        <color indexed="64"/>
      </left>
      <right style="dashed">
        <color indexed="64"/>
      </right>
      <top style="dashed">
        <color indexed="8"/>
      </top>
      <bottom/>
      <diagonal/>
    </border>
    <border>
      <left style="dashed">
        <color indexed="64"/>
      </left>
      <right style="dashed">
        <color indexed="64"/>
      </right>
      <top style="dashed">
        <color auto="1"/>
      </top>
      <bottom/>
      <diagonal/>
    </border>
    <border>
      <left style="dashed">
        <color indexed="64"/>
      </left>
      <right style="dashed">
        <color indexed="64"/>
      </right>
      <top style="dashed">
        <color auto="1"/>
      </top>
      <bottom style="dashed">
        <color indexed="64"/>
      </bottom>
      <diagonal/>
    </border>
    <border>
      <left style="dashed">
        <color indexed="64"/>
      </left>
      <right style="dashed">
        <color indexed="64"/>
      </right>
      <top/>
      <bottom style="dashed">
        <color auto="1"/>
      </bottom>
      <diagonal/>
    </border>
    <border>
      <left style="dashed">
        <color indexed="64"/>
      </left>
      <right style="dashed">
        <color indexed="64"/>
      </right>
      <top style="dashed">
        <color auto="1"/>
      </top>
      <bottom style="dashed">
        <color indexed="8"/>
      </bottom>
      <diagonal/>
    </border>
    <border>
      <left style="dashed">
        <color indexed="64"/>
      </left>
      <right style="dashed">
        <color indexed="64"/>
      </right>
      <top/>
      <bottom style="dashed">
        <color indexed="8"/>
      </bottom>
      <diagonal/>
    </border>
    <border>
      <left/>
      <right style="dashed">
        <color auto="1"/>
      </right>
      <top style="dashed">
        <color auto="1"/>
      </top>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8"/>
      </top>
      <bottom style="dashed">
        <color indexed="8"/>
      </bottom>
      <diagonal/>
    </border>
    <border>
      <left style="dashed">
        <color indexed="64"/>
      </left>
      <right style="dashed">
        <color indexed="64"/>
      </right>
      <top style="dashed">
        <color auto="1"/>
      </top>
      <bottom style="dashed">
        <color auto="1"/>
      </bottom>
      <diagonal/>
    </border>
    <border>
      <left style="dashed">
        <color indexed="64"/>
      </left>
      <right style="dashed">
        <color indexed="64"/>
      </right>
      <top style="dotted">
        <color indexed="8"/>
      </top>
      <bottom style="dashed">
        <color indexed="8"/>
      </bottom>
      <diagonal/>
    </border>
    <border>
      <left/>
      <right style="dashed">
        <color indexed="64"/>
      </right>
      <top/>
      <bottom/>
      <diagonal/>
    </border>
    <border>
      <left style="dashed">
        <color indexed="64"/>
      </left>
      <right style="dashed">
        <color indexed="64"/>
      </right>
      <top style="dashed">
        <color indexed="8"/>
      </top>
      <bottom style="dashed">
        <color auto="1"/>
      </bottom>
      <diagonal/>
    </border>
    <border>
      <left style="dashed">
        <color indexed="64"/>
      </left>
      <right style="dashed">
        <color auto="1"/>
      </right>
      <top style="dashed">
        <color indexed="8"/>
      </top>
      <bottom/>
      <diagonal/>
    </border>
    <border>
      <left style="dashed">
        <color indexed="64"/>
      </left>
      <right style="dashed">
        <color indexed="64"/>
      </right>
      <top style="dashed">
        <color indexed="8"/>
      </top>
      <bottom style="dashed">
        <color indexed="64"/>
      </bottom>
      <diagonal/>
    </border>
    <border>
      <left/>
      <right style="dashed">
        <color indexed="64"/>
      </right>
      <top style="dashed">
        <color indexed="8"/>
      </top>
      <bottom style="dashed">
        <color auto="1"/>
      </bottom>
      <diagonal/>
    </border>
    <border>
      <left/>
      <right style="dashed">
        <color auto="1"/>
      </right>
      <top/>
      <bottom style="dashed">
        <color auto="1"/>
      </bottom>
      <diagonal/>
    </border>
    <border>
      <left/>
      <right style="dashed">
        <color indexed="64"/>
      </right>
      <top style="dashed">
        <color indexed="8"/>
      </top>
      <bottom style="dashed">
        <color indexed="8"/>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style="dashed">
        <color indexed="64"/>
      </left>
      <right style="dashed">
        <color indexed="64"/>
      </right>
      <top style="dashed">
        <color indexed="64"/>
      </top>
      <bottom style="dashed">
        <color indexed="8"/>
      </bottom>
      <diagonal/>
    </border>
    <border>
      <left style="dashed">
        <color indexed="64"/>
      </left>
      <right style="dashed">
        <color indexed="64"/>
      </right>
      <top style="dashed">
        <color theme="1"/>
      </top>
      <bottom/>
      <diagonal/>
    </border>
    <border>
      <left style="dashed">
        <color indexed="64"/>
      </left>
      <right style="dashed">
        <color indexed="64"/>
      </right>
      <top/>
      <bottom style="thin">
        <color auto="1"/>
      </bottom>
      <diagonal/>
    </border>
    <border>
      <left style="dashed">
        <color indexed="64"/>
      </left>
      <right style="dashed">
        <color auto="1"/>
      </right>
      <top/>
      <bottom/>
      <diagonal/>
    </border>
    <border>
      <left style="dashed">
        <color indexed="64"/>
      </left>
      <right style="double">
        <color auto="1"/>
      </right>
      <top style="thin">
        <color indexed="64"/>
      </top>
      <bottom style="dashed">
        <color indexed="64"/>
      </bottom>
      <diagonal/>
    </border>
    <border>
      <left style="dashed">
        <color indexed="64"/>
      </left>
      <right style="double">
        <color auto="1"/>
      </right>
      <top style="dashed">
        <color indexed="64"/>
      </top>
      <bottom style="thin">
        <color indexed="64"/>
      </bottom>
      <diagonal/>
    </border>
    <border>
      <left/>
      <right style="double">
        <color auto="1"/>
      </right>
      <top style="dashed">
        <color indexed="8"/>
      </top>
      <bottom/>
      <diagonal/>
    </border>
    <border>
      <left style="dashed">
        <color indexed="64"/>
      </left>
      <right style="double">
        <color indexed="64"/>
      </right>
      <top/>
      <bottom/>
      <diagonal/>
    </border>
    <border>
      <left style="dashed">
        <color indexed="64"/>
      </left>
      <right style="double">
        <color indexed="64"/>
      </right>
      <top style="dashed">
        <color auto="1"/>
      </top>
      <bottom/>
      <diagonal/>
    </border>
    <border>
      <left style="dashed">
        <color indexed="64"/>
      </left>
      <right style="double">
        <color indexed="64"/>
      </right>
      <top style="dashed">
        <color auto="1"/>
      </top>
      <bottom style="dashed">
        <color indexed="64"/>
      </bottom>
      <diagonal/>
    </border>
    <border>
      <left/>
      <right style="double">
        <color indexed="64"/>
      </right>
      <top style="dotted">
        <color indexed="8"/>
      </top>
      <bottom style="dashed">
        <color indexed="8"/>
      </bottom>
      <diagonal/>
    </border>
    <border>
      <left/>
      <right style="double">
        <color indexed="64"/>
      </right>
      <top style="thin">
        <color indexed="64"/>
      </top>
      <bottom style="thin">
        <color indexed="64"/>
      </bottom>
      <diagonal/>
    </border>
    <border>
      <left/>
      <right style="double">
        <color indexed="64"/>
      </right>
      <top style="dashed">
        <color theme="1"/>
      </top>
      <bottom/>
      <diagonal/>
    </border>
    <border>
      <left/>
      <right style="double">
        <color indexed="64"/>
      </right>
      <top/>
      <bottom style="thin">
        <color auto="1"/>
      </bottom>
      <diagonal/>
    </border>
    <border>
      <left style="double">
        <color auto="1"/>
      </left>
      <right/>
      <top style="dashed">
        <color auto="1"/>
      </top>
      <bottom style="dashed">
        <color auto="1"/>
      </bottom>
      <diagonal/>
    </border>
    <border>
      <left style="double">
        <color indexed="64"/>
      </left>
      <right/>
      <top style="thin">
        <color auto="1"/>
      </top>
      <bottom/>
      <diagonal/>
    </border>
    <border>
      <left style="double">
        <color auto="1"/>
      </left>
      <right/>
      <top/>
      <bottom/>
      <diagonal/>
    </border>
    <border>
      <left style="double">
        <color indexed="8"/>
      </left>
      <right/>
      <top/>
      <bottom style="dashed">
        <color auto="1"/>
      </bottom>
      <diagonal/>
    </border>
    <border>
      <left/>
      <right style="thin">
        <color indexed="64"/>
      </right>
      <top style="dashed">
        <color auto="1"/>
      </top>
      <bottom/>
      <diagonal/>
    </border>
    <border>
      <left/>
      <right style="thin">
        <color indexed="64"/>
      </right>
      <top/>
      <bottom style="dashed">
        <color auto="1"/>
      </bottom>
      <diagonal/>
    </border>
    <border>
      <left/>
      <right style="thin">
        <color indexed="64"/>
      </right>
      <top style="dashed">
        <color theme="1"/>
      </top>
      <bottom/>
      <diagonal/>
    </border>
    <border>
      <left/>
      <right style="thin">
        <color indexed="64"/>
      </right>
      <top style="dashed">
        <color auto="1"/>
      </top>
      <bottom style="dashed">
        <color auto="1"/>
      </bottom>
      <diagonal/>
    </border>
    <border>
      <left/>
      <right style="thin">
        <color indexed="64"/>
      </right>
      <top/>
      <bottom style="dashed">
        <color indexed="64"/>
      </bottom>
      <diagonal/>
    </border>
    <border>
      <left/>
      <right style="thin">
        <color indexed="64"/>
      </right>
      <top/>
      <bottom style="dashed">
        <color indexed="8"/>
      </bottom>
      <diagonal/>
    </border>
    <border>
      <left/>
      <right style="thin">
        <color indexed="64"/>
      </right>
      <top style="dash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dotted">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thin">
        <color indexed="64"/>
      </top>
      <bottom style="dotted">
        <color indexed="64"/>
      </bottom>
      <diagonal/>
    </border>
    <border>
      <left style="double">
        <color indexed="64"/>
      </left>
      <right/>
      <top style="medium">
        <color indexed="64"/>
      </top>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diagonalUp="1">
      <left style="double">
        <color indexed="64"/>
      </left>
      <right/>
      <top style="thin">
        <color indexed="64"/>
      </top>
      <bottom style="dotted">
        <color indexed="64"/>
      </bottom>
      <diagonal style="hair">
        <color indexed="64"/>
      </diagonal>
    </border>
    <border>
      <left style="double">
        <color indexed="64"/>
      </left>
      <right/>
      <top style="dotted">
        <color indexed="64"/>
      </top>
      <bottom style="thin">
        <color indexed="64"/>
      </bottom>
      <diagonal/>
    </border>
    <border>
      <left style="double">
        <color indexed="64"/>
      </left>
      <right/>
      <top style="dotted">
        <color indexed="64"/>
      </top>
      <bottom style="medium">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diagonalUp="1">
      <left style="medium">
        <color indexed="64"/>
      </left>
      <right/>
      <top style="thin">
        <color indexed="64"/>
      </top>
      <bottom style="dotted">
        <color indexed="64"/>
      </bottom>
      <diagonal style="hair">
        <color indexed="64"/>
      </diagonal>
    </border>
    <border>
      <left style="medium">
        <color indexed="64"/>
      </left>
      <right/>
      <top style="dotted">
        <color indexed="64"/>
      </top>
      <bottom style="thin">
        <color indexed="64"/>
      </bottom>
      <diagonal/>
    </border>
    <border>
      <left style="medium">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dotted">
        <color indexed="8"/>
      </bottom>
      <diagonal/>
    </border>
    <border>
      <left style="medium">
        <color indexed="8"/>
      </left>
      <right style="thin">
        <color indexed="8"/>
      </right>
      <top style="dotted">
        <color indexed="8"/>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style="double">
        <color indexed="8"/>
      </top>
      <bottom style="dotted">
        <color indexed="8"/>
      </bottom>
      <diagonal/>
    </border>
    <border>
      <left style="medium">
        <color indexed="8"/>
      </left>
      <right style="thin">
        <color indexed="8"/>
      </right>
      <top style="dotted">
        <color indexed="8"/>
      </top>
      <bottom style="medium">
        <color indexed="8"/>
      </bottom>
      <diagonal/>
    </border>
    <border>
      <left style="thin">
        <color indexed="8"/>
      </left>
      <right/>
      <top style="medium">
        <color indexed="8"/>
      </top>
      <bottom style="thin">
        <color indexed="8"/>
      </bottom>
      <diagonal/>
    </border>
    <border>
      <left/>
      <right style="thin">
        <color indexed="8"/>
      </right>
      <top style="thin">
        <color indexed="8"/>
      </top>
      <bottom style="dotted">
        <color indexed="8"/>
      </bottom>
      <diagonal/>
    </border>
    <border>
      <left/>
      <right style="thin">
        <color indexed="8"/>
      </right>
      <top style="dotted">
        <color indexed="8"/>
      </top>
      <bottom style="thin">
        <color indexed="8"/>
      </bottom>
      <diagonal/>
    </border>
    <border>
      <left/>
      <right style="thin">
        <color indexed="8"/>
      </right>
      <top style="double">
        <color indexed="8"/>
      </top>
      <bottom style="dotted">
        <color indexed="8"/>
      </bottom>
      <diagonal/>
    </border>
    <border>
      <left/>
      <right style="thin">
        <color indexed="8"/>
      </right>
      <top style="dotted">
        <color indexed="8"/>
      </top>
      <bottom style="medium">
        <color indexed="8"/>
      </bottom>
      <diagonal/>
    </border>
    <border>
      <left/>
      <right/>
      <top style="medium">
        <color indexed="8"/>
      </top>
      <bottom style="thin">
        <color indexed="8"/>
      </bottom>
      <diagonal/>
    </border>
    <border>
      <left style="thin">
        <color indexed="8"/>
      </left>
      <right style="thin">
        <color indexed="8"/>
      </right>
      <top style="thin">
        <color indexed="8"/>
      </top>
      <bottom style="dotted">
        <color indexed="8"/>
      </bottom>
      <diagonal/>
    </border>
    <border>
      <left style="thin">
        <color indexed="8"/>
      </left>
      <right style="thin">
        <color indexed="8"/>
      </right>
      <top style="dotted">
        <color indexed="8"/>
      </top>
      <bottom style="thin">
        <color indexed="8"/>
      </bottom>
      <diagonal/>
    </border>
    <border>
      <left style="thin">
        <color indexed="8"/>
      </left>
      <right style="thin">
        <color indexed="8"/>
      </right>
      <top style="double">
        <color indexed="8"/>
      </top>
      <bottom style="dotted">
        <color indexed="8"/>
      </bottom>
      <diagonal/>
    </border>
    <border>
      <left style="thin">
        <color indexed="8"/>
      </left>
      <right style="thin">
        <color indexed="8"/>
      </right>
      <top style="dotted">
        <color indexed="8"/>
      </top>
      <bottom style="medium">
        <color indexed="8"/>
      </bottom>
      <diagonal/>
    </border>
    <border>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thin">
        <color indexed="8"/>
      </left>
      <right style="medium">
        <color indexed="8"/>
      </right>
      <top/>
      <bottom/>
      <diagonal/>
    </border>
    <border>
      <left style="thin">
        <color indexed="8"/>
      </left>
      <right style="medium">
        <color indexed="8"/>
      </right>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dotted">
        <color indexed="8"/>
      </bottom>
      <diagonal/>
    </border>
    <border>
      <left style="thin">
        <color indexed="8"/>
      </left>
      <right style="medium">
        <color indexed="8"/>
      </right>
      <top style="dotted">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style="double">
        <color indexed="8"/>
      </top>
      <bottom style="dotted">
        <color indexed="8"/>
      </bottom>
      <diagonal/>
    </border>
    <border>
      <left style="thin">
        <color indexed="8"/>
      </left>
      <right style="medium">
        <color indexed="8"/>
      </right>
      <top style="dotted">
        <color indexed="8"/>
      </top>
      <bottom style="medium">
        <color indexed="8"/>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diagonal/>
    </border>
    <border>
      <left style="medium">
        <color indexed="64"/>
      </left>
      <right/>
      <top style="dashed">
        <color indexed="64"/>
      </top>
      <bottom style="medium">
        <color indexed="64"/>
      </bottom>
      <diagonal/>
    </border>
    <border>
      <left style="medium">
        <color indexed="64"/>
      </left>
      <right style="thin">
        <color indexed="64"/>
      </right>
      <top/>
      <bottom/>
      <diagonal/>
    </border>
    <border>
      <left style="medium">
        <color indexed="64"/>
      </left>
      <right/>
      <top style="dashed">
        <color indexed="64"/>
      </top>
      <bottom style="dashed">
        <color indexed="64"/>
      </bottom>
      <diagonal/>
    </border>
    <border>
      <left style="medium">
        <color indexed="64"/>
      </left>
      <right style="thin">
        <color indexed="64"/>
      </right>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right style="thin">
        <color indexed="64"/>
      </right>
      <top style="dashed">
        <color indexed="64"/>
      </top>
      <bottom style="medium">
        <color indexed="64"/>
      </bottom>
      <diagonal/>
    </border>
    <border>
      <left/>
      <right style="thin">
        <color indexed="64"/>
      </right>
      <top style="dashed">
        <color indexed="64"/>
      </top>
      <bottom style="dashed">
        <color indexed="64"/>
      </bottom>
      <diagonal/>
    </border>
    <border diagonalUp="1">
      <left style="thin">
        <color indexed="64"/>
      </left>
      <right style="thin">
        <color indexed="64"/>
      </right>
      <top style="medium">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medium">
        <color indexed="64"/>
      </bottom>
      <diagonal style="thin">
        <color indexed="64"/>
      </diagonal>
    </border>
    <border>
      <left style="thin">
        <color indexed="64"/>
      </left>
      <right style="thin">
        <color indexed="64"/>
      </right>
      <top style="medium">
        <color indexed="64"/>
      </top>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dashed">
        <color indexed="64"/>
      </bottom>
      <diagonal/>
    </border>
    <border>
      <left style="thin">
        <color indexed="64"/>
      </left>
      <right style="medium">
        <color indexed="64"/>
      </right>
      <top style="dashed">
        <color indexed="64"/>
      </top>
      <bottom/>
      <diagonal/>
    </border>
    <border>
      <left style="thin">
        <color indexed="64"/>
      </left>
      <right style="medium">
        <color indexed="64"/>
      </right>
      <top style="dashed">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dashed">
        <color indexed="64"/>
      </top>
      <bottom style="dashed">
        <color indexed="64"/>
      </bottom>
      <diagonal/>
    </border>
    <border>
      <left style="thin">
        <color indexed="64"/>
      </left>
      <right style="medium">
        <color indexed="64"/>
      </right>
      <top/>
      <bottom style="dashed">
        <color indexed="64"/>
      </bottom>
      <diagonal/>
    </border>
    <border>
      <left style="thin">
        <color indexed="64"/>
      </left>
      <right style="medium">
        <color indexed="64"/>
      </right>
      <top/>
      <bottom style="medium">
        <color indexed="64"/>
      </bottom>
      <diagonal/>
    </border>
    <border>
      <left style="thin">
        <color indexed="8"/>
      </left>
      <right style="thin">
        <color indexed="8"/>
      </right>
      <top/>
      <bottom/>
      <diagonal/>
    </border>
  </borders>
  <cellStyleXfs count="6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4" fillId="0" borderId="0" applyNumberFormat="0" applyFill="0" applyBorder="0" applyAlignment="0" applyProtection="0"/>
    <xf numFmtId="0" fontId="5" fillId="21" borderId="1" applyNumberFormat="0" applyAlignment="0" applyProtection="0"/>
    <xf numFmtId="0" fontId="6" fillId="22" borderId="2" applyNumberFormat="0" applyAlignment="0" applyProtection="0"/>
    <xf numFmtId="0" fontId="7" fillId="0" borderId="3" applyNumberFormat="0" applyFill="0" applyAlignment="0" applyProtection="0"/>
    <xf numFmtId="0" fontId="8" fillId="7" borderId="4" applyNumberFormat="0" applyAlignment="0" applyProtection="0"/>
    <xf numFmtId="0" fontId="9" fillId="23" borderId="5" applyNumberFormat="0" applyAlignment="0" applyProtection="0"/>
    <xf numFmtId="0" fontId="10" fillId="3" borderId="0" applyNumberFormat="0" applyBorder="0" applyAlignment="0" applyProtection="0"/>
    <xf numFmtId="0" fontId="6" fillId="0" borderId="0">
      <alignment vertical="center"/>
    </xf>
    <xf numFmtId="0" fontId="11" fillId="0" borderId="0"/>
    <xf numFmtId="0" fontId="6" fillId="0" borderId="0" applyFont="0"/>
    <xf numFmtId="0" fontId="6" fillId="0" borderId="0">
      <alignment vertical="center"/>
    </xf>
    <xf numFmtId="0" fontId="12" fillId="0" borderId="0">
      <alignment vertical="center"/>
    </xf>
    <xf numFmtId="0" fontId="12" fillId="0" borderId="0">
      <alignment vertical="center"/>
    </xf>
    <xf numFmtId="0" fontId="12" fillId="0" borderId="0">
      <alignment vertical="center"/>
    </xf>
    <xf numFmtId="0" fontId="6" fillId="0" borderId="0"/>
    <xf numFmtId="0" fontId="13" fillId="0" borderId="0">
      <alignment vertical="center"/>
    </xf>
    <xf numFmtId="0" fontId="6" fillId="0" borderId="0"/>
    <xf numFmtId="0" fontId="13" fillId="0" borderId="0">
      <alignment vertical="center"/>
    </xf>
    <xf numFmtId="0" fontId="12" fillId="0" borderId="0">
      <alignment vertical="center"/>
    </xf>
    <xf numFmtId="0" fontId="12" fillId="0" borderId="0">
      <alignment vertical="center"/>
    </xf>
    <xf numFmtId="0" fontId="13"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4" fillId="4" borderId="0" applyNumberFormat="0" applyBorder="0" applyAlignment="0" applyProtection="0"/>
    <xf numFmtId="0" fontId="15" fillId="0" borderId="6" applyNumberFormat="0" applyFill="0" applyAlignment="0" applyProtection="0"/>
    <xf numFmtId="0" fontId="16" fillId="0" borderId="7" applyNumberFormat="0" applyFill="0" applyAlignment="0" applyProtection="0"/>
    <xf numFmtId="0" fontId="17" fillId="0" borderId="8" applyNumberFormat="0" applyFill="0" applyAlignment="0" applyProtection="0"/>
    <xf numFmtId="0" fontId="17" fillId="0" borderId="0" applyNumberFormat="0" applyFill="0" applyBorder="0" applyAlignment="0" applyProtection="0"/>
    <xf numFmtId="0" fontId="18" fillId="23" borderId="4"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cellStyleXfs>
  <cellXfs count="1767">
    <xf numFmtId="0" fontId="0" fillId="0" borderId="0" xfId="0"/>
    <xf numFmtId="0" fontId="0" fillId="0" borderId="0" xfId="0" applyAlignment="1">
      <alignment vertical="center"/>
    </xf>
    <xf numFmtId="0" fontId="12" fillId="0" borderId="0" xfId="0" applyFont="1" applyAlignment="1">
      <alignment vertical="center"/>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4" fillId="0" borderId="0" xfId="0" applyFont="1" applyFill="1" applyAlignment="1">
      <alignment horizontal="center" vertical="center" shrinkToFit="1"/>
    </xf>
    <xf numFmtId="0" fontId="24" fillId="0" borderId="0" xfId="0" applyFont="1" applyFill="1" applyAlignment="1">
      <alignment vertical="center"/>
    </xf>
    <xf numFmtId="0" fontId="24" fillId="0" borderId="10" xfId="0" applyFont="1" applyFill="1" applyBorder="1" applyAlignment="1">
      <alignment horizontal="left" vertical="center"/>
    </xf>
    <xf numFmtId="0" fontId="24" fillId="0" borderId="11" xfId="0" applyFont="1" applyFill="1" applyBorder="1" applyAlignment="1">
      <alignment horizontal="left" vertical="center"/>
    </xf>
    <xf numFmtId="0" fontId="24" fillId="0" borderId="12" xfId="0" applyFont="1" applyFill="1" applyBorder="1" applyAlignment="1">
      <alignment horizontal="left" vertical="center"/>
    </xf>
    <xf numFmtId="0" fontId="25" fillId="0" borderId="10" xfId="0" applyFont="1" applyFill="1" applyBorder="1" applyAlignment="1">
      <alignment horizontal="left" vertical="center"/>
    </xf>
    <xf numFmtId="0" fontId="25" fillId="0" borderId="12" xfId="0" applyFont="1" applyFill="1" applyBorder="1" applyAlignment="1">
      <alignment horizontal="left" vertical="center"/>
    </xf>
    <xf numFmtId="0" fontId="25" fillId="0" borderId="13" xfId="0" applyFont="1" applyFill="1" applyBorder="1" applyAlignment="1">
      <alignment horizontal="left" vertical="center"/>
    </xf>
    <xf numFmtId="0" fontId="25" fillId="0" borderId="14" xfId="0" applyFont="1" applyFill="1" applyBorder="1" applyAlignment="1">
      <alignment horizontal="left" vertical="center"/>
    </xf>
    <xf numFmtId="0" fontId="25" fillId="0" borderId="11" xfId="0" applyFont="1" applyFill="1" applyBorder="1" applyAlignment="1">
      <alignment horizontal="left" vertical="center"/>
    </xf>
    <xf numFmtId="0" fontId="26" fillId="0" borderId="15" xfId="0" applyFont="1" applyFill="1" applyBorder="1" applyAlignment="1">
      <alignment horizontal="left" vertical="center" wrapText="1"/>
    </xf>
    <xf numFmtId="0" fontId="26" fillId="0" borderId="0" xfId="0" applyFont="1" applyAlignment="1">
      <alignment vertical="center"/>
    </xf>
    <xf numFmtId="0" fontId="12" fillId="0" borderId="0" xfId="0" applyFont="1" applyFill="1" applyAlignment="1">
      <alignment horizontal="center" vertical="center"/>
    </xf>
    <xf numFmtId="0" fontId="12" fillId="0" borderId="0" xfId="0" applyFont="1" applyFill="1" applyAlignment="1">
      <alignment horizontal="center" vertical="center" shrinkToFit="1"/>
    </xf>
    <xf numFmtId="0" fontId="24" fillId="0" borderId="16" xfId="0" applyFont="1" applyFill="1" applyBorder="1" applyAlignment="1">
      <alignment horizontal="left" vertical="center"/>
    </xf>
    <xf numFmtId="0" fontId="24" fillId="0" borderId="17"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19" xfId="0" applyFont="1" applyFill="1" applyBorder="1" applyAlignment="1">
      <alignment horizontal="left" vertical="center" wrapText="1"/>
    </xf>
    <xf numFmtId="0" fontId="25" fillId="0" borderId="20" xfId="0" applyFont="1" applyFill="1" applyBorder="1" applyAlignment="1">
      <alignment horizontal="left" vertical="center"/>
    </xf>
    <xf numFmtId="0" fontId="25" fillId="0" borderId="21" xfId="0" applyFont="1" applyFill="1" applyBorder="1" applyAlignment="1">
      <alignment horizontal="left" vertical="center"/>
    </xf>
    <xf numFmtId="0" fontId="25" fillId="0" borderId="22" xfId="0" applyFont="1" applyFill="1" applyBorder="1" applyAlignment="1">
      <alignment horizontal="left" vertical="center"/>
    </xf>
    <xf numFmtId="0" fontId="25" fillId="0" borderId="23" xfId="0" applyFont="1" applyFill="1" applyBorder="1" applyAlignment="1">
      <alignment horizontal="center" vertical="center"/>
    </xf>
    <xf numFmtId="0" fontId="26" fillId="0" borderId="24" xfId="0" applyFont="1" applyFill="1" applyBorder="1" applyAlignment="1">
      <alignment horizontal="center" vertical="center"/>
    </xf>
    <xf numFmtId="0" fontId="26" fillId="0" borderId="21" xfId="0" applyFont="1" applyFill="1" applyBorder="1" applyAlignment="1">
      <alignment horizontal="left" vertical="center"/>
    </xf>
    <xf numFmtId="0" fontId="24" fillId="0" borderId="25" xfId="0" applyFont="1" applyFill="1" applyBorder="1" applyAlignment="1">
      <alignment horizontal="left" vertical="center"/>
    </xf>
    <xf numFmtId="0" fontId="12" fillId="0" borderId="26" xfId="0" applyFont="1" applyFill="1" applyBorder="1" applyAlignment="1">
      <alignment horizontal="left" vertical="center"/>
    </xf>
    <xf numFmtId="0" fontId="12" fillId="0" borderId="27" xfId="0" applyFont="1" applyFill="1" applyBorder="1" applyAlignment="1">
      <alignment horizontal="left" vertical="center"/>
    </xf>
    <xf numFmtId="0" fontId="12" fillId="0" borderId="28" xfId="0" applyFont="1" applyFill="1" applyBorder="1" applyAlignment="1">
      <alignment horizontal="center" vertical="center"/>
    </xf>
    <xf numFmtId="0" fontId="0" fillId="0" borderId="29" xfId="0" applyFont="1" applyFill="1" applyBorder="1" applyAlignment="1">
      <alignment horizontal="left" vertical="center"/>
    </xf>
    <xf numFmtId="0" fontId="0" fillId="0" borderId="28" xfId="0" applyFont="1" applyFill="1" applyBorder="1" applyAlignment="1">
      <alignment horizontal="left" vertical="center"/>
    </xf>
    <xf numFmtId="0" fontId="25" fillId="0" borderId="30" xfId="0" applyFont="1" applyFill="1" applyBorder="1" applyAlignment="1">
      <alignment horizontal="left" vertical="center"/>
    </xf>
    <xf numFmtId="0" fontId="25" fillId="0" borderId="31" xfId="0" applyFont="1" applyFill="1" applyBorder="1" applyAlignment="1">
      <alignment horizontal="center" vertical="center"/>
    </xf>
    <xf numFmtId="0" fontId="26" fillId="0" borderId="0" xfId="0" applyFont="1" applyFill="1" applyBorder="1" applyAlignment="1">
      <alignment horizontal="center" vertical="center"/>
    </xf>
    <xf numFmtId="0" fontId="26" fillId="0" borderId="32" xfId="0" applyFont="1" applyFill="1" applyBorder="1" applyAlignment="1">
      <alignment horizontal="left" vertical="center"/>
    </xf>
    <xf numFmtId="0" fontId="12" fillId="0" borderId="31" xfId="0" applyFont="1" applyFill="1" applyBorder="1" applyAlignment="1">
      <alignment horizontal="left" vertical="center"/>
    </xf>
    <xf numFmtId="0" fontId="12" fillId="0" borderId="32" xfId="0" applyFont="1" applyFill="1" applyBorder="1" applyAlignment="1">
      <alignment horizontal="center" vertical="center"/>
    </xf>
    <xf numFmtId="0" fontId="0" fillId="0" borderId="26" xfId="0" applyFont="1" applyFill="1" applyBorder="1" applyAlignment="1">
      <alignment horizontal="left" vertical="center"/>
    </xf>
    <xf numFmtId="0" fontId="0" fillId="0" borderId="32" xfId="0" applyFont="1" applyFill="1" applyBorder="1" applyAlignment="1">
      <alignment horizontal="left" vertical="center"/>
    </xf>
    <xf numFmtId="0" fontId="26" fillId="0" borderId="31" xfId="0" applyFont="1" applyFill="1" applyBorder="1" applyAlignment="1">
      <alignment horizontal="center" vertical="center"/>
    </xf>
    <xf numFmtId="0" fontId="12" fillId="0" borderId="33" xfId="0" applyFont="1" applyFill="1" applyBorder="1" applyAlignment="1">
      <alignment horizontal="left" vertical="center"/>
    </xf>
    <xf numFmtId="0" fontId="24" fillId="0" borderId="34" xfId="0" applyFont="1" applyBorder="1" applyAlignment="1">
      <alignment vertical="center"/>
    </xf>
    <xf numFmtId="0" fontId="26" fillId="0" borderId="0" xfId="0" applyFont="1" applyFill="1" applyBorder="1" applyAlignment="1">
      <alignment vertical="center"/>
    </xf>
    <xf numFmtId="0" fontId="27" fillId="0" borderId="0" xfId="0" applyFont="1" applyAlignment="1">
      <alignment vertical="center"/>
    </xf>
    <xf numFmtId="0" fontId="0" fillId="0" borderId="33" xfId="0" applyFont="1" applyFill="1" applyBorder="1" applyAlignment="1">
      <alignment horizontal="center" vertical="center" shrinkToFit="1"/>
    </xf>
    <xf numFmtId="0" fontId="24" fillId="0" borderId="35" xfId="0" applyFont="1" applyFill="1" applyBorder="1" applyAlignment="1">
      <alignment horizontal="left" vertical="center"/>
    </xf>
    <xf numFmtId="0" fontId="12" fillId="0" borderId="36" xfId="0" applyFont="1" applyFill="1" applyBorder="1" applyAlignment="1">
      <alignment horizontal="left" vertical="center"/>
    </xf>
    <xf numFmtId="0" fontId="12" fillId="0" borderId="37" xfId="0" applyFont="1" applyFill="1" applyBorder="1" applyAlignment="1">
      <alignment horizontal="left" vertical="center"/>
    </xf>
    <xf numFmtId="0" fontId="12" fillId="0" borderId="38" xfId="0" applyFont="1" applyFill="1" applyBorder="1" applyAlignment="1">
      <alignment horizontal="center" vertical="center"/>
    </xf>
    <xf numFmtId="0" fontId="0" fillId="0" borderId="36" xfId="0" applyFont="1" applyFill="1" applyBorder="1" applyAlignment="1">
      <alignment horizontal="left" vertical="center"/>
    </xf>
    <xf numFmtId="0" fontId="0" fillId="0" borderId="38" xfId="0" applyFont="1" applyFill="1" applyBorder="1" applyAlignment="1">
      <alignment horizontal="left" vertical="center"/>
    </xf>
    <xf numFmtId="0" fontId="25" fillId="0" borderId="39" xfId="0" applyFont="1" applyFill="1" applyBorder="1" applyAlignment="1">
      <alignment horizontal="left" vertical="center"/>
    </xf>
    <xf numFmtId="0" fontId="25" fillId="0" borderId="37" xfId="0" applyFont="1" applyFill="1" applyBorder="1" applyAlignment="1">
      <alignment horizontal="center" vertical="center"/>
    </xf>
    <xf numFmtId="0" fontId="0" fillId="0" borderId="40" xfId="0" applyFont="1" applyFill="1" applyBorder="1" applyAlignment="1">
      <alignment horizontal="center" vertical="center" shrinkToFit="1"/>
    </xf>
    <xf numFmtId="0" fontId="26" fillId="0" borderId="38" xfId="0" applyFont="1" applyFill="1" applyBorder="1" applyAlignment="1">
      <alignment horizontal="left" vertical="center"/>
    </xf>
    <xf numFmtId="0" fontId="28" fillId="0" borderId="0" xfId="0" applyFont="1" applyFill="1" applyAlignment="1">
      <alignment horizontal="left" vertical="top"/>
    </xf>
    <xf numFmtId="0" fontId="29"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center" vertical="top"/>
    </xf>
    <xf numFmtId="0" fontId="27" fillId="0" borderId="0" xfId="0" applyFont="1" applyBorder="1" applyAlignment="1">
      <alignment horizontal="left" vertical="center"/>
    </xf>
    <xf numFmtId="0" fontId="30" fillId="0" borderId="0" xfId="0" applyFont="1" applyFill="1" applyAlignment="1">
      <alignment horizontal="left" vertical="top"/>
    </xf>
    <xf numFmtId="0" fontId="28" fillId="24" borderId="41" xfId="0" applyFont="1" applyFill="1" applyBorder="1" applyAlignment="1">
      <alignment horizontal="center" vertical="center"/>
    </xf>
    <xf numFmtId="0" fontId="28" fillId="24" borderId="42" xfId="0" applyFont="1" applyFill="1" applyBorder="1" applyAlignment="1">
      <alignment horizontal="center" vertical="center"/>
    </xf>
    <xf numFmtId="0" fontId="28" fillId="0" borderId="43" xfId="0" applyFont="1" applyFill="1" applyBorder="1" applyAlignment="1">
      <alignment horizontal="left" vertical="top"/>
    </xf>
    <xf numFmtId="0" fontId="28" fillId="0" borderId="44" xfId="0" applyFont="1" applyFill="1" applyBorder="1" applyAlignment="1">
      <alignment horizontal="left" vertical="top"/>
    </xf>
    <xf numFmtId="0" fontId="28" fillId="0" borderId="45" xfId="0" applyFont="1" applyFill="1" applyBorder="1" applyAlignment="1">
      <alignment horizontal="left" vertical="top"/>
    </xf>
    <xf numFmtId="0" fontId="30" fillId="0" borderId="43" xfId="0" applyFont="1" applyBorder="1" applyAlignment="1">
      <alignment horizontal="left" vertical="top"/>
    </xf>
    <xf numFmtId="0" fontId="12" fillId="0" borderId="0" xfId="0" applyFont="1"/>
    <xf numFmtId="0" fontId="27" fillId="0" borderId="43" xfId="0" applyFont="1" applyBorder="1" applyAlignment="1">
      <alignment horizontal="left" vertical="top"/>
    </xf>
    <xf numFmtId="0" fontId="28" fillId="0" borderId="43" xfId="0" applyFont="1" applyFill="1" applyBorder="1" applyAlignment="1">
      <alignment horizontal="left" vertical="center"/>
    </xf>
    <xf numFmtId="0" fontId="28" fillId="0" borderId="42" xfId="0" applyFont="1" applyFill="1" applyBorder="1" applyAlignment="1">
      <alignment horizontal="left" vertical="top"/>
    </xf>
    <xf numFmtId="0" fontId="31" fillId="0" borderId="46" xfId="0" applyFont="1" applyFill="1" applyBorder="1" applyAlignment="1">
      <alignment horizontal="left" vertical="top"/>
    </xf>
    <xf numFmtId="0" fontId="31" fillId="0" borderId="43" xfId="0" applyFont="1" applyFill="1" applyBorder="1" applyAlignment="1">
      <alignment horizontal="left" vertical="top"/>
    </xf>
    <xf numFmtId="0" fontId="28" fillId="0" borderId="46" xfId="0" applyFont="1" applyFill="1" applyBorder="1" applyAlignment="1">
      <alignment horizontal="left" vertical="top"/>
    </xf>
    <xf numFmtId="0" fontId="31" fillId="0" borderId="44" xfId="0" applyFont="1" applyFill="1" applyBorder="1" applyAlignment="1">
      <alignment horizontal="center" vertical="top"/>
    </xf>
    <xf numFmtId="0" fontId="31" fillId="0" borderId="43" xfId="0" applyFont="1" applyFill="1" applyBorder="1" applyAlignment="1">
      <alignment horizontal="center" vertical="top"/>
    </xf>
    <xf numFmtId="0" fontId="31" fillId="0" borderId="44" xfId="0" applyFont="1" applyFill="1" applyBorder="1" applyAlignment="1">
      <alignment horizontal="left" vertical="top"/>
    </xf>
    <xf numFmtId="0" fontId="31" fillId="0" borderId="45" xfId="0" applyFont="1" applyFill="1" applyBorder="1" applyAlignment="1">
      <alignment horizontal="left" vertical="top"/>
    </xf>
    <xf numFmtId="0" fontId="31" fillId="0" borderId="45" xfId="0" applyFont="1" applyFill="1" applyBorder="1" applyAlignment="1">
      <alignment horizontal="center" vertical="top"/>
    </xf>
    <xf numFmtId="0" fontId="31" fillId="0" borderId="42" xfId="0" applyFont="1" applyFill="1" applyBorder="1" applyAlignment="1">
      <alignment horizontal="left" vertical="top"/>
    </xf>
    <xf numFmtId="0" fontId="28" fillId="24" borderId="33" xfId="0" applyFont="1" applyFill="1" applyBorder="1" applyAlignment="1">
      <alignment horizontal="center" vertical="center"/>
    </xf>
    <xf numFmtId="0" fontId="28" fillId="24" borderId="30" xfId="0" applyFont="1" applyFill="1" applyBorder="1" applyAlignment="1">
      <alignment horizontal="center" vertical="center"/>
    </xf>
    <xf numFmtId="0" fontId="28" fillId="0" borderId="47" xfId="0" applyFont="1" applyFill="1" applyBorder="1" applyAlignment="1">
      <alignment horizontal="left" vertical="top" wrapText="1"/>
    </xf>
    <xf numFmtId="0" fontId="28" fillId="0" borderId="0" xfId="0" applyFont="1" applyFill="1" applyBorder="1" applyAlignment="1">
      <alignment horizontal="left" vertical="top"/>
    </xf>
    <xf numFmtId="0" fontId="28" fillId="0" borderId="48" xfId="0" applyFont="1" applyFill="1" applyBorder="1" applyAlignment="1">
      <alignment horizontal="left" vertical="top"/>
    </xf>
    <xf numFmtId="0" fontId="28" fillId="0" borderId="49" xfId="0" applyFont="1" applyFill="1" applyBorder="1" applyAlignment="1">
      <alignment horizontal="left" vertical="top"/>
    </xf>
    <xf numFmtId="0" fontId="28" fillId="0" borderId="49"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0" xfId="0" applyFont="1" applyFill="1" applyAlignment="1">
      <alignment horizontal="left" vertical="top" wrapText="1"/>
    </xf>
    <xf numFmtId="0" fontId="29" fillId="0" borderId="0" xfId="0" applyFont="1" applyFill="1" applyBorder="1" applyAlignment="1">
      <alignment vertical="top" wrapText="1"/>
    </xf>
    <xf numFmtId="0" fontId="31" fillId="0" borderId="47" xfId="0" applyFont="1" applyFill="1" applyBorder="1" applyAlignment="1">
      <alignment horizontal="left" vertical="top" wrapText="1"/>
    </xf>
    <xf numFmtId="0" fontId="30" fillId="0" borderId="0" xfId="0" applyFont="1" applyFill="1" applyAlignment="1">
      <alignment horizontal="left" vertical="top" wrapText="1"/>
    </xf>
    <xf numFmtId="0" fontId="28" fillId="0" borderId="50" xfId="0" applyFont="1" applyFill="1" applyBorder="1" applyAlignment="1">
      <alignment horizontal="left" vertical="top" wrapText="1"/>
    </xf>
    <xf numFmtId="0" fontId="28" fillId="0" borderId="0" xfId="0" applyFont="1" applyFill="1" applyBorder="1" applyAlignment="1">
      <alignment horizontal="left" vertical="center"/>
    </xf>
    <xf numFmtId="0" fontId="28" fillId="0" borderId="48" xfId="0" applyFont="1" applyFill="1" applyBorder="1" applyAlignment="1">
      <alignment horizontal="left" vertical="top" wrapText="1"/>
    </xf>
    <xf numFmtId="0" fontId="28" fillId="0" borderId="0" xfId="0" applyFont="1" applyFill="1" applyBorder="1" applyAlignment="1">
      <alignment horizontal="left" vertical="center" wrapText="1"/>
    </xf>
    <xf numFmtId="0" fontId="28" fillId="0" borderId="30" xfId="0" applyFont="1" applyFill="1" applyBorder="1" applyAlignment="1">
      <alignment horizontal="left" vertical="top"/>
    </xf>
    <xf numFmtId="0" fontId="28" fillId="0" borderId="0" xfId="0" applyFont="1" applyFill="1" applyBorder="1" applyAlignment="1">
      <alignment vertical="top" wrapText="1"/>
    </xf>
    <xf numFmtId="0" fontId="32" fillId="0" borderId="51" xfId="0" applyFont="1" applyFill="1" applyBorder="1" applyAlignment="1">
      <alignment horizontal="left" vertical="top" wrapText="1"/>
    </xf>
    <xf numFmtId="0" fontId="31" fillId="0" borderId="0" xfId="0" applyFont="1" applyFill="1" applyBorder="1" applyAlignment="1">
      <alignment horizontal="left" vertical="top"/>
    </xf>
    <xf numFmtId="0" fontId="28" fillId="0" borderId="51" xfId="0" applyFont="1" applyFill="1" applyBorder="1" applyAlignment="1">
      <alignment horizontal="left" vertical="top"/>
    </xf>
    <xf numFmtId="0" fontId="29" fillId="0" borderId="0" xfId="0" applyFont="1" applyFill="1" applyBorder="1" applyAlignment="1">
      <alignment horizontal="left" vertical="top" wrapText="1"/>
    </xf>
    <xf numFmtId="0" fontId="31" fillId="0" borderId="50" xfId="0" applyFont="1" applyFill="1" applyBorder="1" applyAlignment="1">
      <alignment horizontal="left" vertical="top" wrapText="1"/>
    </xf>
    <xf numFmtId="0" fontId="31" fillId="0" borderId="49" xfId="0" applyFont="1" applyFill="1" applyBorder="1" applyAlignment="1">
      <alignment horizontal="left" vertical="top"/>
    </xf>
    <xf numFmtId="0" fontId="31" fillId="0" borderId="48" xfId="0" applyFont="1" applyFill="1" applyBorder="1" applyAlignment="1">
      <alignment horizontal="left" vertical="top" wrapText="1"/>
    </xf>
    <xf numFmtId="0" fontId="31" fillId="0" borderId="0" xfId="0" applyFont="1" applyFill="1" applyBorder="1" applyAlignment="1">
      <alignment horizontal="left" vertical="top" wrapText="1"/>
    </xf>
    <xf numFmtId="0" fontId="28" fillId="0" borderId="48" xfId="0" applyFont="1" applyFill="1" applyBorder="1" applyAlignment="1">
      <alignment vertical="top" wrapText="1"/>
    </xf>
    <xf numFmtId="0" fontId="31" fillId="0" borderId="0" xfId="0" applyFont="1" applyFill="1" applyAlignment="1">
      <alignment horizontal="left" vertical="top"/>
    </xf>
    <xf numFmtId="0" fontId="31" fillId="0" borderId="30" xfId="0" applyFont="1" applyFill="1" applyBorder="1" applyAlignment="1">
      <alignment horizontal="left" vertical="top" wrapText="1"/>
    </xf>
    <xf numFmtId="0" fontId="33" fillId="0" borderId="0" xfId="0" applyFont="1" applyFill="1" applyBorder="1" applyAlignment="1">
      <alignment horizontal="left" vertical="top"/>
    </xf>
    <xf numFmtId="0" fontId="33" fillId="0" borderId="0" xfId="0" applyFont="1" applyFill="1" applyAlignment="1">
      <alignment horizontal="left" vertical="top"/>
    </xf>
    <xf numFmtId="0" fontId="28" fillId="0" borderId="50" xfId="0" applyFont="1" applyFill="1" applyBorder="1" applyAlignment="1">
      <alignment horizontal="left" vertical="top"/>
    </xf>
    <xf numFmtId="0" fontId="31" fillId="0" borderId="0" xfId="0" applyFont="1" applyFill="1" applyAlignment="1">
      <alignment horizontal="left" vertical="top" wrapText="1"/>
    </xf>
    <xf numFmtId="0" fontId="27" fillId="0" borderId="30" xfId="0" applyFont="1" applyBorder="1" applyAlignment="1">
      <alignment horizontal="left" vertical="top"/>
    </xf>
    <xf numFmtId="0" fontId="28" fillId="0" borderId="0" xfId="0" applyFont="1" applyFill="1" applyAlignment="1">
      <alignment vertical="top"/>
    </xf>
    <xf numFmtId="0" fontId="29" fillId="0" borderId="0" xfId="0" applyFont="1" applyFill="1" applyBorder="1" applyAlignment="1">
      <alignment horizontal="left" vertical="top"/>
    </xf>
    <xf numFmtId="0" fontId="29" fillId="0" borderId="48" xfId="0" applyFont="1" applyFill="1" applyBorder="1" applyAlignment="1">
      <alignment horizontal="left" vertical="top" wrapText="1"/>
    </xf>
    <xf numFmtId="0" fontId="29" fillId="0" borderId="49" xfId="0" applyFont="1" applyFill="1" applyBorder="1" applyAlignment="1">
      <alignment horizontal="left" vertical="top" wrapText="1"/>
    </xf>
    <xf numFmtId="0" fontId="29" fillId="0" borderId="49" xfId="0" applyFont="1" applyFill="1" applyBorder="1" applyAlignment="1">
      <alignment horizontal="left" vertical="top"/>
    </xf>
    <xf numFmtId="0" fontId="29" fillId="0" borderId="30" xfId="0" applyFont="1" applyFill="1" applyBorder="1" applyAlignment="1">
      <alignment horizontal="left" vertical="top"/>
    </xf>
    <xf numFmtId="0" fontId="32" fillId="0" borderId="0" xfId="0" applyFont="1" applyFill="1" applyBorder="1" applyAlignment="1">
      <alignment horizontal="left" vertical="top" wrapText="1"/>
    </xf>
    <xf numFmtId="0" fontId="29" fillId="0" borderId="0" xfId="0" applyFont="1" applyFill="1" applyAlignment="1">
      <alignment horizontal="left" vertical="top" wrapText="1"/>
    </xf>
    <xf numFmtId="0" fontId="29" fillId="0" borderId="51" xfId="0" applyFont="1" applyFill="1" applyBorder="1" applyAlignment="1">
      <alignment horizontal="left" vertical="top" wrapText="1"/>
    </xf>
    <xf numFmtId="0" fontId="29" fillId="0" borderId="48" xfId="0" applyFont="1" applyFill="1" applyBorder="1" applyAlignment="1">
      <alignment horizontal="left" vertical="top"/>
    </xf>
    <xf numFmtId="0" fontId="32" fillId="0" borderId="49" xfId="0" applyFont="1" applyFill="1" applyBorder="1" applyAlignment="1">
      <alignment horizontal="left" vertical="top" wrapText="1"/>
    </xf>
    <xf numFmtId="0" fontId="29" fillId="0" borderId="48" xfId="0" applyFont="1" applyFill="1" applyBorder="1" applyAlignment="1">
      <alignment vertical="top"/>
    </xf>
    <xf numFmtId="0" fontId="32" fillId="0" borderId="0" xfId="0" applyFont="1" applyAlignment="1">
      <alignment horizontal="left" vertical="top"/>
    </xf>
    <xf numFmtId="0" fontId="32" fillId="0" borderId="0" xfId="0" applyFont="1" applyFill="1" applyBorder="1" applyAlignment="1">
      <alignment horizontal="left" vertical="top"/>
    </xf>
    <xf numFmtId="0" fontId="34" fillId="0" borderId="0" xfId="0" applyFont="1" applyFill="1" applyBorder="1" applyAlignment="1">
      <alignment horizontal="left" vertical="top"/>
    </xf>
    <xf numFmtId="0" fontId="34" fillId="0" borderId="0" xfId="0" applyFont="1" applyFill="1" applyAlignment="1">
      <alignment horizontal="left" vertical="top"/>
    </xf>
    <xf numFmtId="0" fontId="27" fillId="0" borderId="0" xfId="0" applyFont="1" applyFill="1"/>
    <xf numFmtId="0" fontId="27" fillId="0" borderId="30" xfId="0" applyFont="1" applyBorder="1" applyAlignment="1">
      <alignment vertical="top"/>
    </xf>
    <xf numFmtId="0" fontId="28" fillId="24" borderId="52" xfId="0" applyFont="1" applyFill="1" applyBorder="1" applyAlignment="1">
      <alignment horizontal="center" vertical="center"/>
    </xf>
    <xf numFmtId="0" fontId="28" fillId="24" borderId="53" xfId="0" applyFont="1" applyFill="1" applyBorder="1" applyAlignment="1">
      <alignment horizontal="center" vertical="center"/>
    </xf>
    <xf numFmtId="0" fontId="28" fillId="0" borderId="54" xfId="0" applyFont="1" applyFill="1" applyBorder="1" applyAlignment="1">
      <alignment horizontal="left" vertical="top" wrapText="1"/>
    </xf>
    <xf numFmtId="0" fontId="29" fillId="0" borderId="54" xfId="0" applyFont="1" applyFill="1" applyBorder="1" applyAlignment="1">
      <alignment horizontal="left" vertical="top"/>
    </xf>
    <xf numFmtId="0" fontId="29" fillId="0" borderId="55" xfId="0" applyFont="1" applyFill="1" applyBorder="1" applyAlignment="1">
      <alignment horizontal="left" vertical="top" wrapText="1"/>
    </xf>
    <xf numFmtId="0" fontId="29" fillId="0" borderId="54" xfId="0" applyFont="1" applyFill="1" applyBorder="1" applyAlignment="1">
      <alignment horizontal="left" vertical="top" wrapText="1"/>
    </xf>
    <xf numFmtId="0" fontId="29" fillId="0" borderId="56" xfId="0" applyFont="1" applyFill="1" applyBorder="1" applyAlignment="1">
      <alignment horizontal="left" vertical="top" wrapText="1"/>
    </xf>
    <xf numFmtId="0" fontId="29" fillId="0" borderId="56" xfId="0" applyFont="1" applyFill="1" applyBorder="1" applyAlignment="1">
      <alignment horizontal="left" vertical="top"/>
    </xf>
    <xf numFmtId="0" fontId="28" fillId="0" borderId="54" xfId="0" applyFont="1" applyFill="1" applyBorder="1" applyAlignment="1">
      <alignment horizontal="left" vertical="top"/>
    </xf>
    <xf numFmtId="0" fontId="29" fillId="0" borderId="54" xfId="0" applyFont="1" applyFill="1" applyBorder="1" applyAlignment="1">
      <alignment vertical="top" wrapText="1"/>
    </xf>
    <xf numFmtId="0" fontId="31" fillId="0" borderId="54" xfId="0" applyFont="1" applyFill="1" applyBorder="1" applyAlignment="1">
      <alignment horizontal="left" vertical="top" wrapText="1"/>
    </xf>
    <xf numFmtId="0" fontId="30" fillId="0" borderId="54" xfId="0" applyFont="1" applyBorder="1" applyAlignment="1">
      <alignment horizontal="left" vertical="top"/>
    </xf>
    <xf numFmtId="0" fontId="12" fillId="0" borderId="57" xfId="0" applyFont="1" applyBorder="1"/>
    <xf numFmtId="0" fontId="30" fillId="0" borderId="57" xfId="0" applyFont="1" applyBorder="1" applyAlignment="1">
      <alignment horizontal="left" vertical="top"/>
    </xf>
    <xf numFmtId="0" fontId="30" fillId="0" borderId="54" xfId="0" applyFont="1" applyFill="1" applyBorder="1" applyAlignment="1">
      <alignment horizontal="left" vertical="top" wrapText="1"/>
    </xf>
    <xf numFmtId="0" fontId="27" fillId="0" borderId="54" xfId="0" applyFont="1" applyBorder="1" applyAlignment="1">
      <alignment horizontal="left" vertical="top"/>
    </xf>
    <xf numFmtId="0" fontId="28" fillId="0" borderId="55" xfId="0" applyFont="1" applyFill="1" applyBorder="1" applyAlignment="1">
      <alignment horizontal="left" vertical="top" wrapText="1"/>
    </xf>
    <xf numFmtId="0" fontId="28" fillId="0" borderId="54" xfId="0" applyFont="1" applyFill="1" applyBorder="1" applyAlignment="1">
      <alignment horizontal="left" vertical="center"/>
    </xf>
    <xf numFmtId="0" fontId="28" fillId="0" borderId="57" xfId="0" applyFont="1" applyFill="1" applyBorder="1" applyAlignment="1">
      <alignment horizontal="left" vertical="top" wrapText="1"/>
    </xf>
    <xf numFmtId="0" fontId="28" fillId="0" borderId="54" xfId="0" applyFont="1" applyFill="1" applyBorder="1" applyAlignment="1">
      <alignment horizontal="left" vertical="center" wrapText="1"/>
    </xf>
    <xf numFmtId="0" fontId="29" fillId="0" borderId="58" xfId="0" applyFont="1" applyFill="1" applyBorder="1" applyAlignment="1">
      <alignment horizontal="left" vertical="top"/>
    </xf>
    <xf numFmtId="0" fontId="28" fillId="0" borderId="54" xfId="0" applyFont="1" applyFill="1" applyBorder="1" applyAlignment="1">
      <alignment vertical="top" wrapText="1"/>
    </xf>
    <xf numFmtId="0" fontId="32" fillId="0" borderId="59" xfId="0" applyFont="1" applyFill="1" applyBorder="1" applyAlignment="1">
      <alignment horizontal="left" vertical="top" wrapText="1"/>
    </xf>
    <xf numFmtId="0" fontId="31" fillId="0" borderId="54" xfId="0" applyFont="1" applyFill="1" applyBorder="1" applyAlignment="1">
      <alignment horizontal="left" vertical="top"/>
    </xf>
    <xf numFmtId="0" fontId="32" fillId="0" borderId="54" xfId="0" applyFont="1" applyFill="1" applyBorder="1" applyAlignment="1">
      <alignment horizontal="left" vertical="top" wrapText="1"/>
    </xf>
    <xf numFmtId="0" fontId="29" fillId="0" borderId="60" xfId="0" applyFont="1" applyBorder="1" applyAlignment="1">
      <alignment horizontal="left" vertical="top"/>
    </xf>
    <xf numFmtId="0" fontId="29" fillId="0" borderId="59" xfId="0" applyFont="1" applyFill="1" applyBorder="1" applyAlignment="1">
      <alignment horizontal="left" vertical="top" wrapText="1"/>
    </xf>
    <xf numFmtId="0" fontId="29" fillId="0" borderId="60" xfId="0" applyFont="1" applyFill="1" applyBorder="1" applyAlignment="1">
      <alignment horizontal="left" vertical="top" wrapText="1"/>
    </xf>
    <xf numFmtId="0" fontId="29" fillId="0" borderId="55" xfId="0" applyFont="1" applyFill="1" applyBorder="1" applyAlignment="1">
      <alignment horizontal="left" vertical="top"/>
    </xf>
    <xf numFmtId="0" fontId="31" fillId="0" borderId="55" xfId="0" applyFont="1" applyFill="1" applyBorder="1" applyAlignment="1">
      <alignment horizontal="left" vertical="top" wrapText="1"/>
    </xf>
    <xf numFmtId="0" fontId="32" fillId="0" borderId="56" xfId="0" applyFont="1" applyFill="1" applyBorder="1" applyAlignment="1">
      <alignment horizontal="left" vertical="top" wrapText="1"/>
    </xf>
    <xf numFmtId="0" fontId="28" fillId="0" borderId="55" xfId="0" applyFont="1" applyFill="1" applyBorder="1" applyAlignment="1">
      <alignment vertical="top" wrapText="1"/>
    </xf>
    <xf numFmtId="0" fontId="32" fillId="0" borderId="54" xfId="0" applyFont="1" applyFill="1" applyBorder="1" applyAlignment="1">
      <alignment horizontal="left" vertical="top"/>
    </xf>
    <xf numFmtId="0" fontId="31" fillId="0" borderId="58" xfId="0" applyFont="1" applyFill="1" applyBorder="1" applyAlignment="1">
      <alignment horizontal="left" vertical="top" wrapText="1"/>
    </xf>
    <xf numFmtId="0" fontId="34" fillId="0" borderId="54" xfId="0" applyFont="1" applyFill="1" applyBorder="1" applyAlignment="1">
      <alignment horizontal="left" vertical="top"/>
    </xf>
    <xf numFmtId="0" fontId="28" fillId="0" borderId="55" xfId="0" applyFont="1" applyFill="1" applyBorder="1" applyAlignment="1">
      <alignment horizontal="left" vertical="top"/>
    </xf>
    <xf numFmtId="0" fontId="28" fillId="0" borderId="61" xfId="0" applyFont="1" applyFill="1" applyBorder="1" applyAlignment="1">
      <alignment horizontal="left" vertical="top" wrapText="1"/>
    </xf>
    <xf numFmtId="0" fontId="29" fillId="0" borderId="57" xfId="0" applyFont="1" applyBorder="1" applyAlignment="1">
      <alignment horizontal="left" vertical="top"/>
    </xf>
    <xf numFmtId="0" fontId="28" fillId="0" borderId="57" xfId="0" applyFont="1" applyFill="1" applyBorder="1" applyAlignment="1">
      <alignment horizontal="left" vertical="top"/>
    </xf>
    <xf numFmtId="0" fontId="27" fillId="0" borderId="54" xfId="0" applyFont="1" applyBorder="1" applyAlignment="1">
      <alignment vertical="top"/>
    </xf>
    <xf numFmtId="0" fontId="27" fillId="0" borderId="54" xfId="0" applyFont="1" applyFill="1" applyBorder="1" applyAlignment="1">
      <alignment vertical="center"/>
    </xf>
    <xf numFmtId="0" fontId="27" fillId="0" borderId="58" xfId="0" applyFont="1" applyBorder="1" applyAlignment="1">
      <alignment vertical="top"/>
    </xf>
    <xf numFmtId="0" fontId="28" fillId="0" borderId="54" xfId="0" applyFont="1" applyFill="1" applyBorder="1" applyAlignment="1">
      <alignment vertical="top"/>
    </xf>
    <xf numFmtId="0" fontId="28" fillId="0" borderId="58" xfId="0" applyFont="1" applyFill="1" applyBorder="1" applyAlignment="1">
      <alignment horizontal="left" vertical="top"/>
    </xf>
    <xf numFmtId="0" fontId="28" fillId="24" borderId="62" xfId="0" applyFont="1" applyFill="1" applyBorder="1" applyAlignment="1">
      <alignment horizontal="center" vertical="center"/>
    </xf>
    <xf numFmtId="0" fontId="28" fillId="24" borderId="63" xfId="0" applyFont="1" applyFill="1" applyBorder="1" applyAlignment="1">
      <alignment horizontal="center" vertical="center"/>
    </xf>
    <xf numFmtId="176" fontId="27" fillId="0" borderId="64" xfId="0" applyNumberFormat="1" applyFont="1" applyFill="1" applyBorder="1" applyAlignment="1">
      <alignment horizontal="left" vertical="top"/>
    </xf>
    <xf numFmtId="176" fontId="27" fillId="0" borderId="65" xfId="0" applyNumberFormat="1" applyFont="1" applyFill="1" applyBorder="1" applyAlignment="1">
      <alignment horizontal="left" vertical="top"/>
    </xf>
    <xf numFmtId="176" fontId="27" fillId="0" borderId="66" xfId="0" applyNumberFormat="1" applyFont="1" applyFill="1" applyBorder="1" applyAlignment="1">
      <alignment horizontal="left" vertical="top"/>
    </xf>
    <xf numFmtId="176" fontId="27" fillId="0" borderId="67" xfId="0" applyNumberFormat="1" applyFont="1" applyFill="1" applyBorder="1" applyAlignment="1">
      <alignment horizontal="left" vertical="top"/>
    </xf>
    <xf numFmtId="176" fontId="27" fillId="0" borderId="0" xfId="0" applyNumberFormat="1" applyFont="1" applyFill="1" applyBorder="1" applyAlignment="1">
      <alignment horizontal="left" vertical="top"/>
    </xf>
    <xf numFmtId="176" fontId="27" fillId="0" borderId="68" xfId="0" applyNumberFormat="1" applyFont="1" applyFill="1" applyBorder="1" applyAlignment="1">
      <alignment horizontal="left" vertical="top"/>
    </xf>
    <xf numFmtId="0" fontId="27" fillId="0" borderId="67" xfId="0" applyFont="1" applyFill="1" applyBorder="1" applyAlignment="1">
      <alignment horizontal="left" vertical="top"/>
    </xf>
    <xf numFmtId="176" fontId="27" fillId="0" borderId="0" xfId="0" applyNumberFormat="1" applyFont="1" applyFill="1" applyAlignment="1">
      <alignment horizontal="left" vertical="top"/>
    </xf>
    <xf numFmtId="176" fontId="30" fillId="0" borderId="0" xfId="0" applyNumberFormat="1" applyFont="1" applyFill="1" applyBorder="1" applyAlignment="1">
      <alignment horizontal="left" vertical="top"/>
    </xf>
    <xf numFmtId="176" fontId="30" fillId="0" borderId="0" xfId="0" applyNumberFormat="1" applyFont="1" applyFill="1" applyAlignment="1">
      <alignment horizontal="left" vertical="top"/>
    </xf>
    <xf numFmtId="176" fontId="35" fillId="0" borderId="0" xfId="0" applyNumberFormat="1" applyFont="1" applyFill="1" applyAlignment="1">
      <alignment horizontal="left" vertical="top"/>
    </xf>
    <xf numFmtId="176" fontId="27" fillId="0" borderId="48" xfId="0" applyNumberFormat="1" applyFont="1" applyFill="1" applyBorder="1" applyAlignment="1">
      <alignment horizontal="left" vertical="top"/>
    </xf>
    <xf numFmtId="176" fontId="27" fillId="0" borderId="0" xfId="0" applyNumberFormat="1" applyFont="1" applyFill="1" applyBorder="1" applyAlignment="1">
      <alignment horizontal="left" vertical="top" shrinkToFit="1"/>
    </xf>
    <xf numFmtId="176" fontId="27" fillId="0" borderId="69" xfId="0" applyNumberFormat="1" applyFont="1" applyFill="1" applyBorder="1" applyAlignment="1">
      <alignment horizontal="left" vertical="top"/>
    </xf>
    <xf numFmtId="0" fontId="27" fillId="0" borderId="0" xfId="0" applyFont="1" applyFill="1" applyAlignment="1">
      <alignment horizontal="left" vertical="top"/>
    </xf>
    <xf numFmtId="0" fontId="27" fillId="0" borderId="0" xfId="0" applyFont="1" applyFill="1" applyBorder="1" applyAlignment="1">
      <alignment horizontal="left" vertical="top" shrinkToFit="1"/>
    </xf>
    <xf numFmtId="176" fontId="30" fillId="0" borderId="70" xfId="0" applyNumberFormat="1" applyFont="1" applyFill="1" applyBorder="1" applyAlignment="1">
      <alignment horizontal="left" vertical="top"/>
    </xf>
    <xf numFmtId="176" fontId="30" fillId="0" borderId="43" xfId="0" applyNumberFormat="1" applyFont="1" applyFill="1" applyBorder="1" applyAlignment="1">
      <alignment horizontal="left" vertical="top"/>
    </xf>
    <xf numFmtId="176" fontId="30" fillId="0" borderId="64" xfId="0" applyNumberFormat="1" applyFont="1" applyFill="1" applyBorder="1" applyAlignment="1">
      <alignment horizontal="left" vertical="top"/>
    </xf>
    <xf numFmtId="176" fontId="30" fillId="0" borderId="66" xfId="0" applyNumberFormat="1" applyFont="1" applyFill="1" applyBorder="1" applyAlignment="1">
      <alignment horizontal="left" vertical="top"/>
    </xf>
    <xf numFmtId="176" fontId="27" fillId="0" borderId="71" xfId="0" applyNumberFormat="1" applyFont="1" applyFill="1" applyBorder="1" applyAlignment="1">
      <alignment horizontal="left" vertical="top"/>
    </xf>
    <xf numFmtId="176" fontId="27" fillId="0" borderId="72" xfId="0" applyNumberFormat="1" applyFont="1" applyFill="1" applyBorder="1" applyAlignment="1">
      <alignment horizontal="left" vertical="top"/>
    </xf>
    <xf numFmtId="176" fontId="30" fillId="0" borderId="67" xfId="0" applyNumberFormat="1" applyFont="1" applyFill="1" applyBorder="1" applyAlignment="1">
      <alignment horizontal="left" vertical="top"/>
    </xf>
    <xf numFmtId="176" fontId="27" fillId="0" borderId="73" xfId="0" applyNumberFormat="1" applyFont="1" applyFill="1" applyBorder="1" applyAlignment="1">
      <alignment horizontal="left" vertical="top"/>
    </xf>
    <xf numFmtId="176" fontId="30" fillId="0" borderId="68" xfId="0" applyNumberFormat="1" applyFont="1" applyFill="1" applyBorder="1" applyAlignment="1">
      <alignment horizontal="left" vertical="top"/>
    </xf>
    <xf numFmtId="176" fontId="30" fillId="0" borderId="65" xfId="0" applyNumberFormat="1" applyFont="1" applyFill="1" applyBorder="1" applyAlignment="1">
      <alignment horizontal="left" vertical="top"/>
    </xf>
    <xf numFmtId="176" fontId="27" fillId="0" borderId="74" xfId="0" applyNumberFormat="1" applyFont="1" applyFill="1" applyBorder="1" applyAlignment="1">
      <alignment horizontal="left" vertical="top"/>
    </xf>
    <xf numFmtId="176" fontId="31" fillId="0" borderId="41" xfId="0" applyNumberFormat="1" applyFont="1" applyFill="1" applyBorder="1" applyAlignment="1">
      <alignment horizontal="left" vertical="top"/>
    </xf>
    <xf numFmtId="176" fontId="30" fillId="0" borderId="42" xfId="0" applyNumberFormat="1" applyFont="1" applyFill="1" applyBorder="1" applyAlignment="1">
      <alignment horizontal="left" vertical="top"/>
    </xf>
    <xf numFmtId="176" fontId="30" fillId="0" borderId="75" xfId="0" applyNumberFormat="1" applyFont="1" applyFill="1" applyBorder="1" applyAlignment="1">
      <alignment horizontal="left" vertical="center" wrapText="1"/>
    </xf>
    <xf numFmtId="176" fontId="30" fillId="0" borderId="76" xfId="0" applyNumberFormat="1" applyFont="1" applyFill="1" applyBorder="1" applyAlignment="1">
      <alignment horizontal="left" vertical="top"/>
    </xf>
    <xf numFmtId="176" fontId="27" fillId="0" borderId="77" xfId="0" applyNumberFormat="1" applyFont="1" applyBorder="1" applyAlignment="1">
      <alignment horizontal="left" vertical="top"/>
    </xf>
    <xf numFmtId="176" fontId="27" fillId="0" borderId="78" xfId="0" applyNumberFormat="1" applyFont="1" applyBorder="1" applyAlignment="1">
      <alignment horizontal="left" vertical="top"/>
    </xf>
    <xf numFmtId="176" fontId="30" fillId="0" borderId="77" xfId="0" applyNumberFormat="1" applyFont="1" applyBorder="1" applyAlignment="1">
      <alignment horizontal="left" vertical="top"/>
    </xf>
    <xf numFmtId="176" fontId="30" fillId="0" borderId="79" xfId="0" applyNumberFormat="1" applyFont="1" applyBorder="1" applyAlignment="1">
      <alignment horizontal="left" vertical="top"/>
    </xf>
    <xf numFmtId="176" fontId="30" fillId="0" borderId="78" xfId="0" applyNumberFormat="1" applyFont="1" applyBorder="1" applyAlignment="1">
      <alignment horizontal="left" vertical="top"/>
    </xf>
    <xf numFmtId="176" fontId="27" fillId="0" borderId="49" xfId="0" applyNumberFormat="1" applyFont="1" applyFill="1" applyBorder="1" applyAlignment="1">
      <alignment horizontal="left" vertical="top"/>
    </xf>
    <xf numFmtId="176" fontId="31" fillId="0" borderId="0" xfId="0" applyNumberFormat="1" applyFont="1" applyFill="1" applyBorder="1" applyAlignment="1">
      <alignment horizontal="left" vertical="center"/>
    </xf>
    <xf numFmtId="176" fontId="30" fillId="0" borderId="80" xfId="0" applyNumberFormat="1" applyFont="1" applyFill="1" applyBorder="1" applyAlignment="1">
      <alignment horizontal="left" vertical="top" wrapText="1"/>
    </xf>
    <xf numFmtId="176" fontId="31" fillId="0" borderId="81" xfId="0" applyNumberFormat="1" applyFont="1" applyFill="1" applyBorder="1" applyAlignment="1">
      <alignment horizontal="left" vertical="top"/>
    </xf>
    <xf numFmtId="176" fontId="30" fillId="0" borderId="81" xfId="0" applyNumberFormat="1" applyFont="1" applyFill="1" applyBorder="1" applyAlignment="1">
      <alignment horizontal="left" vertical="top" wrapText="1"/>
    </xf>
    <xf numFmtId="176" fontId="30" fillId="0" borderId="79" xfId="0" applyNumberFormat="1" applyFont="1" applyFill="1" applyBorder="1" applyAlignment="1">
      <alignment horizontal="left" vertical="top" wrapText="1"/>
    </xf>
    <xf numFmtId="176" fontId="30" fillId="0" borderId="81" xfId="0" applyNumberFormat="1" applyFont="1" applyFill="1" applyBorder="1" applyAlignment="1">
      <alignment horizontal="left" vertical="top"/>
    </xf>
    <xf numFmtId="0" fontId="30" fillId="0" borderId="0" xfId="0" applyFont="1" applyAlignment="1">
      <alignment vertical="top"/>
    </xf>
    <xf numFmtId="0" fontId="27" fillId="0" borderId="67" xfId="0" applyFont="1" applyFill="1" applyBorder="1" applyAlignment="1">
      <alignment vertical="top"/>
    </xf>
    <xf numFmtId="0" fontId="27" fillId="0" borderId="76" xfId="0" applyFont="1" applyBorder="1" applyAlignment="1">
      <alignment vertical="top"/>
    </xf>
    <xf numFmtId="0" fontId="27" fillId="0" borderId="82" xfId="0" applyFont="1" applyFill="1" applyBorder="1" applyAlignment="1">
      <alignment horizontal="left" vertical="top" wrapText="1"/>
    </xf>
    <xf numFmtId="176" fontId="27" fillId="0" borderId="83" xfId="0" applyNumberFormat="1" applyFont="1" applyFill="1" applyBorder="1" applyAlignment="1">
      <alignment horizontal="left" vertical="top" wrapText="1"/>
    </xf>
    <xf numFmtId="0" fontId="27" fillId="0" borderId="83" xfId="0" applyFont="1" applyFill="1" applyBorder="1" applyAlignment="1">
      <alignment horizontal="left" vertical="top" wrapText="1"/>
    </xf>
    <xf numFmtId="0" fontId="30" fillId="0" borderId="83" xfId="0" applyFont="1" applyFill="1" applyBorder="1" applyAlignment="1">
      <alignment horizontal="left" vertical="top" wrapText="1"/>
    </xf>
    <xf numFmtId="0" fontId="27" fillId="0" borderId="84" xfId="0" applyFont="1" applyFill="1" applyBorder="1" applyAlignment="1">
      <alignment horizontal="left" vertical="top" wrapText="1"/>
    </xf>
    <xf numFmtId="0" fontId="27" fillId="0" borderId="85" xfId="0" applyFont="1" applyFill="1" applyBorder="1" applyAlignment="1">
      <alignment horizontal="left" vertical="top" wrapText="1"/>
    </xf>
    <xf numFmtId="0" fontId="27" fillId="0" borderId="86" xfId="0" applyFont="1" applyFill="1" applyBorder="1" applyAlignment="1">
      <alignment horizontal="left" vertical="top" wrapText="1"/>
    </xf>
    <xf numFmtId="0" fontId="27" fillId="0" borderId="64" xfId="0" applyFont="1" applyFill="1" applyBorder="1" applyAlignment="1">
      <alignment horizontal="left" vertical="top" wrapText="1"/>
    </xf>
    <xf numFmtId="0" fontId="27" fillId="0" borderId="64" xfId="0" applyFont="1" applyFill="1" applyBorder="1" applyAlignment="1">
      <alignment vertical="top"/>
    </xf>
    <xf numFmtId="0" fontId="27" fillId="0" borderId="87" xfId="0" applyFont="1" applyFill="1" applyBorder="1" applyAlignment="1">
      <alignment vertical="top"/>
    </xf>
    <xf numFmtId="0" fontId="27" fillId="0" borderId="66" xfId="0" applyFont="1" applyFill="1" applyBorder="1" applyAlignment="1">
      <alignment vertical="top"/>
    </xf>
    <xf numFmtId="0" fontId="27" fillId="0" borderId="68" xfId="0" applyFont="1" applyFill="1" applyBorder="1" applyAlignment="1">
      <alignment vertical="top"/>
    </xf>
    <xf numFmtId="0" fontId="27" fillId="0" borderId="68" xfId="0" applyFont="1" applyBorder="1" applyAlignment="1">
      <alignment horizontal="left" vertical="top"/>
    </xf>
    <xf numFmtId="0" fontId="27" fillId="0" borderId="65" xfId="0" applyFont="1" applyFill="1" applyBorder="1" applyAlignment="1">
      <alignment vertical="top"/>
    </xf>
    <xf numFmtId="0" fontId="30" fillId="0" borderId="82" xfId="0" applyFont="1" applyFill="1" applyBorder="1" applyAlignment="1">
      <alignment horizontal="left" vertical="top" wrapText="1"/>
    </xf>
    <xf numFmtId="0" fontId="30" fillId="0" borderId="81" xfId="0" applyFont="1" applyBorder="1" applyAlignment="1">
      <alignment vertical="top"/>
    </xf>
    <xf numFmtId="0" fontId="30" fillId="0" borderId="68" xfId="0" applyFont="1" applyFill="1" applyBorder="1" applyAlignment="1">
      <alignment vertical="top"/>
    </xf>
    <xf numFmtId="0" fontId="30" fillId="0" borderId="0" xfId="0" applyFont="1" applyBorder="1" applyAlignment="1">
      <alignment horizontal="left" vertical="top" wrapText="1"/>
    </xf>
    <xf numFmtId="0" fontId="30" fillId="0" borderId="66" xfId="0" applyFont="1" applyFill="1" applyBorder="1" applyAlignment="1">
      <alignment vertical="top"/>
    </xf>
    <xf numFmtId="0" fontId="30" fillId="0" borderId="74" xfId="0" applyFont="1" applyFill="1" applyBorder="1" applyAlignment="1">
      <alignment vertical="top"/>
    </xf>
    <xf numFmtId="0" fontId="30" fillId="0" borderId="0" xfId="0" applyFont="1" applyFill="1" applyBorder="1" applyAlignment="1">
      <alignment vertical="top"/>
    </xf>
    <xf numFmtId="0" fontId="30" fillId="0" borderId="64" xfId="0" applyFont="1" applyFill="1" applyBorder="1" applyAlignment="1">
      <alignment vertical="top"/>
    </xf>
    <xf numFmtId="0" fontId="30" fillId="0" borderId="7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88" xfId="0" applyFont="1" applyFill="1" applyBorder="1" applyAlignment="1">
      <alignment horizontal="left" vertical="top" wrapText="1"/>
    </xf>
    <xf numFmtId="0" fontId="36" fillId="0" borderId="85" xfId="0" applyFont="1" applyFill="1" applyBorder="1" applyAlignment="1">
      <alignment horizontal="left" vertical="top" wrapText="1"/>
    </xf>
    <xf numFmtId="0" fontId="27" fillId="0" borderId="67" xfId="0" applyFont="1" applyFill="1" applyBorder="1" applyAlignment="1">
      <alignment horizontal="left" vertical="top" wrapText="1"/>
    </xf>
    <xf numFmtId="0" fontId="27" fillId="0" borderId="68" xfId="0" applyFont="1" applyFill="1" applyBorder="1" applyAlignment="1">
      <alignment horizontal="left" vertical="top" wrapText="1"/>
    </xf>
    <xf numFmtId="0" fontId="27" fillId="0" borderId="89" xfId="0" applyFont="1" applyFill="1" applyBorder="1" applyAlignment="1">
      <alignment horizontal="left" vertical="top" wrapText="1"/>
    </xf>
    <xf numFmtId="0" fontId="27" fillId="0" borderId="65" xfId="0" applyFont="1" applyFill="1" applyBorder="1" applyAlignment="1">
      <alignment horizontal="left" vertical="top" wrapText="1"/>
    </xf>
    <xf numFmtId="0" fontId="27" fillId="0" borderId="0" xfId="0" applyFont="1" applyAlignment="1">
      <alignment horizontal="left" vertical="top" wrapText="1"/>
    </xf>
    <xf numFmtId="0" fontId="27" fillId="0" borderId="65" xfId="0" applyFont="1" applyFill="1" applyBorder="1" applyAlignment="1">
      <alignment horizontal="left" vertical="top"/>
    </xf>
    <xf numFmtId="0" fontId="27" fillId="0" borderId="0" xfId="0" applyFont="1" applyFill="1" applyBorder="1" applyAlignment="1">
      <alignment vertical="top" wrapText="1"/>
    </xf>
    <xf numFmtId="0" fontId="37" fillId="0" borderId="0" xfId="0" applyFont="1" applyFill="1" applyBorder="1" applyAlignment="1">
      <alignment horizontal="left" vertical="top" wrapText="1"/>
    </xf>
    <xf numFmtId="0" fontId="27" fillId="0" borderId="66" xfId="0" applyFont="1" applyFill="1" applyBorder="1" applyAlignment="1">
      <alignment horizontal="left" vertical="top" wrapText="1"/>
    </xf>
    <xf numFmtId="0" fontId="30" fillId="0" borderId="68" xfId="0" applyFont="1" applyFill="1" applyBorder="1" applyAlignment="1">
      <alignment horizontal="left" vertical="top" wrapText="1"/>
    </xf>
    <xf numFmtId="0" fontId="30" fillId="0" borderId="81" xfId="0" applyFont="1" applyBorder="1" applyAlignment="1">
      <alignment horizontal="left" vertical="top" wrapText="1"/>
    </xf>
    <xf numFmtId="0" fontId="30" fillId="0" borderId="89" xfId="0" applyFont="1" applyBorder="1" applyAlignment="1">
      <alignment horizontal="left" vertical="top" wrapText="1"/>
    </xf>
    <xf numFmtId="0" fontId="30" fillId="0" borderId="65" xfId="0" applyFont="1" applyFill="1" applyBorder="1" applyAlignment="1">
      <alignment horizontal="left" vertical="top" wrapText="1"/>
    </xf>
    <xf numFmtId="0" fontId="30" fillId="0" borderId="66" xfId="0" applyFont="1" applyFill="1" applyBorder="1" applyAlignment="1">
      <alignment horizontal="left" vertical="top" wrapText="1"/>
    </xf>
    <xf numFmtId="0" fontId="30" fillId="0" borderId="64" xfId="0" applyFont="1" applyFill="1" applyBorder="1" applyAlignment="1">
      <alignment horizontal="left" vertical="top" wrapText="1"/>
    </xf>
    <xf numFmtId="0" fontId="27" fillId="0" borderId="90" xfId="0" applyFont="1" applyFill="1" applyBorder="1" applyAlignment="1">
      <alignment horizontal="left" vertical="top" wrapText="1"/>
    </xf>
    <xf numFmtId="0" fontId="27" fillId="0" borderId="91" xfId="0" applyFont="1" applyFill="1" applyBorder="1" applyAlignment="1">
      <alignment horizontal="left" vertical="top" wrapText="1"/>
    </xf>
    <xf numFmtId="0" fontId="27" fillId="0" borderId="92" xfId="0" applyFont="1" applyFill="1" applyBorder="1" applyAlignment="1">
      <alignment horizontal="left" vertical="top" wrapText="1"/>
    </xf>
    <xf numFmtId="0" fontId="30" fillId="0" borderId="84" xfId="0" applyFont="1" applyFill="1" applyBorder="1" applyAlignment="1">
      <alignment horizontal="left" vertical="top" wrapText="1"/>
    </xf>
    <xf numFmtId="0" fontId="27" fillId="0" borderId="93" xfId="0" applyFont="1" applyFill="1" applyBorder="1" applyAlignment="1">
      <alignment horizontal="left" vertical="top" wrapText="1"/>
    </xf>
    <xf numFmtId="0" fontId="27" fillId="0" borderId="87" xfId="0" applyFont="1" applyFill="1" applyBorder="1" applyAlignment="1">
      <alignment horizontal="left" vertical="top" wrapText="1"/>
    </xf>
    <xf numFmtId="0" fontId="30" fillId="0" borderId="65" xfId="0" applyFont="1" applyFill="1" applyBorder="1" applyAlignment="1">
      <alignment vertical="top"/>
    </xf>
    <xf numFmtId="0" fontId="30" fillId="0" borderId="64" xfId="0" applyFont="1" applyFill="1" applyBorder="1" applyAlignment="1">
      <alignment horizontal="left" vertical="top" shrinkToFit="1"/>
    </xf>
    <xf numFmtId="0" fontId="30" fillId="0" borderId="65" xfId="0" applyFont="1" applyFill="1" applyBorder="1" applyAlignment="1">
      <alignment horizontal="left" vertical="top" shrinkToFit="1"/>
    </xf>
    <xf numFmtId="0" fontId="30" fillId="0" borderId="85" xfId="0" applyFont="1" applyFill="1" applyBorder="1" applyAlignment="1">
      <alignment horizontal="left" vertical="top"/>
    </xf>
    <xf numFmtId="0" fontId="30" fillId="0" borderId="0" xfId="0" applyFont="1" applyFill="1" applyBorder="1" applyAlignment="1">
      <alignment horizontal="left" vertical="top" shrinkToFit="1"/>
    </xf>
    <xf numFmtId="0" fontId="27" fillId="0" borderId="66" xfId="0" applyFont="1" applyFill="1" applyBorder="1" applyAlignment="1">
      <alignment horizontal="left" vertical="top" shrinkToFit="1"/>
    </xf>
    <xf numFmtId="0" fontId="27" fillId="0" borderId="65" xfId="0" applyFont="1" applyFill="1" applyBorder="1" applyAlignment="1">
      <alignment horizontal="left" vertical="top" shrinkToFit="1"/>
    </xf>
    <xf numFmtId="0" fontId="30" fillId="0" borderId="66" xfId="0" applyFont="1" applyFill="1" applyBorder="1" applyAlignment="1">
      <alignment horizontal="left" vertical="top" wrapText="1" shrinkToFit="1"/>
    </xf>
    <xf numFmtId="0" fontId="37" fillId="0" borderId="64" xfId="0" applyFont="1" applyFill="1" applyBorder="1" applyAlignment="1">
      <alignment horizontal="left" vertical="top" wrapText="1" shrinkToFit="1"/>
    </xf>
    <xf numFmtId="0" fontId="30" fillId="0" borderId="94" xfId="0" applyFont="1" applyFill="1" applyBorder="1" applyAlignment="1">
      <alignment horizontal="left" vertical="top" wrapText="1" shrinkToFit="1"/>
    </xf>
    <xf numFmtId="0" fontId="27" fillId="0" borderId="95" xfId="0" applyFont="1" applyFill="1" applyBorder="1" applyAlignment="1">
      <alignment horizontal="left" vertical="top" wrapText="1"/>
    </xf>
    <xf numFmtId="0" fontId="27" fillId="0" borderId="74" xfId="0" applyFont="1" applyBorder="1" applyAlignment="1">
      <alignment vertical="top"/>
    </xf>
    <xf numFmtId="0" fontId="30" fillId="0" borderId="96" xfId="0" applyFont="1" applyBorder="1" applyAlignment="1">
      <alignment horizontal="left" vertical="top"/>
    </xf>
    <xf numFmtId="0" fontId="27" fillId="0" borderId="66" xfId="0" applyFont="1" applyBorder="1" applyAlignment="1">
      <alignment vertical="top" wrapText="1"/>
    </xf>
    <xf numFmtId="0" fontId="30" fillId="0" borderId="33" xfId="0" applyFont="1" applyBorder="1" applyAlignment="1">
      <alignment vertical="top"/>
    </xf>
    <xf numFmtId="0" fontId="30" fillId="0" borderId="30" xfId="0" applyFont="1" applyBorder="1" applyAlignment="1">
      <alignment vertical="top"/>
    </xf>
    <xf numFmtId="176" fontId="30" fillId="0" borderId="74" xfId="0" applyNumberFormat="1" applyFont="1" applyFill="1" applyBorder="1" applyAlignment="1">
      <alignment horizontal="left" vertical="center" wrapText="1"/>
    </xf>
    <xf numFmtId="0" fontId="27" fillId="0" borderId="27" xfId="0" applyFont="1" applyFill="1" applyBorder="1" applyAlignment="1">
      <alignment horizontal="left" vertical="center" wrapText="1"/>
    </xf>
    <xf numFmtId="0" fontId="27" fillId="0" borderId="34" xfId="0" applyFont="1" applyFill="1" applyBorder="1" applyAlignment="1">
      <alignment horizontal="left" vertical="top" wrapText="1"/>
    </xf>
    <xf numFmtId="0" fontId="27" fillId="0" borderId="34" xfId="0" applyFont="1" applyFill="1" applyBorder="1" applyAlignment="1">
      <alignment horizontal="left" vertical="center" shrinkToFit="1"/>
    </xf>
    <xf numFmtId="0" fontId="27" fillId="0" borderId="34" xfId="0" applyFont="1" applyFill="1" applyBorder="1" applyAlignment="1">
      <alignment horizontal="left" vertical="center" wrapText="1"/>
    </xf>
    <xf numFmtId="0" fontId="27" fillId="0" borderId="67" xfId="0" applyFont="1" applyFill="1" applyBorder="1" applyAlignment="1">
      <alignment horizontal="left" vertical="center" wrapText="1"/>
    </xf>
    <xf numFmtId="0" fontId="27" fillId="0" borderId="34" xfId="0" applyFont="1" applyFill="1" applyBorder="1" applyAlignment="1">
      <alignment horizontal="center" vertical="top" wrapText="1"/>
    </xf>
    <xf numFmtId="0" fontId="27" fillId="0" borderId="67" xfId="0" applyFont="1" applyFill="1" applyBorder="1" applyAlignment="1">
      <alignment horizontal="left" vertical="top" shrinkToFit="1"/>
    </xf>
    <xf numFmtId="0" fontId="27" fillId="0" borderId="0" xfId="0" applyFont="1" applyFill="1" applyAlignment="1">
      <alignment vertical="top"/>
    </xf>
    <xf numFmtId="0" fontId="31" fillId="0" borderId="85" xfId="0" applyFont="1" applyFill="1" applyBorder="1" applyAlignment="1">
      <alignment horizontal="left" vertical="top" wrapText="1"/>
    </xf>
    <xf numFmtId="0" fontId="30" fillId="0" borderId="67" xfId="0" applyFont="1" applyBorder="1" applyAlignment="1">
      <alignment vertical="top"/>
    </xf>
    <xf numFmtId="0" fontId="30" fillId="0" borderId="85" xfId="0" applyFont="1" applyFill="1" applyBorder="1" applyAlignment="1">
      <alignment horizontal="left" vertical="top" wrapText="1"/>
    </xf>
    <xf numFmtId="0" fontId="30" fillId="0" borderId="96" xfId="0" applyFont="1" applyFill="1" applyBorder="1" applyAlignment="1">
      <alignment vertical="top"/>
    </xf>
    <xf numFmtId="0" fontId="30" fillId="0" borderId="81" xfId="0" applyFont="1" applyBorder="1" applyAlignment="1">
      <alignment vertical="top" wrapText="1"/>
    </xf>
    <xf numFmtId="0" fontId="30" fillId="0" borderId="79" xfId="0" applyFont="1" applyBorder="1" applyAlignment="1">
      <alignment vertical="top" wrapText="1"/>
    </xf>
    <xf numFmtId="0" fontId="30" fillId="0" borderId="79" xfId="0" applyFont="1" applyBorder="1" applyAlignment="1">
      <alignment horizontal="left" vertical="top" wrapText="1"/>
    </xf>
    <xf numFmtId="0" fontId="27" fillId="0" borderId="85" xfId="0" applyFont="1" applyFill="1" applyBorder="1" applyAlignment="1">
      <alignment horizontal="left" vertical="top"/>
    </xf>
    <xf numFmtId="0" fontId="30" fillId="0" borderId="0" xfId="0" applyFont="1" applyBorder="1" applyAlignment="1">
      <alignment horizontal="left" vertical="top"/>
    </xf>
    <xf numFmtId="0" fontId="30" fillId="0" borderId="97" xfId="0" applyFont="1" applyFill="1" applyBorder="1" applyAlignment="1">
      <alignment horizontal="left" vertical="center" shrinkToFit="1"/>
    </xf>
    <xf numFmtId="0" fontId="30" fillId="0" borderId="98" xfId="0" applyFont="1" applyFill="1" applyBorder="1" applyAlignment="1">
      <alignment horizontal="left" vertical="center" shrinkToFit="1"/>
    </xf>
    <xf numFmtId="0" fontId="27" fillId="0" borderId="99" xfId="0" applyFont="1" applyFill="1" applyBorder="1" applyAlignment="1">
      <alignment horizontal="left" vertical="top" wrapText="1"/>
    </xf>
    <xf numFmtId="0" fontId="27" fillId="0" borderId="49" xfId="0" applyFont="1" applyBorder="1" applyAlignment="1">
      <alignment vertical="top"/>
    </xf>
    <xf numFmtId="176" fontId="30" fillId="0" borderId="89" xfId="0" applyNumberFormat="1" applyFont="1" applyFill="1" applyBorder="1" applyAlignment="1">
      <alignment horizontal="left" vertical="top" wrapText="1"/>
    </xf>
    <xf numFmtId="0" fontId="27" fillId="0" borderId="97" xfId="0" applyFont="1" applyFill="1" applyBorder="1" applyAlignment="1">
      <alignment horizontal="center" vertical="center" textRotation="255" shrinkToFit="1"/>
    </xf>
    <xf numFmtId="0" fontId="27" fillId="0" borderId="97" xfId="0" applyFont="1" applyFill="1" applyBorder="1" applyAlignment="1">
      <alignment horizontal="center" vertical="center" textRotation="255"/>
    </xf>
    <xf numFmtId="0" fontId="30" fillId="0" borderId="81" xfId="0" applyFont="1" applyFill="1" applyBorder="1" applyAlignment="1">
      <alignment horizontal="left" vertical="top"/>
    </xf>
    <xf numFmtId="0" fontId="35" fillId="0" borderId="0" xfId="0" applyFont="1" applyAlignment="1">
      <alignment horizontal="left" vertical="top"/>
    </xf>
    <xf numFmtId="176" fontId="30" fillId="0" borderId="94" xfId="0" applyNumberFormat="1" applyFont="1" applyFill="1" applyBorder="1" applyAlignment="1">
      <alignment horizontal="left" vertical="top" wrapText="1"/>
    </xf>
    <xf numFmtId="0" fontId="37" fillId="0" borderId="0" xfId="0" applyFont="1" applyAlignment="1">
      <alignment vertical="top"/>
    </xf>
    <xf numFmtId="0" fontId="27" fillId="0" borderId="67" xfId="0" applyFont="1" applyFill="1" applyBorder="1" applyAlignment="1">
      <alignment vertical="center"/>
    </xf>
    <xf numFmtId="0" fontId="35" fillId="0" borderId="0" xfId="0" applyFont="1" applyAlignment="1">
      <alignment vertical="top"/>
    </xf>
    <xf numFmtId="0" fontId="30" fillId="0" borderId="100" xfId="0" applyFont="1" applyBorder="1" applyAlignment="1">
      <alignment vertical="top"/>
    </xf>
    <xf numFmtId="0" fontId="27" fillId="0" borderId="89" xfId="0" applyFont="1" applyFill="1" applyBorder="1" applyAlignment="1">
      <alignment vertical="top"/>
    </xf>
    <xf numFmtId="0" fontId="27" fillId="0" borderId="30" xfId="0" applyFont="1" applyFill="1" applyBorder="1" applyAlignment="1">
      <alignment horizontal="left" vertical="top" wrapText="1"/>
    </xf>
    <xf numFmtId="0" fontId="27" fillId="0" borderId="54" xfId="0" applyFont="1" applyFill="1" applyBorder="1" applyAlignment="1">
      <alignment horizontal="left" vertical="top" wrapText="1"/>
    </xf>
    <xf numFmtId="0" fontId="27" fillId="0" borderId="69" xfId="0" applyFont="1" applyFill="1" applyBorder="1" applyAlignment="1">
      <alignment vertical="top"/>
    </xf>
    <xf numFmtId="0" fontId="27" fillId="0" borderId="96" xfId="0" applyFont="1" applyFill="1" applyBorder="1" applyAlignment="1">
      <alignment vertical="top"/>
    </xf>
    <xf numFmtId="0" fontId="27" fillId="0" borderId="101" xfId="0" applyFont="1" applyBorder="1" applyAlignment="1">
      <alignment vertical="top"/>
    </xf>
    <xf numFmtId="0" fontId="30" fillId="0" borderId="30" xfId="0" applyFont="1" applyBorder="1" applyAlignment="1">
      <alignment horizontal="left" vertical="top"/>
    </xf>
    <xf numFmtId="0" fontId="30" fillId="0" borderId="34" xfId="0" applyFont="1" applyBorder="1" applyAlignment="1">
      <alignment horizontal="left" vertical="top"/>
    </xf>
    <xf numFmtId="0" fontId="30" fillId="0" borderId="27" xfId="0" applyFont="1" applyBorder="1" applyAlignment="1">
      <alignment vertical="top"/>
    </xf>
    <xf numFmtId="0" fontId="30" fillId="0" borderId="86" xfId="0" applyFont="1" applyFill="1" applyBorder="1" applyAlignment="1">
      <alignment horizontal="left" vertical="top" wrapText="1"/>
    </xf>
    <xf numFmtId="0" fontId="30" fillId="0" borderId="27" xfId="0" applyFont="1" applyFill="1" applyBorder="1" applyAlignment="1">
      <alignment horizontal="left" vertical="top"/>
    </xf>
    <xf numFmtId="0" fontId="30" fillId="0" borderId="102" xfId="0" applyFont="1" applyFill="1" applyBorder="1" applyAlignment="1">
      <alignment horizontal="left" vertical="top" wrapText="1"/>
    </xf>
    <xf numFmtId="0" fontId="30" fillId="0" borderId="34" xfId="0" applyFont="1" applyBorder="1" applyAlignment="1">
      <alignment horizontal="left" vertical="center"/>
    </xf>
    <xf numFmtId="0" fontId="30" fillId="0" borderId="74" xfId="0" applyFont="1" applyFill="1" applyBorder="1" applyAlignment="1">
      <alignment horizontal="left" vertical="top"/>
    </xf>
    <xf numFmtId="0" fontId="30" fillId="0" borderId="103" xfId="0" applyFont="1" applyFill="1" applyBorder="1" applyAlignment="1">
      <alignment horizontal="left" vertical="top" wrapText="1"/>
    </xf>
    <xf numFmtId="0" fontId="30" fillId="0" borderId="0" xfId="0" applyFont="1" applyAlignment="1">
      <alignment horizontal="left" vertical="center"/>
    </xf>
    <xf numFmtId="0" fontId="30" fillId="0" borderId="94" xfId="0" applyFont="1" applyFill="1" applyBorder="1" applyAlignment="1">
      <alignment horizontal="left" vertical="top" wrapText="1"/>
    </xf>
    <xf numFmtId="0" fontId="27" fillId="0" borderId="64" xfId="0" applyFont="1" applyFill="1" applyBorder="1" applyAlignment="1">
      <alignment horizontal="left" vertical="top"/>
    </xf>
    <xf numFmtId="0" fontId="27" fillId="0" borderId="66" xfId="0" applyFont="1" applyBorder="1" applyAlignment="1">
      <alignment horizontal="left" vertical="top"/>
    </xf>
    <xf numFmtId="0" fontId="35" fillId="0" borderId="0" xfId="0" applyFont="1" applyBorder="1" applyAlignment="1">
      <alignment horizontal="left" vertical="top" wrapText="1"/>
    </xf>
    <xf numFmtId="0" fontId="30" fillId="0" borderId="104" xfId="0" applyFont="1" applyFill="1" applyBorder="1" applyAlignment="1">
      <alignment horizontal="left" vertical="top" wrapText="1"/>
    </xf>
    <xf numFmtId="0" fontId="27" fillId="0" borderId="98" xfId="0" applyFont="1" applyFill="1" applyBorder="1" applyAlignment="1">
      <alignment horizontal="left" vertical="top" wrapText="1"/>
    </xf>
    <xf numFmtId="0" fontId="27" fillId="0" borderId="98" xfId="0" applyFont="1" applyFill="1" applyBorder="1" applyAlignment="1">
      <alignment horizontal="center" vertical="center" wrapText="1"/>
    </xf>
    <xf numFmtId="0" fontId="27" fillId="0" borderId="98" xfId="0" applyFont="1" applyFill="1" applyBorder="1" applyAlignment="1">
      <alignment horizontal="left" vertical="top"/>
    </xf>
    <xf numFmtId="0" fontId="27" fillId="0" borderId="97" xfId="0" applyFont="1" applyFill="1" applyBorder="1" applyAlignment="1">
      <alignment horizontal="center" vertical="center" wrapText="1"/>
    </xf>
    <xf numFmtId="0" fontId="30" fillId="0" borderId="72" xfId="0" applyFont="1" applyFill="1" applyBorder="1" applyAlignment="1">
      <alignment horizontal="left" vertical="top" wrapText="1"/>
    </xf>
    <xf numFmtId="0" fontId="27" fillId="0" borderId="64" xfId="0" applyFont="1" applyFill="1" applyBorder="1" applyAlignment="1">
      <alignment vertical="top" wrapText="1"/>
    </xf>
    <xf numFmtId="0" fontId="27" fillId="0" borderId="64" xfId="0" applyFont="1" applyFill="1" applyBorder="1" applyAlignment="1">
      <alignment horizontal="left" vertical="top" wrapText="1" shrinkToFit="1"/>
    </xf>
    <xf numFmtId="0" fontId="38" fillId="0" borderId="94" xfId="0" applyFont="1" applyFill="1" applyBorder="1" applyAlignment="1">
      <alignment horizontal="left" vertical="top" wrapText="1" shrinkToFit="1"/>
    </xf>
    <xf numFmtId="0" fontId="27" fillId="0" borderId="105" xfId="0" applyFont="1" applyFill="1" applyBorder="1" applyAlignment="1">
      <alignment horizontal="left" vertical="top" wrapText="1"/>
    </xf>
    <xf numFmtId="0" fontId="27" fillId="0" borderId="106" xfId="0" applyFont="1" applyFill="1" applyBorder="1" applyAlignment="1">
      <alignment horizontal="left" vertical="top" wrapText="1"/>
    </xf>
    <xf numFmtId="0" fontId="0" fillId="0" borderId="66" xfId="0" applyFont="1" applyBorder="1" applyAlignment="1">
      <alignment vertical="top" wrapText="1"/>
    </xf>
    <xf numFmtId="0" fontId="30" fillId="0" borderId="33" xfId="0" applyFont="1" applyFill="1" applyBorder="1" applyAlignment="1">
      <alignment horizontal="left" vertical="top" wrapText="1"/>
    </xf>
    <xf numFmtId="0" fontId="30" fillId="0" borderId="30" xfId="0" applyFont="1" applyFill="1" applyBorder="1" applyAlignment="1">
      <alignment horizontal="left" vertical="top" wrapText="1"/>
    </xf>
    <xf numFmtId="0" fontId="0" fillId="0" borderId="31" xfId="0" applyFont="1" applyFill="1" applyBorder="1" applyAlignment="1">
      <alignment vertical="center" wrapText="1"/>
    </xf>
    <xf numFmtId="0" fontId="0" fillId="0" borderId="67" xfId="0" applyFont="1" applyFill="1" applyBorder="1" applyAlignment="1">
      <alignment vertical="top" wrapText="1"/>
    </xf>
    <xf numFmtId="0" fontId="0" fillId="0" borderId="0" xfId="0" applyFont="1" applyFill="1" applyAlignment="1">
      <alignment vertical="top" wrapText="1"/>
    </xf>
    <xf numFmtId="0" fontId="0" fillId="0" borderId="34" xfId="0" applyFont="1" applyFill="1" applyBorder="1" applyAlignment="1">
      <alignment wrapText="1"/>
    </xf>
    <xf numFmtId="0" fontId="0" fillId="0" borderId="34" xfId="0" applyFont="1" applyFill="1" applyBorder="1" applyAlignment="1">
      <alignment vertical="center" shrinkToFit="1"/>
    </xf>
    <xf numFmtId="0" fontId="0" fillId="0" borderId="34" xfId="0" applyFont="1" applyFill="1" applyBorder="1" applyAlignment="1">
      <alignment vertical="center" wrapText="1"/>
    </xf>
    <xf numFmtId="0" fontId="0" fillId="0" borderId="67" xfId="0" applyFont="1" applyFill="1" applyBorder="1" applyAlignment="1">
      <alignment vertical="center" wrapText="1"/>
    </xf>
    <xf numFmtId="0" fontId="27" fillId="0" borderId="0" xfId="0" applyFont="1" applyFill="1" applyBorder="1" applyAlignment="1">
      <alignment horizontal="right" vertical="center" wrapText="1"/>
    </xf>
    <xf numFmtId="0" fontId="0" fillId="0" borderId="34" xfId="0" applyFont="1" applyFill="1" applyBorder="1" applyAlignment="1">
      <alignment horizontal="center" wrapText="1"/>
    </xf>
    <xf numFmtId="0" fontId="0" fillId="0" borderId="34" xfId="0" applyFont="1" applyFill="1" applyBorder="1" applyAlignment="1">
      <alignment horizontal="center" vertical="top" wrapText="1"/>
    </xf>
    <xf numFmtId="0" fontId="27" fillId="0" borderId="67" xfId="0" applyFont="1" applyFill="1" applyBorder="1" applyAlignment="1">
      <alignment horizontal="left" vertical="center"/>
    </xf>
    <xf numFmtId="0" fontId="27" fillId="0" borderId="67" xfId="0" applyFont="1" applyFill="1" applyBorder="1" applyAlignment="1">
      <alignment horizontal="center" vertical="center" wrapText="1"/>
    </xf>
    <xf numFmtId="0" fontId="27" fillId="0" borderId="67" xfId="0" applyFont="1" applyFill="1" applyBorder="1" applyAlignment="1">
      <alignment horizontal="center" vertical="top"/>
    </xf>
    <xf numFmtId="0" fontId="30" fillId="0" borderId="67" xfId="0" applyFont="1" applyBorder="1" applyAlignment="1">
      <alignment horizontal="left" vertical="top" wrapText="1"/>
    </xf>
    <xf numFmtId="0" fontId="30" fillId="0" borderId="99" xfId="0" applyFont="1" applyFill="1" applyBorder="1" applyAlignment="1">
      <alignment horizontal="left" vertical="top" wrapText="1"/>
    </xf>
    <xf numFmtId="0" fontId="12" fillId="0" borderId="0" xfId="0" applyFont="1" applyFill="1" applyAlignment="1">
      <alignment vertical="top"/>
    </xf>
    <xf numFmtId="0" fontId="30" fillId="0" borderId="107" xfId="0" applyFont="1" applyFill="1" applyBorder="1" applyAlignment="1">
      <alignment horizontal="left" vertical="center" shrinkToFit="1"/>
    </xf>
    <xf numFmtId="0" fontId="27" fillId="0" borderId="108" xfId="0" applyFont="1" applyFill="1" applyBorder="1" applyAlignment="1">
      <alignment horizontal="left" vertical="top" wrapText="1"/>
    </xf>
    <xf numFmtId="0" fontId="27" fillId="0" borderId="109" xfId="0" applyFont="1" applyFill="1" applyBorder="1" applyAlignment="1">
      <alignment horizontal="left" vertical="top" wrapText="1"/>
    </xf>
    <xf numFmtId="0" fontId="27" fillId="0" borderId="97" xfId="0" applyFont="1" applyFill="1" applyBorder="1" applyAlignment="1">
      <alignment horizontal="center" vertical="center" shrinkToFit="1"/>
    </xf>
    <xf numFmtId="0" fontId="27" fillId="0" borderId="97" xfId="0" applyFont="1" applyFill="1" applyBorder="1" applyAlignment="1">
      <alignment horizontal="center" vertical="center"/>
    </xf>
    <xf numFmtId="0" fontId="30" fillId="0" borderId="110" xfId="0" applyFont="1" applyFill="1" applyBorder="1" applyAlignment="1">
      <alignment horizontal="center" vertical="center" shrinkToFit="1"/>
    </xf>
    <xf numFmtId="0" fontId="39" fillId="0" borderId="110" xfId="0" applyFont="1" applyFill="1" applyBorder="1" applyAlignment="1">
      <alignment horizontal="center" vertical="center" textRotation="255" wrapText="1"/>
    </xf>
    <xf numFmtId="0" fontId="39" fillId="0" borderId="111" xfId="0" applyFont="1" applyFill="1" applyBorder="1" applyAlignment="1">
      <alignment horizontal="center" vertical="center" textRotation="255" wrapText="1"/>
    </xf>
    <xf numFmtId="0" fontId="30" fillId="0" borderId="112" xfId="0" applyFont="1" applyFill="1" applyBorder="1" applyAlignment="1">
      <alignment horizontal="center" vertical="center" textRotation="255"/>
    </xf>
    <xf numFmtId="0" fontId="27" fillId="0" borderId="0" xfId="0" applyFont="1" applyFill="1" applyBorder="1" applyAlignment="1">
      <alignment horizontal="center" vertical="center" textRotation="255"/>
    </xf>
    <xf numFmtId="0" fontId="30" fillId="0" borderId="81" xfId="0" applyFont="1" applyFill="1" applyBorder="1" applyAlignment="1">
      <alignment horizontal="center" vertical="center" textRotation="255"/>
    </xf>
    <xf numFmtId="0" fontId="30" fillId="0" borderId="0" xfId="0" applyFont="1" applyFill="1" applyAlignment="1">
      <alignment horizontal="center" vertical="center" textRotation="255"/>
    </xf>
    <xf numFmtId="0" fontId="35" fillId="0" borderId="0" xfId="0" applyFont="1" applyFill="1" applyAlignment="1">
      <alignment horizontal="center" vertical="center" textRotation="255"/>
    </xf>
    <xf numFmtId="0" fontId="30" fillId="0" borderId="0" xfId="0" applyFont="1" applyFill="1" applyBorder="1" applyAlignment="1">
      <alignment vertical="top" wrapText="1"/>
    </xf>
    <xf numFmtId="0" fontId="30" fillId="0" borderId="0" xfId="0" applyFont="1" applyFill="1" applyAlignment="1">
      <alignment vertical="top" wrapText="1"/>
    </xf>
    <xf numFmtId="0" fontId="30" fillId="0" borderId="100" xfId="0" applyFont="1" applyBorder="1" applyAlignment="1">
      <alignment vertical="top" wrapText="1"/>
    </xf>
    <xf numFmtId="0" fontId="27" fillId="0" borderId="67" xfId="0" applyFont="1" applyFill="1" applyBorder="1" applyAlignment="1">
      <alignment vertical="top" wrapText="1"/>
    </xf>
    <xf numFmtId="0" fontId="27" fillId="0" borderId="89" xfId="0" applyFont="1" applyFill="1" applyBorder="1" applyAlignment="1">
      <alignment vertical="top" wrapText="1"/>
    </xf>
    <xf numFmtId="0" fontId="27" fillId="0" borderId="68" xfId="0" applyFont="1" applyFill="1" applyBorder="1" applyAlignment="1">
      <alignment vertical="top" wrapText="1"/>
    </xf>
    <xf numFmtId="0" fontId="27" fillId="0" borderId="27" xfId="0" applyFont="1" applyFill="1" applyBorder="1" applyAlignment="1">
      <alignment vertical="top" wrapText="1"/>
    </xf>
    <xf numFmtId="0" fontId="0" fillId="0" borderId="0" xfId="0" applyFont="1"/>
    <xf numFmtId="0" fontId="27" fillId="0" borderId="27" xfId="0" applyFont="1" applyFill="1" applyBorder="1" applyAlignment="1">
      <alignment horizontal="left" vertical="top" wrapText="1"/>
    </xf>
    <xf numFmtId="0" fontId="27" fillId="0" borderId="31" xfId="0" applyFont="1" applyFill="1" applyBorder="1" applyAlignment="1">
      <alignment horizontal="left" vertical="top" wrapText="1"/>
    </xf>
    <xf numFmtId="0" fontId="27" fillId="0" borderId="96" xfId="0" applyFont="1" applyFill="1" applyBorder="1" applyAlignment="1">
      <alignment horizontal="left" vertical="top" wrapText="1"/>
    </xf>
    <xf numFmtId="0" fontId="27" fillId="0" borderId="113" xfId="0" applyFont="1" applyBorder="1" applyAlignment="1">
      <alignment horizontal="left" vertical="top" wrapText="1"/>
    </xf>
    <xf numFmtId="0" fontId="30" fillId="0" borderId="31" xfId="0" applyFont="1" applyBorder="1" applyAlignment="1">
      <alignment vertical="top"/>
    </xf>
    <xf numFmtId="0" fontId="30" fillId="0" borderId="31" xfId="0" applyFont="1" applyFill="1" applyBorder="1" applyAlignment="1">
      <alignment horizontal="left" vertical="top"/>
    </xf>
    <xf numFmtId="0" fontId="0" fillId="0" borderId="64" xfId="0" applyFont="1" applyFill="1" applyBorder="1"/>
    <xf numFmtId="0" fontId="27" fillId="0" borderId="74" xfId="0" applyFont="1" applyBorder="1" applyAlignment="1">
      <alignment horizontal="left" vertical="top"/>
    </xf>
    <xf numFmtId="0" fontId="37" fillId="0" borderId="0" xfId="0" applyFont="1" applyBorder="1" applyAlignment="1">
      <alignment horizontal="left" vertical="top"/>
    </xf>
    <xf numFmtId="0" fontId="12" fillId="0" borderId="68" xfId="0" applyFont="1" applyFill="1" applyBorder="1" applyAlignment="1">
      <alignment horizontal="left" vertical="top" wrapText="1"/>
    </xf>
    <xf numFmtId="0" fontId="12" fillId="0" borderId="81" xfId="0" applyFont="1" applyFill="1" applyBorder="1" applyAlignment="1">
      <alignment horizontal="left" vertical="top" wrapText="1"/>
    </xf>
    <xf numFmtId="0" fontId="12" fillId="0" borderId="89" xfId="0" applyFont="1" applyBorder="1" applyAlignment="1">
      <alignment horizontal="left" vertical="top" wrapText="1"/>
    </xf>
    <xf numFmtId="0" fontId="0" fillId="0" borderId="107" xfId="0" applyFont="1" applyFill="1" applyBorder="1" applyAlignment="1">
      <alignment horizontal="left" vertical="top" wrapText="1"/>
    </xf>
    <xf numFmtId="0" fontId="27" fillId="0" borderId="107" xfId="0" applyFont="1" applyFill="1" applyBorder="1" applyAlignment="1">
      <alignment horizontal="left" vertical="top"/>
    </xf>
    <xf numFmtId="0" fontId="0" fillId="0" borderId="91" xfId="0" applyFont="1" applyFill="1" applyBorder="1" applyAlignment="1">
      <alignment horizontal="left" vertical="top" wrapText="1"/>
    </xf>
    <xf numFmtId="0" fontId="0" fillId="0" borderId="65" xfId="0" applyFont="1" applyFill="1" applyBorder="1" applyAlignment="1">
      <alignment horizontal="left" vertical="top" wrapText="1"/>
    </xf>
    <xf numFmtId="0" fontId="0" fillId="0" borderId="64" xfId="0" applyFont="1" applyFill="1" applyBorder="1" applyAlignment="1">
      <alignment horizontal="left" vertical="top" wrapText="1"/>
    </xf>
    <xf numFmtId="0" fontId="0" fillId="0" borderId="87" xfId="0" applyFont="1" applyFill="1" applyBorder="1" applyAlignment="1">
      <alignment horizontal="left" vertical="top" wrapText="1"/>
    </xf>
    <xf numFmtId="0" fontId="0" fillId="0" borderId="68" xfId="0" applyFont="1" applyFill="1" applyBorder="1" applyAlignment="1">
      <alignment horizontal="left" vertical="top" wrapText="1"/>
    </xf>
    <xf numFmtId="0" fontId="0" fillId="0" borderId="0" xfId="0" applyFont="1" applyBorder="1" applyAlignment="1">
      <alignment horizontal="left" vertical="top" wrapText="1"/>
    </xf>
    <xf numFmtId="0" fontId="12" fillId="0" borderId="33" xfId="0" applyFont="1" applyBorder="1" applyAlignment="1">
      <alignment horizontal="left" vertical="top" wrapText="1"/>
    </xf>
    <xf numFmtId="0" fontId="12" fillId="0" borderId="30" xfId="0" applyFont="1" applyBorder="1" applyAlignment="1">
      <alignment horizontal="left" vertical="top" wrapText="1"/>
    </xf>
    <xf numFmtId="0" fontId="27" fillId="0" borderId="27" xfId="0" applyFont="1" applyFill="1" applyBorder="1" applyAlignment="1">
      <alignment horizontal="left" vertical="center"/>
    </xf>
    <xf numFmtId="0" fontId="27" fillId="0" borderId="97" xfId="0" applyFont="1" applyFill="1" applyBorder="1" applyAlignment="1">
      <alignment horizontal="center" vertical="top" shrinkToFit="1"/>
    </xf>
    <xf numFmtId="0" fontId="38" fillId="0" borderId="99" xfId="0" applyFont="1" applyFill="1" applyBorder="1" applyAlignment="1">
      <alignment horizontal="left" vertical="top" wrapText="1"/>
    </xf>
    <xf numFmtId="0" fontId="27" fillId="0" borderId="114" xfId="0" applyFont="1" applyFill="1" applyBorder="1" applyAlignment="1">
      <alignment horizontal="left" vertical="top" wrapText="1"/>
    </xf>
    <xf numFmtId="0" fontId="30" fillId="0" borderId="115" xfId="0" applyFont="1" applyFill="1" applyBorder="1" applyAlignment="1">
      <alignment horizontal="center" vertical="center" shrinkToFit="1"/>
    </xf>
    <xf numFmtId="0" fontId="30" fillId="0" borderId="115" xfId="0" applyFont="1" applyFill="1" applyBorder="1" applyAlignment="1">
      <alignment horizontal="center" vertical="center" wrapText="1" shrinkToFit="1"/>
    </xf>
    <xf numFmtId="0" fontId="30" fillId="0" borderId="116" xfId="0" applyFont="1" applyFill="1" applyBorder="1" applyAlignment="1">
      <alignment horizontal="center" vertical="center"/>
    </xf>
    <xf numFmtId="0" fontId="27" fillId="0" borderId="0" xfId="0" applyFont="1" applyBorder="1" applyAlignment="1">
      <alignment horizontal="center" vertical="center"/>
    </xf>
    <xf numFmtId="0" fontId="30" fillId="0" borderId="81" xfId="0" applyFont="1" applyFill="1" applyBorder="1" applyAlignment="1">
      <alignment horizontal="center" vertical="center"/>
    </xf>
    <xf numFmtId="0" fontId="30" fillId="0" borderId="0" xfId="0" applyFont="1" applyFill="1" applyAlignment="1">
      <alignment horizontal="center" vertical="center"/>
    </xf>
    <xf numFmtId="0" fontId="35" fillId="0" borderId="0" xfId="0" applyFont="1" applyFill="1" applyAlignment="1">
      <alignment horizontal="center" vertical="center"/>
    </xf>
    <xf numFmtId="0" fontId="27" fillId="0" borderId="31" xfId="0" applyFont="1" applyFill="1" applyBorder="1" applyAlignment="1">
      <alignment vertical="top" wrapText="1"/>
    </xf>
    <xf numFmtId="0" fontId="0" fillId="0" borderId="67" xfId="0" applyFont="1" applyFill="1" applyBorder="1"/>
    <xf numFmtId="0" fontId="0" fillId="0" borderId="68" xfId="0" applyFont="1" applyFill="1" applyBorder="1"/>
    <xf numFmtId="0" fontId="0" fillId="0" borderId="89" xfId="0" applyFont="1" applyFill="1" applyBorder="1"/>
    <xf numFmtId="0" fontId="0" fillId="0" borderId="30" xfId="0" applyFont="1" applyFill="1" applyBorder="1"/>
    <xf numFmtId="0" fontId="27" fillId="0" borderId="54" xfId="0" applyFont="1" applyFill="1" applyBorder="1" applyAlignment="1">
      <alignment horizontal="left" vertical="center"/>
    </xf>
    <xf numFmtId="0" fontId="27" fillId="0" borderId="74" xfId="0" applyFont="1" applyFill="1" applyBorder="1" applyAlignment="1">
      <alignment horizontal="left" vertical="top" wrapText="1"/>
    </xf>
    <xf numFmtId="0" fontId="27" fillId="0" borderId="94" xfId="0" applyFont="1" applyFill="1" applyBorder="1" applyAlignment="1">
      <alignment horizontal="left" vertical="top" wrapText="1"/>
    </xf>
    <xf numFmtId="0" fontId="27" fillId="0" borderId="27" xfId="0" applyFont="1" applyFill="1" applyBorder="1" applyAlignment="1">
      <alignment horizontal="left" vertical="top"/>
    </xf>
    <xf numFmtId="0" fontId="27" fillId="0" borderId="34" xfId="0" applyFont="1" applyFill="1" applyBorder="1" applyAlignment="1">
      <alignment horizontal="left" vertical="center"/>
    </xf>
    <xf numFmtId="0" fontId="27" fillId="0" borderId="0" xfId="0" applyFont="1" applyFill="1" applyAlignment="1">
      <alignment horizontal="left" vertical="center"/>
    </xf>
    <xf numFmtId="0" fontId="0" fillId="0" borderId="66" xfId="0" applyFont="1" applyFill="1" applyBorder="1" applyAlignment="1">
      <alignment horizontal="left" vertical="top" wrapText="1"/>
    </xf>
    <xf numFmtId="0" fontId="0" fillId="0" borderId="0" xfId="0" applyFont="1" applyFill="1" applyBorder="1" applyAlignment="1">
      <alignment horizontal="right" vertical="center" wrapText="1"/>
    </xf>
    <xf numFmtId="0" fontId="0" fillId="0" borderId="31" xfId="0" applyFill="1" applyBorder="1" applyAlignment="1">
      <alignment vertical="center"/>
    </xf>
    <xf numFmtId="0" fontId="0" fillId="0" borderId="64" xfId="0" applyFont="1" applyFill="1" applyBorder="1" applyAlignment="1">
      <alignment vertical="top" wrapText="1"/>
    </xf>
    <xf numFmtId="0" fontId="0" fillId="0" borderId="65" xfId="0" applyFont="1" applyFill="1" applyBorder="1" applyAlignment="1">
      <alignment vertical="top" wrapText="1"/>
    </xf>
    <xf numFmtId="0" fontId="0" fillId="0" borderId="31" xfId="0" applyFont="1" applyFill="1" applyBorder="1" applyAlignment="1">
      <alignment horizontal="left" vertical="top" wrapText="1"/>
    </xf>
    <xf numFmtId="0" fontId="28" fillId="24" borderId="117" xfId="0" applyFont="1" applyFill="1" applyBorder="1" applyAlignment="1">
      <alignment horizontal="center" vertical="center"/>
    </xf>
    <xf numFmtId="0" fontId="28" fillId="24" borderId="118" xfId="0" applyFont="1" applyFill="1" applyBorder="1" applyAlignment="1">
      <alignment horizontal="center" vertical="center"/>
    </xf>
    <xf numFmtId="0" fontId="30" fillId="0" borderId="27" xfId="0" applyFont="1" applyBorder="1" applyAlignment="1">
      <alignment horizontal="left" vertical="center"/>
    </xf>
    <xf numFmtId="0" fontId="27" fillId="0" borderId="34" xfId="0" applyFont="1" applyFill="1" applyBorder="1" applyAlignment="1">
      <alignment horizontal="center" vertical="center"/>
    </xf>
    <xf numFmtId="0" fontId="27" fillId="0" borderId="119" xfId="0" applyFont="1" applyFill="1" applyBorder="1" applyAlignment="1">
      <alignment horizontal="left" vertical="top" wrapText="1"/>
    </xf>
    <xf numFmtId="0" fontId="0" fillId="0" borderId="31" xfId="0" applyFont="1" applyFill="1" applyBorder="1" applyAlignment="1">
      <alignment horizontal="left" vertical="top"/>
    </xf>
    <xf numFmtId="0" fontId="30" fillId="0" borderId="27" xfId="0" applyFont="1" applyFill="1" applyBorder="1" applyAlignment="1">
      <alignment horizontal="left" vertical="center" wrapText="1"/>
    </xf>
    <xf numFmtId="0" fontId="35" fillId="0" borderId="0" xfId="0" applyFont="1" applyFill="1" applyAlignment="1">
      <alignment horizontal="left" vertical="center" wrapText="1"/>
    </xf>
    <xf numFmtId="0" fontId="0" fillId="0" borderId="120" xfId="0" applyFont="1" applyFill="1" applyBorder="1" applyAlignment="1">
      <alignment horizontal="left" vertical="top" wrapText="1"/>
    </xf>
    <xf numFmtId="0" fontId="27" fillId="0" borderId="120" xfId="0" applyFont="1" applyFill="1" applyBorder="1" applyAlignment="1">
      <alignment vertical="top"/>
    </xf>
    <xf numFmtId="0" fontId="27" fillId="0" borderId="107" xfId="0" applyFont="1" applyFill="1" applyBorder="1" applyAlignment="1">
      <alignment vertical="top"/>
    </xf>
    <xf numFmtId="0" fontId="0" fillId="0" borderId="0" xfId="0" applyFont="1" applyFill="1" applyBorder="1" applyAlignment="1">
      <alignment horizontal="left" vertical="top"/>
    </xf>
    <xf numFmtId="0" fontId="27" fillId="0" borderId="64" xfId="0" quotePrefix="1" applyFont="1" applyFill="1" applyBorder="1" applyAlignment="1">
      <alignment horizontal="left" vertical="top" wrapText="1"/>
    </xf>
    <xf numFmtId="0" fontId="0" fillId="0" borderId="27" xfId="0" applyFont="1" applyFill="1" applyBorder="1" applyAlignment="1">
      <alignment vertical="top" wrapText="1"/>
    </xf>
    <xf numFmtId="0" fontId="27" fillId="0" borderId="41" xfId="0" applyFont="1" applyFill="1" applyBorder="1" applyAlignment="1">
      <alignment horizontal="left" vertical="top"/>
    </xf>
    <xf numFmtId="0" fontId="27" fillId="0" borderId="42" xfId="0" applyFont="1" applyFill="1" applyBorder="1" applyAlignment="1">
      <alignment horizontal="left" vertical="top"/>
    </xf>
    <xf numFmtId="0" fontId="27" fillId="0" borderId="27" xfId="0" applyFont="1" applyBorder="1" applyAlignment="1">
      <alignment horizontal="center" vertical="center"/>
    </xf>
    <xf numFmtId="0" fontId="0" fillId="0" borderId="67" xfId="0" applyFont="1" applyFill="1" applyBorder="1" applyAlignment="1">
      <alignment horizontal="left" vertical="top" wrapText="1"/>
    </xf>
    <xf numFmtId="0" fontId="30" fillId="0" borderId="31" xfId="0" applyFont="1" applyBorder="1" applyAlignment="1">
      <alignment horizontal="left" vertical="center"/>
    </xf>
    <xf numFmtId="0" fontId="27" fillId="0" borderId="0" xfId="0" applyFont="1" applyFill="1" applyBorder="1" applyAlignment="1"/>
    <xf numFmtId="0" fontId="12" fillId="0" borderId="31" xfId="0" applyFont="1" applyFill="1" applyBorder="1" applyAlignment="1">
      <alignment horizontal="left" vertical="center" wrapText="1"/>
    </xf>
    <xf numFmtId="0" fontId="40" fillId="0" borderId="0" xfId="0" applyFont="1" applyFill="1" applyAlignment="1">
      <alignment horizontal="left" vertical="center" wrapText="1"/>
    </xf>
    <xf numFmtId="0" fontId="27" fillId="0" borderId="27" xfId="0" applyFont="1" applyFill="1" applyBorder="1" applyAlignment="1">
      <alignment horizontal="center" vertical="center" wrapText="1"/>
    </xf>
    <xf numFmtId="0" fontId="27" fillId="0" borderId="121" xfId="0" applyFont="1" applyFill="1" applyBorder="1" applyAlignment="1">
      <alignment horizontal="right" vertical="top" wrapText="1"/>
    </xf>
    <xf numFmtId="0" fontId="27" fillId="0" borderId="98" xfId="0" applyFont="1" applyFill="1" applyBorder="1" applyAlignment="1">
      <alignment horizontal="right" vertical="top" wrapText="1"/>
    </xf>
    <xf numFmtId="0" fontId="27" fillId="0" borderId="34" xfId="0" applyFont="1" applyFill="1" applyBorder="1" applyAlignment="1">
      <alignment horizontal="center" vertical="center" wrapText="1"/>
    </xf>
    <xf numFmtId="0" fontId="27" fillId="0" borderId="34" xfId="0" applyFont="1" applyFill="1" applyBorder="1" applyAlignment="1">
      <alignment horizontal="right" vertical="top" wrapText="1"/>
    </xf>
    <xf numFmtId="0" fontId="27" fillId="0" borderId="0" xfId="0" applyFont="1" applyFill="1" applyBorder="1" applyAlignment="1">
      <alignment horizontal="right" vertical="top" wrapText="1"/>
    </xf>
    <xf numFmtId="0" fontId="0" fillId="0" borderId="122" xfId="0" applyFont="1" applyFill="1" applyBorder="1" applyAlignment="1">
      <alignment vertical="center"/>
    </xf>
    <xf numFmtId="0" fontId="0" fillId="0" borderId="31" xfId="0" applyFont="1" applyFill="1" applyBorder="1" applyAlignment="1">
      <alignment vertical="top" wrapText="1"/>
    </xf>
    <xf numFmtId="0" fontId="30" fillId="0" borderId="120" xfId="0" applyFont="1" applyFill="1" applyBorder="1" applyAlignment="1">
      <alignment horizontal="left" vertical="center" shrinkToFit="1"/>
    </xf>
    <xf numFmtId="0" fontId="27" fillId="0" borderId="33" xfId="0" applyFont="1" applyFill="1" applyBorder="1" applyAlignment="1">
      <alignment horizontal="left" vertical="top"/>
    </xf>
    <xf numFmtId="0" fontId="27" fillId="0" borderId="31" xfId="0" applyFont="1" applyFill="1" applyBorder="1" applyAlignment="1">
      <alignment horizontal="left" vertical="center" wrapText="1"/>
    </xf>
    <xf numFmtId="0" fontId="27" fillId="0" borderId="31" xfId="0" applyFont="1" applyFill="1" applyBorder="1" applyAlignment="1">
      <alignment horizontal="center" vertical="center"/>
    </xf>
    <xf numFmtId="0" fontId="27" fillId="0" borderId="98" xfId="0" applyFont="1" applyFill="1" applyBorder="1" applyAlignment="1">
      <alignment horizontal="center" vertical="center" shrinkToFit="1"/>
    </xf>
    <xf numFmtId="0" fontId="30" fillId="0" borderId="122" xfId="0" applyFont="1" applyBorder="1" applyAlignment="1">
      <alignment vertical="top"/>
    </xf>
    <xf numFmtId="0" fontId="30" fillId="0" borderId="122" xfId="0" applyFont="1" applyBorder="1" applyAlignment="1">
      <alignment horizontal="left" vertical="top"/>
    </xf>
    <xf numFmtId="0" fontId="0" fillId="0" borderId="31" xfId="0" applyFont="1" applyFill="1" applyBorder="1" applyAlignment="1">
      <alignment horizontal="left"/>
    </xf>
    <xf numFmtId="0" fontId="0" fillId="0" borderId="0" xfId="0" applyFont="1" applyFill="1" applyBorder="1" applyAlignment="1">
      <alignment horizontal="center"/>
    </xf>
    <xf numFmtId="0" fontId="0" fillId="0" borderId="31" xfId="0" applyFont="1" applyFill="1" applyBorder="1" applyAlignment="1">
      <alignment horizontal="center" vertical="center" wrapText="1"/>
    </xf>
    <xf numFmtId="0" fontId="27" fillId="0" borderId="123" xfId="0" applyFont="1" applyFill="1" applyBorder="1" applyAlignment="1">
      <alignment horizontal="right" vertical="top" wrapText="1"/>
    </xf>
    <xf numFmtId="0" fontId="27" fillId="0" borderId="107" xfId="0" applyFont="1" applyFill="1" applyBorder="1" applyAlignment="1">
      <alignment horizontal="right" vertical="top" wrapText="1"/>
    </xf>
    <xf numFmtId="0" fontId="27" fillId="0" borderId="27" xfId="0" applyFont="1" applyFill="1" applyBorder="1" applyAlignment="1">
      <alignment horizontal="right" vertical="center" wrapText="1"/>
    </xf>
    <xf numFmtId="0" fontId="27" fillId="0" borderId="67" xfId="0" applyFont="1" applyFill="1" applyBorder="1" applyAlignment="1">
      <alignment horizontal="right" vertical="center" wrapText="1"/>
    </xf>
    <xf numFmtId="0" fontId="0" fillId="0" borderId="122" xfId="0" applyFont="1" applyFill="1" applyBorder="1" applyAlignment="1">
      <alignment vertical="center" wrapText="1"/>
    </xf>
    <xf numFmtId="0" fontId="27" fillId="0" borderId="120" xfId="0" applyFont="1" applyFill="1" applyBorder="1" applyAlignment="1">
      <alignment horizontal="center" vertical="center" shrinkToFit="1"/>
    </xf>
    <xf numFmtId="0" fontId="27" fillId="0" borderId="124" xfId="0" applyFont="1" applyFill="1" applyBorder="1" applyAlignment="1">
      <alignment horizontal="right" vertical="center" shrinkToFit="1"/>
    </xf>
    <xf numFmtId="0" fontId="30" fillId="0" borderId="123" xfId="0" applyFont="1" applyFill="1" applyBorder="1" applyAlignment="1">
      <alignment horizontal="right" vertical="center" shrinkToFit="1"/>
    </xf>
    <xf numFmtId="0" fontId="27" fillId="0" borderId="120" xfId="0" applyFont="1" applyFill="1" applyBorder="1" applyAlignment="1">
      <alignment horizontal="right" vertical="center" shrinkToFit="1"/>
    </xf>
    <xf numFmtId="0" fontId="27" fillId="0" borderId="107" xfId="0" applyFont="1" applyFill="1" applyBorder="1" applyAlignment="1">
      <alignment horizontal="center" vertical="center" shrinkToFit="1"/>
    </xf>
    <xf numFmtId="0" fontId="27" fillId="0" borderId="98" xfId="0" applyFont="1" applyFill="1" applyBorder="1" applyAlignment="1">
      <alignment vertical="center" shrinkToFit="1"/>
    </xf>
    <xf numFmtId="0" fontId="30" fillId="0" borderId="27" xfId="0" applyFont="1" applyFill="1" applyBorder="1" applyAlignment="1">
      <alignment vertical="center" wrapText="1"/>
    </xf>
    <xf numFmtId="0" fontId="30" fillId="0" borderId="0" xfId="0" applyFont="1" applyFill="1" applyAlignment="1">
      <alignment vertical="center" wrapText="1"/>
    </xf>
    <xf numFmtId="0" fontId="30" fillId="0" borderId="31" xfId="0" applyFont="1" applyFill="1" applyBorder="1" applyAlignment="1">
      <alignment vertical="top" wrapText="1"/>
    </xf>
    <xf numFmtId="0" fontId="30" fillId="0" borderId="27" xfId="0" applyFont="1" applyBorder="1" applyAlignment="1">
      <alignment horizontal="center" vertical="center"/>
    </xf>
    <xf numFmtId="0" fontId="30" fillId="0" borderId="0" xfId="0" applyFont="1" applyFill="1" applyBorder="1" applyAlignment="1">
      <alignment horizontal="center" vertical="center" wrapText="1"/>
    </xf>
    <xf numFmtId="0" fontId="0" fillId="0" borderId="122" xfId="0" applyFont="1" applyFill="1" applyBorder="1" applyAlignment="1">
      <alignment horizontal="center" vertical="center" wrapText="1"/>
    </xf>
    <xf numFmtId="0" fontId="0" fillId="0" borderId="125" xfId="0" applyFont="1" applyFill="1" applyBorder="1" applyAlignment="1">
      <alignment horizontal="right" vertical="top" wrapText="1"/>
    </xf>
    <xf numFmtId="0" fontId="0" fillId="0" borderId="120" xfId="0" applyFont="1" applyFill="1" applyBorder="1" applyAlignment="1">
      <alignment horizontal="right" vertical="top" wrapText="1"/>
    </xf>
    <xf numFmtId="0" fontId="27" fillId="0" borderId="31" xfId="0" applyFont="1" applyFill="1" applyBorder="1" applyAlignment="1">
      <alignment horizontal="right" vertical="center" wrapText="1"/>
    </xf>
    <xf numFmtId="0" fontId="27" fillId="0" borderId="31" xfId="0" applyFont="1" applyFill="1" applyBorder="1" applyAlignment="1">
      <alignment horizontal="center" vertical="center" wrapText="1"/>
    </xf>
    <xf numFmtId="0" fontId="0" fillId="0" borderId="31" xfId="0" applyFont="1" applyFill="1" applyBorder="1" applyAlignment="1">
      <alignment horizontal="left" vertical="center"/>
    </xf>
    <xf numFmtId="0" fontId="30" fillId="0" borderId="123" xfId="0" applyFont="1" applyFill="1" applyBorder="1" applyAlignment="1">
      <alignment horizontal="center" vertical="center" shrinkToFit="1"/>
    </xf>
    <xf numFmtId="0" fontId="27" fillId="0" borderId="97" xfId="0" applyFont="1" applyFill="1" applyBorder="1" applyAlignment="1">
      <alignment horizontal="right" vertical="top" shrinkToFit="1"/>
    </xf>
    <xf numFmtId="0" fontId="30" fillId="0" borderId="97" xfId="0" applyFont="1" applyFill="1" applyBorder="1" applyAlignment="1">
      <alignment horizontal="right" vertical="top" shrinkToFit="1"/>
    </xf>
    <xf numFmtId="0" fontId="30" fillId="0" borderId="64" xfId="0" applyFont="1" applyFill="1" applyBorder="1" applyAlignment="1">
      <alignment vertical="top" wrapText="1"/>
    </xf>
    <xf numFmtId="0" fontId="30" fillId="0" borderId="27" xfId="0" applyFont="1" applyFill="1" applyBorder="1" applyAlignment="1">
      <alignment vertical="center"/>
    </xf>
    <xf numFmtId="0" fontId="30" fillId="0" borderId="31" xfId="0" applyFont="1" applyFill="1" applyBorder="1" applyAlignment="1">
      <alignment vertical="center" wrapText="1"/>
    </xf>
    <xf numFmtId="0" fontId="12" fillId="0" borderId="0" xfId="0" applyFont="1" applyBorder="1" applyAlignment="1">
      <alignment horizontal="left" vertical="top" wrapText="1"/>
    </xf>
    <xf numFmtId="0" fontId="12" fillId="0" borderId="31" xfId="0" applyFont="1" applyBorder="1" applyAlignment="1">
      <alignment horizontal="center" vertical="center"/>
    </xf>
    <xf numFmtId="0" fontId="27" fillId="0" borderId="126" xfId="0" applyFont="1" applyFill="1" applyBorder="1" applyAlignment="1">
      <alignment horizontal="center" vertical="center" wrapText="1"/>
    </xf>
    <xf numFmtId="0" fontId="27" fillId="0" borderId="67" xfId="0" applyFont="1" applyFill="1" applyBorder="1" applyAlignment="1">
      <alignment horizontal="right" vertical="top" wrapText="1"/>
    </xf>
    <xf numFmtId="0" fontId="0" fillId="0" borderId="31" xfId="0" applyFont="1" applyFill="1" applyBorder="1" applyAlignment="1">
      <alignment horizontal="right" vertical="center" wrapText="1"/>
    </xf>
    <xf numFmtId="0" fontId="0" fillId="0" borderId="67" xfId="0" applyFont="1" applyFill="1" applyBorder="1" applyAlignment="1">
      <alignment horizontal="right" vertical="center" wrapText="1"/>
    </xf>
    <xf numFmtId="0" fontId="0" fillId="0" borderId="127" xfId="0" applyFont="1" applyFill="1" applyBorder="1" applyAlignment="1">
      <alignment horizontal="left" vertical="center"/>
    </xf>
    <xf numFmtId="0" fontId="27" fillId="0" borderId="98" xfId="0" applyFont="1" applyFill="1" applyBorder="1" applyAlignment="1">
      <alignment horizontal="left" vertical="center"/>
    </xf>
    <xf numFmtId="0" fontId="27" fillId="0" borderId="98" xfId="0" applyFont="1" applyFill="1" applyBorder="1" applyAlignment="1">
      <alignment horizontal="left" vertical="center" wrapText="1"/>
    </xf>
    <xf numFmtId="0" fontId="30" fillId="0" borderId="107" xfId="0" applyFont="1" applyFill="1" applyBorder="1" applyAlignment="1">
      <alignment horizontal="center" vertical="center" shrinkToFit="1"/>
    </xf>
    <xf numFmtId="0" fontId="27" fillId="0" borderId="122" xfId="0" applyFont="1" applyFill="1" applyBorder="1" applyAlignment="1">
      <alignment horizontal="center" vertical="center"/>
    </xf>
    <xf numFmtId="0" fontId="30" fillId="0" borderId="31" xfId="0" applyFont="1" applyFill="1" applyBorder="1" applyAlignment="1">
      <alignment vertical="center"/>
    </xf>
    <xf numFmtId="0" fontId="27" fillId="0" borderId="27" xfId="0" applyFont="1" applyFill="1" applyBorder="1" applyAlignment="1">
      <alignment vertical="center"/>
    </xf>
    <xf numFmtId="0" fontId="30" fillId="0" borderId="31" xfId="0" applyFont="1" applyBorder="1" applyAlignment="1">
      <alignment horizontal="center" vertical="center" wrapText="1"/>
    </xf>
    <xf numFmtId="0" fontId="0" fillId="0" borderId="107" xfId="0" applyFont="1" applyFill="1" applyBorder="1" applyAlignment="1">
      <alignment horizontal="center" vertical="center" wrapText="1"/>
    </xf>
    <xf numFmtId="0" fontId="0" fillId="0" borderId="67" xfId="0" applyFont="1" applyFill="1" applyBorder="1" applyAlignment="1">
      <alignment horizontal="right" vertical="top" wrapText="1"/>
    </xf>
    <xf numFmtId="0" fontId="0" fillId="0" borderId="0" xfId="0" applyFont="1" applyFill="1" applyBorder="1" applyAlignment="1">
      <alignment horizontal="right" vertical="top" wrapText="1"/>
    </xf>
    <xf numFmtId="0" fontId="0" fillId="0" borderId="122" xfId="0" applyFont="1" applyFill="1" applyBorder="1" applyAlignment="1">
      <alignment horizontal="right" vertical="center" wrapText="1"/>
    </xf>
    <xf numFmtId="0" fontId="27" fillId="0" borderId="122" xfId="0" applyFont="1" applyFill="1" applyBorder="1" applyAlignment="1">
      <alignment horizontal="center" vertical="center" wrapText="1"/>
    </xf>
    <xf numFmtId="0" fontId="0" fillId="0" borderId="128" xfId="0" applyFont="1" applyFill="1" applyBorder="1" applyAlignment="1">
      <alignment horizontal="left" vertical="center" wrapText="1"/>
    </xf>
    <xf numFmtId="0" fontId="27" fillId="0" borderId="107" xfId="0" applyFont="1" applyFill="1" applyBorder="1" applyAlignment="1">
      <alignment horizontal="left" vertical="center"/>
    </xf>
    <xf numFmtId="0" fontId="0" fillId="0" borderId="107" xfId="0" applyFont="1" applyFill="1" applyBorder="1" applyAlignment="1">
      <alignment horizontal="left" vertical="center" wrapText="1"/>
    </xf>
    <xf numFmtId="0" fontId="0" fillId="0" borderId="67" xfId="0" applyFont="1" applyFill="1" applyBorder="1" applyAlignment="1">
      <alignment horizontal="left" vertical="center" wrapText="1"/>
    </xf>
    <xf numFmtId="0" fontId="27" fillId="0" borderId="27" xfId="0" applyFont="1" applyFill="1" applyBorder="1" applyAlignment="1">
      <alignment horizontal="right" vertical="top"/>
    </xf>
    <xf numFmtId="0" fontId="27" fillId="0" borderId="0" xfId="0" applyFont="1" applyFill="1" applyBorder="1" applyAlignment="1">
      <alignment horizontal="right" vertical="top"/>
    </xf>
    <xf numFmtId="0" fontId="27" fillId="0" borderId="31" xfId="0" applyFont="1" applyFill="1" applyBorder="1" applyAlignment="1">
      <alignment vertical="center"/>
    </xf>
    <xf numFmtId="0" fontId="30" fillId="0" borderId="0" xfId="0" applyFont="1" applyFill="1" applyAlignment="1">
      <alignment horizontal="center" vertical="center" wrapText="1"/>
    </xf>
    <xf numFmtId="0" fontId="12" fillId="0" borderId="31" xfId="0" applyFont="1" applyFill="1" applyBorder="1" applyAlignment="1">
      <alignment vertical="top" wrapText="1"/>
    </xf>
    <xf numFmtId="0" fontId="0" fillId="0" borderId="129" xfId="0" applyFont="1" applyFill="1" applyBorder="1" applyAlignment="1">
      <alignment horizontal="center" vertical="center" wrapText="1"/>
    </xf>
    <xf numFmtId="0" fontId="27" fillId="0" borderId="129" xfId="0" applyFont="1" applyFill="1" applyBorder="1" applyAlignment="1">
      <alignment horizontal="right" vertical="top" wrapText="1"/>
    </xf>
    <xf numFmtId="0" fontId="0" fillId="0" borderId="31" xfId="0" applyFont="1" applyFill="1" applyBorder="1" applyAlignment="1">
      <alignment horizontal="left" vertical="center" wrapText="1"/>
    </xf>
    <xf numFmtId="0" fontId="0" fillId="0" borderId="64" xfId="0" applyFont="1" applyFill="1" applyBorder="1" applyAlignment="1"/>
    <xf numFmtId="0" fontId="30" fillId="0" borderId="120" xfId="0" applyFont="1" applyFill="1" applyBorder="1" applyAlignment="1">
      <alignment horizontal="right" vertical="center" shrinkToFit="1"/>
    </xf>
    <xf numFmtId="0" fontId="27" fillId="0" borderId="120" xfId="0" applyFont="1" applyFill="1" applyBorder="1" applyAlignment="1">
      <alignment vertical="center" shrinkToFit="1"/>
    </xf>
    <xf numFmtId="0" fontId="30" fillId="0" borderId="0" xfId="0" applyFont="1" applyBorder="1" applyAlignment="1">
      <alignment horizontal="left" vertical="center"/>
    </xf>
    <xf numFmtId="0" fontId="27" fillId="0" borderId="33" xfId="0" applyFont="1" applyFill="1" applyBorder="1" applyAlignment="1">
      <alignment horizontal="left" vertical="center"/>
    </xf>
    <xf numFmtId="0" fontId="27" fillId="0" borderId="122" xfId="0" applyFont="1" applyFill="1" applyBorder="1" applyAlignment="1">
      <alignment horizontal="left" vertical="center" wrapText="1"/>
    </xf>
    <xf numFmtId="0" fontId="27" fillId="0" borderId="31" xfId="0" applyFont="1" applyFill="1" applyBorder="1" applyAlignment="1">
      <alignment horizontal="right" vertical="top"/>
    </xf>
    <xf numFmtId="0" fontId="12" fillId="0" borderId="122" xfId="0" applyFont="1" applyBorder="1" applyAlignment="1">
      <alignment horizontal="center" vertical="center"/>
    </xf>
    <xf numFmtId="0" fontId="27" fillId="0" borderId="27" xfId="0" applyFont="1" applyFill="1" applyBorder="1" applyAlignment="1">
      <alignment horizontal="right" vertical="top" wrapText="1"/>
    </xf>
    <xf numFmtId="0" fontId="27" fillId="0" borderId="97" xfId="0" applyFont="1" applyFill="1" applyBorder="1" applyAlignment="1">
      <alignment horizontal="right" vertical="center" shrinkToFit="1"/>
    </xf>
    <xf numFmtId="0" fontId="30" fillId="0" borderId="98" xfId="0" applyFont="1" applyFill="1" applyBorder="1" applyAlignment="1">
      <alignment horizontal="right" vertical="center" shrinkToFit="1"/>
    </xf>
    <xf numFmtId="0" fontId="27" fillId="0" borderId="130" xfId="0" applyFont="1" applyFill="1" applyBorder="1" applyAlignment="1">
      <alignment horizontal="left" vertical="top"/>
    </xf>
    <xf numFmtId="0" fontId="27" fillId="0" borderId="41" xfId="0" applyFont="1" applyFill="1" applyBorder="1" applyAlignment="1">
      <alignment vertical="center"/>
    </xf>
    <xf numFmtId="0" fontId="27" fillId="0" borderId="27" xfId="0" applyFont="1" applyFill="1" applyBorder="1" applyAlignment="1">
      <alignment vertical="center" wrapText="1"/>
    </xf>
    <xf numFmtId="0" fontId="27" fillId="0" borderId="67" xfId="0" applyFont="1" applyFill="1" applyBorder="1" applyAlignment="1">
      <alignment vertical="center" wrapText="1"/>
    </xf>
    <xf numFmtId="0" fontId="30" fillId="0" borderId="122" xfId="0" applyFont="1" applyFill="1" applyBorder="1" applyAlignment="1">
      <alignment vertical="center" wrapText="1"/>
    </xf>
    <xf numFmtId="0" fontId="30" fillId="0" borderId="131" xfId="0" applyFont="1" applyFill="1" applyBorder="1" applyAlignment="1">
      <alignment vertical="center" wrapText="1"/>
    </xf>
    <xf numFmtId="0" fontId="0" fillId="0" borderId="31" xfId="0" applyFont="1" applyFill="1" applyBorder="1" applyAlignment="1">
      <alignment horizontal="right" vertical="top" wrapText="1"/>
    </xf>
    <xf numFmtId="0" fontId="0" fillId="0" borderId="122" xfId="0" applyFont="1" applyFill="1" applyBorder="1" applyAlignment="1">
      <alignment horizontal="left" vertical="center" wrapText="1"/>
    </xf>
    <xf numFmtId="0" fontId="27" fillId="0" borderId="31" xfId="0" applyFont="1" applyFill="1" applyBorder="1" applyAlignment="1">
      <alignment horizontal="left" vertical="center"/>
    </xf>
    <xf numFmtId="0" fontId="27" fillId="0" borderId="132" xfId="0" applyFont="1" applyFill="1" applyBorder="1" applyAlignment="1">
      <alignment horizontal="left" vertical="top"/>
    </xf>
    <xf numFmtId="0" fontId="27" fillId="0" borderId="33" xfId="0" applyFont="1" applyFill="1" applyBorder="1" applyAlignment="1">
      <alignment vertical="center"/>
    </xf>
    <xf numFmtId="0" fontId="0" fillId="0" borderId="31" xfId="0" applyFont="1" applyFill="1" applyBorder="1"/>
    <xf numFmtId="0" fontId="12" fillId="0" borderId="0" xfId="0" applyFont="1" applyFill="1" applyBorder="1" applyAlignment="1">
      <alignment vertical="top" wrapText="1"/>
    </xf>
    <xf numFmtId="0" fontId="30" fillId="0" borderId="133" xfId="0" applyFont="1" applyFill="1" applyBorder="1" applyAlignment="1">
      <alignment vertical="center" wrapText="1"/>
    </xf>
    <xf numFmtId="0" fontId="0" fillId="0" borderId="122" xfId="0" applyFont="1" applyFill="1" applyBorder="1" applyAlignment="1">
      <alignment horizontal="left"/>
    </xf>
    <xf numFmtId="0" fontId="0" fillId="0" borderId="122" xfId="0" applyFont="1" applyFill="1" applyBorder="1" applyAlignment="1">
      <alignment horizontal="left" vertical="top"/>
    </xf>
    <xf numFmtId="0" fontId="12" fillId="0" borderId="122" xfId="0" applyFont="1" applyFill="1" applyBorder="1" applyAlignment="1">
      <alignment horizontal="left" vertical="center" wrapText="1"/>
    </xf>
    <xf numFmtId="0" fontId="0" fillId="0" borderId="122" xfId="0" applyFont="1" applyFill="1" applyBorder="1" applyAlignment="1">
      <alignment horizontal="right" vertical="top" wrapText="1"/>
    </xf>
    <xf numFmtId="0" fontId="27" fillId="0" borderId="107" xfId="0" applyFont="1" applyFill="1" applyBorder="1" applyAlignment="1">
      <alignment vertical="center" shrinkToFit="1"/>
    </xf>
    <xf numFmtId="0" fontId="30" fillId="0" borderId="134" xfId="0" applyFont="1" applyFill="1" applyBorder="1" applyAlignment="1">
      <alignment horizontal="right" vertical="center"/>
    </xf>
    <xf numFmtId="0" fontId="30" fillId="0" borderId="135" xfId="0" applyFont="1" applyFill="1" applyBorder="1" applyAlignment="1">
      <alignment horizontal="right" vertical="center"/>
    </xf>
    <xf numFmtId="0" fontId="27" fillId="0" borderId="0" xfId="0" applyFont="1" applyBorder="1" applyAlignment="1">
      <alignment horizontal="right" vertical="center"/>
    </xf>
    <xf numFmtId="0" fontId="30" fillId="0" borderId="81" xfId="0" applyFont="1" applyFill="1" applyBorder="1" applyAlignment="1">
      <alignment horizontal="right" vertical="center"/>
    </xf>
    <xf numFmtId="0" fontId="30" fillId="0" borderId="0" xfId="0" applyFont="1" applyFill="1" applyAlignment="1">
      <alignment horizontal="right" vertical="center"/>
    </xf>
    <xf numFmtId="0" fontId="35" fillId="0" borderId="0" xfId="0" applyFont="1" applyFill="1" applyAlignment="1">
      <alignment horizontal="right" vertical="center"/>
    </xf>
    <xf numFmtId="0" fontId="30" fillId="0" borderId="136" xfId="0" applyFont="1" applyFill="1" applyBorder="1" applyAlignment="1">
      <alignment vertical="center"/>
    </xf>
    <xf numFmtId="0" fontId="30" fillId="0" borderId="137" xfId="0" applyFont="1" applyFill="1" applyBorder="1" applyAlignment="1">
      <alignment horizontal="left" vertical="center"/>
    </xf>
    <xf numFmtId="0" fontId="30" fillId="0" borderId="138" xfId="0" applyFont="1" applyFill="1" applyBorder="1" applyAlignment="1">
      <alignment vertical="top" wrapText="1"/>
    </xf>
    <xf numFmtId="0" fontId="30" fillId="0" borderId="0" xfId="0" applyFont="1" applyFill="1" applyBorder="1" applyAlignment="1">
      <alignment vertical="center" wrapText="1"/>
    </xf>
    <xf numFmtId="0" fontId="27" fillId="0" borderId="139" xfId="0" applyFont="1" applyBorder="1" applyAlignment="1">
      <alignment horizontal="center" vertical="top" wrapText="1"/>
    </xf>
    <xf numFmtId="0" fontId="27" fillId="0" borderId="0" xfId="0" applyFont="1" applyFill="1" applyAlignment="1">
      <alignment horizontal="center" vertical="top" wrapText="1"/>
    </xf>
    <xf numFmtId="0" fontId="27" fillId="0" borderId="107" xfId="0" applyFont="1" applyFill="1" applyBorder="1" applyAlignment="1">
      <alignment horizontal="left" vertical="center" wrapText="1"/>
    </xf>
    <xf numFmtId="0" fontId="12" fillId="0" borderId="140" xfId="0" applyFont="1" applyFill="1" applyBorder="1" applyAlignment="1">
      <alignment vertical="center"/>
    </xf>
    <xf numFmtId="0" fontId="12" fillId="0" borderId="141" xfId="0" applyFont="1" applyFill="1" applyBorder="1" applyAlignment="1">
      <alignment horizontal="left" vertical="center"/>
    </xf>
    <xf numFmtId="0" fontId="12" fillId="0" borderId="0" xfId="0" applyFont="1" applyFill="1" applyAlignment="1">
      <alignment horizontal="left" vertical="center"/>
    </xf>
    <xf numFmtId="0" fontId="0" fillId="0" borderId="31" xfId="0" applyFont="1" applyBorder="1" applyAlignment="1">
      <alignment horizontal="center" vertical="center"/>
    </xf>
    <xf numFmtId="0" fontId="0" fillId="0" borderId="0" xfId="0" applyFont="1" applyBorder="1" applyAlignment="1">
      <alignment horizontal="center" vertical="center"/>
    </xf>
    <xf numFmtId="0" fontId="27" fillId="0" borderId="142" xfId="0" applyFont="1" applyBorder="1" applyAlignment="1">
      <alignment horizontal="center" vertical="top" wrapText="1"/>
    </xf>
    <xf numFmtId="0" fontId="27" fillId="0" borderId="77" xfId="0" applyFont="1" applyFill="1" applyBorder="1" applyAlignment="1">
      <alignment horizontal="left" vertical="top"/>
    </xf>
    <xf numFmtId="0" fontId="27" fillId="0" borderId="122" xfId="0" applyFont="1" applyFill="1" applyBorder="1" applyAlignment="1">
      <alignment horizontal="right" vertical="center" wrapText="1"/>
    </xf>
    <xf numFmtId="0" fontId="0" fillId="0" borderId="0" xfId="0" applyFont="1" applyFill="1" applyBorder="1" applyAlignment="1">
      <alignment horizontal="left" wrapText="1"/>
    </xf>
    <xf numFmtId="0" fontId="0" fillId="0" borderId="127" xfId="0" applyFont="1" applyFill="1" applyBorder="1" applyAlignment="1">
      <alignment horizontal="left" vertical="center" wrapText="1"/>
    </xf>
    <xf numFmtId="0" fontId="27" fillId="0" borderId="122" xfId="0" applyFont="1" applyFill="1" applyBorder="1" applyAlignment="1">
      <alignment horizontal="right" vertical="top"/>
    </xf>
    <xf numFmtId="0" fontId="0" fillId="0" borderId="143" xfId="0" applyFont="1" applyFill="1" applyBorder="1"/>
    <xf numFmtId="0" fontId="0" fillId="0" borderId="31" xfId="0" applyFont="1" applyFill="1" applyBorder="1" applyAlignment="1">
      <alignment horizontal="center" wrapText="1"/>
    </xf>
    <xf numFmtId="0" fontId="0" fillId="0" borderId="31" xfId="0" applyFont="1" applyFill="1" applyBorder="1" applyAlignment="1">
      <alignment horizontal="left" wrapText="1"/>
    </xf>
    <xf numFmtId="0" fontId="27" fillId="0" borderId="33" xfId="0" applyFont="1" applyFill="1" applyBorder="1" applyAlignment="1">
      <alignment horizontal="right" vertical="top"/>
    </xf>
    <xf numFmtId="0" fontId="30" fillId="0" borderId="97" xfId="0" applyFont="1" applyFill="1" applyBorder="1" applyAlignment="1">
      <alignment horizontal="center" vertical="center" shrinkToFit="1"/>
    </xf>
    <xf numFmtId="0" fontId="27" fillId="0" borderId="130" xfId="0" applyFont="1" applyFill="1" applyBorder="1" applyAlignment="1">
      <alignment horizontal="center" vertical="top" shrinkToFit="1"/>
    </xf>
    <xf numFmtId="0" fontId="27" fillId="0" borderId="77" xfId="0" applyFont="1" applyFill="1" applyBorder="1" applyAlignment="1">
      <alignment horizontal="center" vertical="top" shrinkToFit="1"/>
    </xf>
    <xf numFmtId="0" fontId="27" fillId="0" borderId="121" xfId="0" applyFont="1" applyFill="1" applyBorder="1" applyAlignment="1">
      <alignment horizontal="center" vertical="top" shrinkToFit="1"/>
    </xf>
    <xf numFmtId="0" fontId="27" fillId="0" borderId="0" xfId="0" applyFont="1" applyFill="1" applyAlignment="1">
      <alignment horizontal="center" vertical="top" shrinkToFit="1"/>
    </xf>
    <xf numFmtId="0" fontId="27" fillId="0" borderId="0" xfId="0" applyFont="1" applyFill="1" applyAlignment="1">
      <alignment horizontal="right" vertical="top" shrinkToFit="1"/>
    </xf>
    <xf numFmtId="0" fontId="27" fillId="0" borderId="144" xfId="0" applyFont="1" applyFill="1" applyBorder="1" applyAlignment="1">
      <alignment vertical="center" wrapText="1"/>
    </xf>
    <xf numFmtId="0" fontId="27" fillId="0" borderId="132" xfId="0" applyFont="1" applyFill="1" applyBorder="1" applyAlignment="1">
      <alignment horizontal="center" vertical="top" shrinkToFit="1"/>
    </xf>
    <xf numFmtId="0" fontId="27" fillId="0" borderId="0" xfId="0" applyFont="1" applyFill="1" applyBorder="1" applyAlignment="1">
      <alignment horizontal="center" vertical="top" shrinkToFit="1"/>
    </xf>
    <xf numFmtId="0" fontId="27" fillId="0" borderId="123" xfId="0" applyFont="1" applyFill="1" applyBorder="1" applyAlignment="1">
      <alignment horizontal="center" vertical="top" shrinkToFit="1"/>
    </xf>
    <xf numFmtId="0" fontId="27" fillId="0" borderId="145" xfId="0" applyFont="1" applyFill="1" applyBorder="1" applyAlignment="1">
      <alignment horizontal="left" vertical="top" wrapText="1"/>
    </xf>
    <xf numFmtId="0" fontId="0" fillId="0" borderId="0" xfId="0" applyFont="1" applyFill="1" applyBorder="1" applyAlignment="1"/>
    <xf numFmtId="0" fontId="27" fillId="0" borderId="122" xfId="0" applyFont="1" applyFill="1" applyBorder="1" applyAlignment="1">
      <alignment horizontal="left" vertical="center"/>
    </xf>
    <xf numFmtId="0" fontId="0" fillId="0" borderId="30" xfId="0" applyFont="1" applyFill="1" applyBorder="1" applyAlignment="1">
      <alignment horizontal="left" vertical="top" wrapText="1"/>
    </xf>
    <xf numFmtId="0" fontId="27" fillId="0" borderId="146" xfId="0" applyFont="1" applyFill="1" applyBorder="1" applyAlignment="1">
      <alignment vertical="center"/>
    </xf>
    <xf numFmtId="0" fontId="0" fillId="0" borderId="147" xfId="0" applyFont="1" applyFill="1" applyBorder="1" applyAlignment="1"/>
    <xf numFmtId="0" fontId="0" fillId="0" borderId="122" xfId="0" applyFont="1" applyBorder="1" applyAlignment="1">
      <alignment horizontal="center" vertical="center"/>
    </xf>
    <xf numFmtId="0" fontId="27" fillId="0" borderId="148" xfId="0" applyFont="1" applyFill="1" applyBorder="1" applyAlignment="1">
      <alignment horizontal="center" vertical="top" shrinkToFit="1"/>
    </xf>
    <xf numFmtId="0" fontId="27" fillId="0" borderId="47" xfId="0" applyFont="1" applyFill="1" applyBorder="1" applyAlignment="1">
      <alignment horizontal="center" vertical="top" shrinkToFit="1"/>
    </xf>
    <xf numFmtId="0" fontId="27" fillId="0" borderId="125" xfId="0" applyFont="1" applyFill="1" applyBorder="1" applyAlignment="1">
      <alignment horizontal="center" vertical="top" shrinkToFit="1"/>
    </xf>
    <xf numFmtId="0" fontId="27" fillId="0" borderId="43" xfId="0" applyFont="1" applyBorder="1" applyAlignment="1">
      <alignment horizontal="left" vertical="center"/>
    </xf>
    <xf numFmtId="0" fontId="35" fillId="0" borderId="0" xfId="0" applyFont="1" applyFill="1" applyAlignment="1">
      <alignment horizontal="left" vertical="top" wrapText="1"/>
    </xf>
    <xf numFmtId="0" fontId="27" fillId="0" borderId="107" xfId="0" applyFont="1" applyFill="1" applyBorder="1" applyAlignment="1">
      <alignment horizontal="right" vertical="top"/>
    </xf>
    <xf numFmtId="0" fontId="27" fillId="0" borderId="122" xfId="0" applyFont="1" applyFill="1" applyBorder="1" applyAlignment="1">
      <alignment vertical="center"/>
    </xf>
    <xf numFmtId="0" fontId="0" fillId="0" borderId="149" xfId="0" applyFont="1" applyFill="1" applyBorder="1" applyAlignment="1"/>
    <xf numFmtId="0" fontId="0" fillId="0" borderId="120" xfId="0" applyFont="1" applyFill="1" applyBorder="1" applyAlignment="1">
      <alignment horizontal="left" vertical="center" wrapText="1"/>
    </xf>
    <xf numFmtId="0" fontId="0" fillId="0" borderId="122" xfId="0" applyFont="1" applyFill="1" applyBorder="1" applyAlignment="1">
      <alignment horizontal="left" vertical="center"/>
    </xf>
    <xf numFmtId="0" fontId="12" fillId="0" borderId="122" xfId="0" applyFont="1" applyFill="1" applyBorder="1" applyAlignment="1">
      <alignment horizontal="left" vertical="center"/>
    </xf>
    <xf numFmtId="0" fontId="0" fillId="0" borderId="122" xfId="0" applyFont="1" applyFill="1" applyBorder="1" applyAlignment="1">
      <alignment horizontal="left" vertical="top" wrapText="1"/>
    </xf>
    <xf numFmtId="0" fontId="27" fillId="0" borderId="122" xfId="0" applyFont="1" applyFill="1" applyBorder="1" applyAlignment="1">
      <alignment horizontal="left" vertical="top" wrapText="1"/>
    </xf>
    <xf numFmtId="0" fontId="12" fillId="0" borderId="150" xfId="0" applyFont="1" applyFill="1" applyBorder="1" applyAlignment="1">
      <alignment vertical="center"/>
    </xf>
    <xf numFmtId="0" fontId="12" fillId="0" borderId="151" xfId="0" applyFont="1" applyBorder="1" applyAlignment="1">
      <alignment horizontal="left" vertical="center"/>
    </xf>
    <xf numFmtId="0" fontId="27" fillId="0" borderId="133" xfId="0" applyFont="1" applyFill="1" applyBorder="1" applyAlignment="1">
      <alignment horizontal="center" vertical="center" wrapText="1"/>
    </xf>
    <xf numFmtId="0" fontId="27" fillId="0" borderId="133" xfId="0" applyFont="1" applyFill="1" applyBorder="1" applyAlignment="1">
      <alignment horizontal="right" vertical="center" wrapText="1"/>
    </xf>
    <xf numFmtId="0" fontId="0" fillId="0" borderId="122" xfId="0" applyFont="1" applyFill="1" applyBorder="1" applyAlignment="1">
      <alignment vertical="top" wrapText="1"/>
    </xf>
    <xf numFmtId="0" fontId="27" fillId="0" borderId="146" xfId="0" applyFont="1" applyFill="1" applyBorder="1" applyAlignment="1">
      <alignment horizontal="left" vertical="top"/>
    </xf>
    <xf numFmtId="0" fontId="27" fillId="0" borderId="58" xfId="0" applyFont="1" applyFill="1" applyBorder="1" applyAlignment="1">
      <alignment horizontal="left" vertical="top"/>
    </xf>
    <xf numFmtId="0" fontId="27" fillId="0" borderId="120" xfId="0" applyFont="1" applyFill="1" applyBorder="1" applyAlignment="1">
      <alignment horizontal="left" vertical="top"/>
    </xf>
    <xf numFmtId="0" fontId="0" fillId="0" borderId="122" xfId="0" applyFont="1" applyBorder="1"/>
    <xf numFmtId="0" fontId="27" fillId="0" borderId="122" xfId="0" applyFont="1" applyFill="1" applyBorder="1" applyAlignment="1">
      <alignment vertical="top" wrapText="1"/>
    </xf>
    <xf numFmtId="0" fontId="27" fillId="0" borderId="152" xfId="0" applyFont="1" applyFill="1" applyBorder="1" applyAlignment="1">
      <alignment horizontal="left" vertical="top" wrapText="1"/>
    </xf>
    <xf numFmtId="176" fontId="27" fillId="0" borderId="153" xfId="0" applyNumberFormat="1" applyFont="1" applyBorder="1" applyAlignment="1">
      <alignment horizontal="left" vertical="top" wrapText="1"/>
    </xf>
    <xf numFmtId="0" fontId="27" fillId="0" borderId="154" xfId="0" applyFont="1" applyFill="1" applyBorder="1" applyAlignment="1">
      <alignment horizontal="left" vertical="top" wrapText="1"/>
    </xf>
    <xf numFmtId="0" fontId="27" fillId="0" borderId="155" xfId="0" applyFont="1" applyFill="1" applyBorder="1" applyAlignment="1">
      <alignment horizontal="left" vertical="top" wrapText="1"/>
    </xf>
    <xf numFmtId="0" fontId="27" fillId="0" borderId="155" xfId="0" applyFont="1" applyFill="1" applyBorder="1" applyAlignment="1">
      <alignment horizontal="left" vertical="top"/>
    </xf>
    <xf numFmtId="0" fontId="27" fillId="0" borderId="156" xfId="0" applyFont="1" applyFill="1" applyBorder="1" applyAlignment="1">
      <alignment horizontal="left" vertical="top" wrapText="1"/>
    </xf>
    <xf numFmtId="0" fontId="27" fillId="0" borderId="69" xfId="0" applyFont="1" applyFill="1" applyBorder="1" applyAlignment="1">
      <alignment horizontal="left" vertical="top" wrapText="1"/>
    </xf>
    <xf numFmtId="0" fontId="27" fillId="0" borderId="157" xfId="0" applyFont="1" applyFill="1" applyBorder="1" applyAlignment="1">
      <alignment horizontal="left" vertical="top" wrapText="1"/>
    </xf>
    <xf numFmtId="0" fontId="27" fillId="0" borderId="158" xfId="0" applyFont="1" applyFill="1" applyBorder="1" applyAlignment="1">
      <alignment horizontal="left" vertical="top" wrapText="1"/>
    </xf>
    <xf numFmtId="0" fontId="27" fillId="0" borderId="159" xfId="0" applyFont="1" applyFill="1" applyBorder="1" applyAlignment="1">
      <alignment horizontal="left" vertical="top" wrapText="1"/>
    </xf>
    <xf numFmtId="0" fontId="27" fillId="0" borderId="153" xfId="0" applyFont="1" applyFill="1" applyBorder="1" applyAlignment="1">
      <alignment horizontal="left" vertical="top" wrapText="1"/>
    </xf>
    <xf numFmtId="0" fontId="30" fillId="0" borderId="160" xfId="0" applyFont="1" applyFill="1" applyBorder="1" applyAlignment="1">
      <alignment horizontal="left" vertical="top" wrapText="1"/>
    </xf>
    <xf numFmtId="0" fontId="30" fillId="0" borderId="161" xfId="0" applyFont="1" applyFill="1" applyBorder="1" applyAlignment="1">
      <alignment horizontal="left" vertical="top"/>
    </xf>
    <xf numFmtId="0" fontId="30" fillId="0" borderId="162" xfId="0" applyFont="1" applyFill="1" applyBorder="1" applyAlignment="1">
      <alignment horizontal="left" vertical="top"/>
    </xf>
    <xf numFmtId="0" fontId="30" fillId="0" borderId="162" xfId="0" applyFont="1" applyFill="1" applyBorder="1" applyAlignment="1">
      <alignment horizontal="left" vertical="top" wrapText="1"/>
    </xf>
    <xf numFmtId="0" fontId="30" fillId="0" borderId="163" xfId="0" applyFont="1" applyFill="1" applyBorder="1" applyAlignment="1">
      <alignment horizontal="left" vertical="top" wrapText="1"/>
    </xf>
    <xf numFmtId="0" fontId="30" fillId="0" borderId="164" xfId="0" applyFont="1" applyFill="1" applyBorder="1" applyAlignment="1">
      <alignment horizontal="left" vertical="top" wrapText="1"/>
    </xf>
    <xf numFmtId="0" fontId="30" fillId="0" borderId="165" xfId="0" applyFont="1" applyFill="1" applyBorder="1" applyAlignment="1">
      <alignment horizontal="left" vertical="top" wrapText="1"/>
    </xf>
    <xf numFmtId="0" fontId="30" fillId="0" borderId="155" xfId="0" applyFont="1" applyBorder="1" applyAlignment="1">
      <alignment horizontal="left" vertical="top" wrapText="1"/>
    </xf>
    <xf numFmtId="0" fontId="30" fillId="0" borderId="156" xfId="0" applyFont="1" applyFill="1" applyBorder="1" applyAlignment="1">
      <alignment horizontal="left" vertical="top" wrapText="1"/>
    </xf>
    <xf numFmtId="0" fontId="30" fillId="0" borderId="159" xfId="0" applyFont="1" applyBorder="1" applyAlignment="1">
      <alignment horizontal="left" vertical="top" wrapText="1"/>
    </xf>
    <xf numFmtId="0" fontId="27" fillId="0" borderId="166" xfId="0" applyFont="1" applyFill="1" applyBorder="1" applyAlignment="1">
      <alignment horizontal="left" vertical="top" wrapText="1"/>
    </xf>
    <xf numFmtId="0" fontId="27" fillId="0" borderId="167" xfId="0" applyFont="1" applyFill="1" applyBorder="1" applyAlignment="1">
      <alignment horizontal="left" vertical="top" wrapText="1"/>
    </xf>
    <xf numFmtId="0" fontId="35" fillId="0" borderId="155" xfId="0" applyFont="1" applyBorder="1" applyAlignment="1">
      <alignment horizontal="left" vertical="top" wrapText="1"/>
    </xf>
    <xf numFmtId="0" fontId="27" fillId="0" borderId="168" xfId="0" applyFont="1" applyFill="1" applyBorder="1" applyAlignment="1">
      <alignment horizontal="center" vertical="center"/>
    </xf>
    <xf numFmtId="0" fontId="27" fillId="0" borderId="168" xfId="0" applyFont="1" applyBorder="1" applyAlignment="1">
      <alignment horizontal="center" vertical="top"/>
    </xf>
    <xf numFmtId="0" fontId="30" fillId="0" borderId="167" xfId="0" applyFont="1" applyFill="1" applyBorder="1" applyAlignment="1">
      <alignment horizontal="left" vertical="top" wrapText="1"/>
    </xf>
    <xf numFmtId="0" fontId="30" fillId="0" borderId="169" xfId="0" applyFont="1" applyFill="1" applyBorder="1" applyAlignment="1">
      <alignment horizontal="left" vertical="top" wrapText="1"/>
    </xf>
    <xf numFmtId="0" fontId="12" fillId="0" borderId="159" xfId="0" applyFont="1" applyBorder="1" applyAlignment="1">
      <alignment horizontal="left" vertical="top" wrapText="1"/>
    </xf>
    <xf numFmtId="0" fontId="30" fillId="0" borderId="157" xfId="0" applyFont="1" applyFill="1" applyBorder="1" applyAlignment="1">
      <alignment horizontal="left" vertical="top" wrapText="1"/>
    </xf>
    <xf numFmtId="0" fontId="30" fillId="0" borderId="153" xfId="0" applyFont="1" applyFill="1" applyBorder="1" applyAlignment="1">
      <alignment horizontal="left" vertical="top" wrapText="1"/>
    </xf>
    <xf numFmtId="0" fontId="27" fillId="0" borderId="170" xfId="0" applyFont="1" applyFill="1" applyBorder="1" applyAlignment="1">
      <alignment horizontal="left" vertical="top" wrapText="1"/>
    </xf>
    <xf numFmtId="0" fontId="30" fillId="0" borderId="171" xfId="0" applyFont="1" applyFill="1" applyBorder="1" applyAlignment="1">
      <alignment horizontal="left" vertical="top" wrapText="1"/>
    </xf>
    <xf numFmtId="0" fontId="30" fillId="0" borderId="157" xfId="0" applyFont="1" applyFill="1" applyBorder="1" applyAlignment="1">
      <alignment horizontal="left" vertical="top" wrapText="1" shrinkToFit="1"/>
    </xf>
    <xf numFmtId="0" fontId="27" fillId="0" borderId="156" xfId="0" applyFont="1" applyFill="1" applyBorder="1" applyAlignment="1">
      <alignment horizontal="left" vertical="top" wrapText="1" shrinkToFit="1"/>
    </xf>
    <xf numFmtId="0" fontId="38" fillId="0" borderId="169" xfId="0" applyFont="1" applyFill="1" applyBorder="1" applyAlignment="1">
      <alignment horizontal="left" vertical="top" wrapText="1" shrinkToFit="1"/>
    </xf>
    <xf numFmtId="0" fontId="0" fillId="0" borderId="85" xfId="0" applyFont="1" applyBorder="1" applyAlignment="1">
      <alignment horizontal="left" vertical="top" wrapText="1"/>
    </xf>
    <xf numFmtId="0" fontId="0" fillId="0" borderId="84" xfId="0" applyFont="1" applyBorder="1" applyAlignment="1">
      <alignment horizontal="left" vertical="top" wrapText="1"/>
    </xf>
    <xf numFmtId="0" fontId="27" fillId="0" borderId="172" xfId="0" applyFont="1" applyFill="1" applyBorder="1" applyAlignment="1">
      <alignment horizontal="left" vertical="top" wrapText="1"/>
    </xf>
    <xf numFmtId="0" fontId="30" fillId="0" borderId="99" xfId="0" applyFont="1" applyBorder="1" applyAlignment="1">
      <alignment horizontal="left" vertical="top"/>
    </xf>
    <xf numFmtId="0" fontId="0" fillId="0" borderId="157" xfId="0" applyFont="1" applyBorder="1" applyAlignment="1">
      <alignment vertical="top" wrapText="1"/>
    </xf>
    <xf numFmtId="0" fontId="0" fillId="0" borderId="166" xfId="0" applyFont="1" applyBorder="1" applyAlignment="1">
      <alignment horizontal="left" vertical="top" wrapText="1"/>
    </xf>
    <xf numFmtId="0" fontId="0" fillId="0" borderId="156" xfId="0" applyFont="1" applyBorder="1" applyAlignment="1">
      <alignment horizontal="left" vertical="top" wrapText="1"/>
    </xf>
    <xf numFmtId="0" fontId="0" fillId="0" borderId="155" xfId="0" applyFont="1" applyBorder="1" applyAlignment="1">
      <alignment horizontal="left" vertical="top" wrapText="1"/>
    </xf>
    <xf numFmtId="0" fontId="12" fillId="0" borderId="173" xfId="0" applyFont="1" applyBorder="1" applyAlignment="1">
      <alignment horizontal="left" vertical="top" wrapText="1"/>
    </xf>
    <xf numFmtId="176" fontId="30" fillId="0" borderId="165" xfId="0" applyNumberFormat="1" applyFont="1" applyFill="1" applyBorder="1" applyAlignment="1">
      <alignment horizontal="left" vertical="center" wrapText="1"/>
    </xf>
    <xf numFmtId="0" fontId="0" fillId="0" borderId="0" xfId="0" applyFont="1" applyFill="1" applyBorder="1" applyAlignment="1">
      <alignment vertical="center" wrapText="1"/>
    </xf>
    <xf numFmtId="0" fontId="30" fillId="0" borderId="154" xfId="0" applyFont="1" applyBorder="1" applyAlignment="1">
      <alignment horizontal="left" vertical="top" wrapText="1"/>
    </xf>
    <xf numFmtId="0" fontId="38" fillId="0" borderId="96" xfId="0" applyFont="1" applyFill="1" applyBorder="1" applyAlignment="1">
      <alignment horizontal="left" vertical="top" wrapText="1"/>
    </xf>
    <xf numFmtId="0" fontId="30" fillId="0" borderId="174" xfId="0" applyFont="1" applyBorder="1" applyAlignment="1">
      <alignment horizontal="left" vertical="top" wrapText="1"/>
    </xf>
    <xf numFmtId="0" fontId="30" fillId="0" borderId="175" xfId="0" applyFont="1" applyBorder="1" applyAlignment="1">
      <alignment horizontal="left" vertical="top" wrapText="1"/>
    </xf>
    <xf numFmtId="0" fontId="30" fillId="0" borderId="165" xfId="0" applyFont="1" applyBorder="1" applyAlignment="1">
      <alignment horizontal="left" vertical="top"/>
    </xf>
    <xf numFmtId="0" fontId="27" fillId="0" borderId="49" xfId="0" applyFont="1" applyFill="1" applyBorder="1" applyAlignment="1">
      <alignment horizontal="left" vertical="top" wrapText="1"/>
    </xf>
    <xf numFmtId="0" fontId="30" fillId="0" borderId="155" xfId="0" applyFont="1" applyFill="1" applyBorder="1" applyAlignment="1">
      <alignment horizontal="left" vertical="top"/>
    </xf>
    <xf numFmtId="176" fontId="30" fillId="0" borderId="159" xfId="0" applyNumberFormat="1" applyFont="1" applyFill="1" applyBorder="1" applyAlignment="1">
      <alignment horizontal="left" vertical="top" wrapText="1"/>
    </xf>
    <xf numFmtId="0" fontId="30" fillId="0" borderId="176" xfId="0" applyFont="1" applyFill="1" applyBorder="1" applyAlignment="1">
      <alignment horizontal="left" vertical="top" wrapText="1"/>
    </xf>
    <xf numFmtId="176" fontId="30" fillId="0" borderId="169" xfId="0" applyNumberFormat="1" applyFont="1" applyFill="1" applyBorder="1" applyAlignment="1">
      <alignment horizontal="left" vertical="top" wrapText="1"/>
    </xf>
    <xf numFmtId="176" fontId="30" fillId="0" borderId="174" xfId="0" applyNumberFormat="1" applyFont="1" applyFill="1" applyBorder="1" applyAlignment="1">
      <alignment horizontal="left" vertical="top" wrapText="1"/>
    </xf>
    <xf numFmtId="0" fontId="27" fillId="0" borderId="162" xfId="0" applyFont="1" applyBorder="1" applyAlignment="1">
      <alignment horizontal="left" vertical="top"/>
    </xf>
    <xf numFmtId="0" fontId="27" fillId="0" borderId="162" xfId="0" applyFont="1" applyBorder="1" applyAlignment="1">
      <alignment vertical="top"/>
    </xf>
    <xf numFmtId="0" fontId="27" fillId="0" borderId="82" xfId="0" applyFont="1" applyFill="1" applyBorder="1" applyAlignment="1">
      <alignment vertical="top" wrapText="1"/>
    </xf>
    <xf numFmtId="0" fontId="27" fillId="0" borderId="84" xfId="0" applyFont="1" applyBorder="1" applyAlignment="1">
      <alignment vertical="top" wrapText="1"/>
    </xf>
    <xf numFmtId="0" fontId="27" fillId="0" borderId="85" xfId="0" applyFont="1" applyFill="1" applyBorder="1" applyAlignment="1">
      <alignment vertical="top" wrapText="1"/>
    </xf>
    <xf numFmtId="0" fontId="27" fillId="0" borderId="105" xfId="0" applyFont="1" applyFill="1" applyBorder="1" applyAlignment="1">
      <alignment vertical="top" wrapText="1"/>
    </xf>
    <xf numFmtId="0" fontId="30" fillId="0" borderId="85" xfId="0" applyFont="1" applyFill="1" applyBorder="1" applyAlignment="1">
      <alignment vertical="top" wrapText="1"/>
    </xf>
    <xf numFmtId="0" fontId="30" fillId="0" borderId="162" xfId="0" applyFont="1" applyBorder="1" applyAlignment="1">
      <alignment vertical="top" wrapText="1"/>
    </xf>
    <xf numFmtId="0" fontId="30" fillId="0" borderId="177" xfId="0" applyFont="1" applyFill="1" applyBorder="1" applyAlignment="1">
      <alignment vertical="top" wrapText="1"/>
    </xf>
    <xf numFmtId="0" fontId="27" fillId="0" borderId="154" xfId="0" applyFont="1" applyFill="1" applyBorder="1" applyAlignment="1">
      <alignment vertical="top" wrapText="1"/>
    </xf>
    <xf numFmtId="0" fontId="27" fillId="0" borderId="159" xfId="0" applyFont="1" applyFill="1" applyBorder="1" applyAlignment="1">
      <alignment vertical="top" wrapText="1"/>
    </xf>
    <xf numFmtId="0" fontId="27" fillId="0" borderId="166" xfId="0" applyFont="1" applyFill="1" applyBorder="1" applyAlignment="1">
      <alignment vertical="top" wrapText="1"/>
    </xf>
    <xf numFmtId="0" fontId="0" fillId="0" borderId="155" xfId="0" applyFont="1" applyFill="1" applyBorder="1"/>
    <xf numFmtId="0" fontId="0" fillId="0" borderId="154" xfId="0" applyFont="1" applyFill="1" applyBorder="1"/>
    <xf numFmtId="0" fontId="0" fillId="0" borderId="166" xfId="0" applyFont="1" applyFill="1" applyBorder="1"/>
    <xf numFmtId="0" fontId="0" fillId="0" borderId="159" xfId="0" applyFont="1" applyFill="1" applyBorder="1"/>
    <xf numFmtId="0" fontId="0" fillId="0" borderId="178" xfId="0" applyFont="1" applyFill="1" applyBorder="1"/>
    <xf numFmtId="0" fontId="28" fillId="24" borderId="179" xfId="0" applyFont="1" applyFill="1" applyBorder="1" applyAlignment="1">
      <alignment horizontal="center" vertical="top" wrapText="1"/>
    </xf>
    <xf numFmtId="0" fontId="29" fillId="24" borderId="180" xfId="0" applyFont="1" applyFill="1" applyBorder="1" applyAlignment="1">
      <alignment horizontal="center" vertical="center" wrapText="1"/>
    </xf>
    <xf numFmtId="0" fontId="27" fillId="0" borderId="181" xfId="0" applyFont="1" applyBorder="1" applyAlignment="1">
      <alignment horizontal="center" vertical="top"/>
    </xf>
    <xf numFmtId="0" fontId="27" fillId="0" borderId="182" xfId="0" applyFont="1" applyFill="1" applyBorder="1" applyAlignment="1">
      <alignment horizontal="center" vertical="top" wrapText="1"/>
    </xf>
    <xf numFmtId="0" fontId="27" fillId="0" borderId="183" xfId="0" applyFont="1" applyFill="1" applyBorder="1" applyAlignment="1">
      <alignment horizontal="center" vertical="top" wrapText="1"/>
    </xf>
    <xf numFmtId="0" fontId="27" fillId="0" borderId="184" xfId="0" applyFont="1" applyBorder="1" applyAlignment="1">
      <alignment horizontal="center" vertical="top" wrapText="1"/>
    </xf>
    <xf numFmtId="0" fontId="27" fillId="0" borderId="185" xfId="0" applyFont="1" applyFill="1" applyBorder="1" applyAlignment="1">
      <alignment horizontal="center" vertical="top" wrapText="1"/>
    </xf>
    <xf numFmtId="0" fontId="27" fillId="0" borderId="186" xfId="0" applyFont="1" applyFill="1" applyBorder="1" applyAlignment="1">
      <alignment horizontal="center" vertical="top" wrapText="1"/>
    </xf>
    <xf numFmtId="0" fontId="27" fillId="0" borderId="187" xfId="0" applyFont="1" applyFill="1" applyBorder="1" applyAlignment="1">
      <alignment horizontal="center" vertical="top" wrapText="1"/>
    </xf>
    <xf numFmtId="0" fontId="27" fillId="0" borderId="188" xfId="0" applyFont="1" applyFill="1" applyBorder="1" applyAlignment="1">
      <alignment horizontal="center" vertical="top"/>
    </xf>
    <xf numFmtId="0" fontId="27" fillId="0" borderId="188" xfId="0" applyFont="1" applyFill="1" applyBorder="1" applyAlignment="1">
      <alignment horizontal="center" vertical="top" wrapText="1"/>
    </xf>
    <xf numFmtId="0" fontId="27" fillId="0" borderId="189" xfId="0" applyFont="1" applyFill="1" applyBorder="1" applyAlignment="1">
      <alignment horizontal="center" vertical="top" wrapText="1"/>
    </xf>
    <xf numFmtId="0" fontId="27" fillId="0" borderId="187" xfId="0" applyFont="1" applyFill="1" applyBorder="1" applyAlignment="1">
      <alignment horizontal="center" vertical="top"/>
    </xf>
    <xf numFmtId="0" fontId="27" fillId="0" borderId="190" xfId="0" applyFont="1" applyFill="1" applyBorder="1" applyAlignment="1">
      <alignment horizontal="center" vertical="top" wrapText="1"/>
    </xf>
    <xf numFmtId="0" fontId="27" fillId="0" borderId="191" xfId="0" applyFont="1" applyFill="1" applyBorder="1" applyAlignment="1">
      <alignment horizontal="center" vertical="top"/>
    </xf>
    <xf numFmtId="0" fontId="27" fillId="0" borderId="191" xfId="0" applyFont="1" applyFill="1" applyBorder="1" applyAlignment="1">
      <alignment horizontal="center" vertical="top" wrapText="1"/>
    </xf>
    <xf numFmtId="0" fontId="27" fillId="0" borderId="192" xfId="0" applyFont="1" applyFill="1" applyBorder="1" applyAlignment="1">
      <alignment horizontal="center" vertical="top" wrapText="1"/>
    </xf>
    <xf numFmtId="0" fontId="27" fillId="0" borderId="193" xfId="0" applyFont="1" applyFill="1" applyBorder="1" applyAlignment="1">
      <alignment horizontal="center" vertical="top" wrapText="1"/>
    </xf>
    <xf numFmtId="0" fontId="27" fillId="0" borderId="194" xfId="0" applyFont="1" applyFill="1" applyBorder="1" applyAlignment="1">
      <alignment horizontal="center" vertical="top" wrapText="1"/>
    </xf>
    <xf numFmtId="0" fontId="27" fillId="0" borderId="195" xfId="0" applyFont="1" applyFill="1" applyBorder="1" applyAlignment="1">
      <alignment horizontal="center" vertical="top" wrapText="1"/>
    </xf>
    <xf numFmtId="0" fontId="27" fillId="0" borderId="196" xfId="0" applyFont="1" applyFill="1" applyBorder="1" applyAlignment="1">
      <alignment horizontal="center" vertical="top" wrapText="1"/>
    </xf>
    <xf numFmtId="0" fontId="27" fillId="0" borderId="197" xfId="0" applyFont="1" applyBorder="1" applyAlignment="1">
      <alignment horizontal="center" vertical="top" wrapText="1"/>
    </xf>
    <xf numFmtId="0" fontId="27" fillId="0" borderId="196" xfId="0" applyFont="1" applyFill="1" applyBorder="1" applyAlignment="1">
      <alignment horizontal="center" vertical="top"/>
    </xf>
    <xf numFmtId="0" fontId="41" fillId="0" borderId="74" xfId="0" applyFont="1" applyBorder="1" applyAlignment="1">
      <alignment horizontal="justify"/>
    </xf>
    <xf numFmtId="0" fontId="42" fillId="0" borderId="0" xfId="0" applyFont="1" applyAlignment="1">
      <alignment horizontal="justify"/>
    </xf>
    <xf numFmtId="0" fontId="27" fillId="0" borderId="198" xfId="0" applyFont="1" applyFill="1" applyBorder="1" applyAlignment="1">
      <alignment horizontal="center" vertical="top" wrapText="1"/>
    </xf>
    <xf numFmtId="0" fontId="27" fillId="0" borderId="199" xfId="0" applyFont="1" applyBorder="1" applyAlignment="1">
      <alignment horizontal="center" vertical="top" wrapText="1"/>
    </xf>
    <xf numFmtId="0" fontId="30" fillId="0" borderId="190" xfId="0" applyFont="1" applyFill="1" applyBorder="1" applyAlignment="1">
      <alignment horizontal="center" vertical="top" wrapText="1"/>
    </xf>
    <xf numFmtId="0" fontId="30" fillId="0" borderId="191" xfId="0" applyFont="1" applyFill="1" applyBorder="1" applyAlignment="1">
      <alignment horizontal="center" vertical="top" wrapText="1"/>
    </xf>
    <xf numFmtId="0" fontId="30" fillId="0" borderId="192" xfId="0" applyFont="1" applyFill="1" applyBorder="1" applyAlignment="1">
      <alignment horizontal="center" vertical="top" wrapText="1"/>
    </xf>
    <xf numFmtId="0" fontId="30" fillId="0" borderId="187" xfId="0" applyFont="1" applyFill="1" applyBorder="1" applyAlignment="1">
      <alignment horizontal="center" vertical="top" wrapText="1"/>
    </xf>
    <xf numFmtId="0" fontId="30" fillId="0" borderId="189" xfId="0" applyFont="1" applyFill="1" applyBorder="1" applyAlignment="1">
      <alignment horizontal="center" vertical="top" wrapText="1"/>
    </xf>
    <xf numFmtId="0" fontId="30" fillId="0" borderId="185" xfId="0" applyFont="1" applyFill="1" applyBorder="1" applyAlignment="1">
      <alignment horizontal="center" vertical="top" wrapText="1"/>
    </xf>
    <xf numFmtId="0" fontId="30" fillId="0" borderId="200" xfId="0" applyFont="1" applyFill="1" applyBorder="1" applyAlignment="1">
      <alignment horizontal="center" vertical="top" wrapText="1"/>
    </xf>
    <xf numFmtId="0" fontId="30" fillId="0" borderId="201" xfId="0" applyFont="1" applyFill="1" applyBorder="1" applyAlignment="1">
      <alignment horizontal="center" vertical="top" wrapText="1"/>
    </xf>
    <xf numFmtId="0" fontId="30" fillId="0" borderId="202" xfId="0" applyFont="1" applyFill="1" applyBorder="1" applyAlignment="1">
      <alignment horizontal="center" vertical="top" wrapText="1"/>
    </xf>
    <xf numFmtId="0" fontId="30" fillId="0" borderId="74" xfId="0" applyFont="1" applyFill="1" applyBorder="1" applyAlignment="1">
      <alignment horizontal="center" vertical="top" wrapText="1"/>
    </xf>
    <xf numFmtId="0" fontId="30" fillId="0" borderId="0" xfId="0" applyFont="1" applyFill="1" applyAlignment="1">
      <alignment horizontal="center" vertical="top" wrapText="1"/>
    </xf>
    <xf numFmtId="0" fontId="30" fillId="0" borderId="0" xfId="0" applyFont="1" applyFill="1" applyBorder="1" applyAlignment="1">
      <alignment horizontal="center" vertical="top" wrapText="1"/>
    </xf>
    <xf numFmtId="0" fontId="30" fillId="0" borderId="96" xfId="0" applyFont="1" applyFill="1" applyBorder="1" applyAlignment="1">
      <alignment horizontal="center" vertical="top" wrapText="1"/>
    </xf>
    <xf numFmtId="0" fontId="30" fillId="0" borderId="186" xfId="0" applyFont="1" applyFill="1" applyBorder="1" applyAlignment="1">
      <alignment horizontal="center" vertical="top" wrapText="1"/>
    </xf>
    <xf numFmtId="0" fontId="30" fillId="0" borderId="203" xfId="0" applyFont="1" applyFill="1" applyBorder="1" applyAlignment="1">
      <alignment vertical="center" wrapText="1"/>
    </xf>
    <xf numFmtId="0" fontId="30" fillId="0" borderId="204" xfId="0" applyFont="1" applyFill="1" applyBorder="1" applyAlignment="1">
      <alignment vertical="center" wrapText="1"/>
    </xf>
    <xf numFmtId="0" fontId="30" fillId="0" borderId="205" xfId="0" applyFont="1" applyFill="1" applyBorder="1" applyAlignment="1">
      <alignment horizontal="center" vertical="top" wrapText="1"/>
    </xf>
    <xf numFmtId="0" fontId="27" fillId="0" borderId="0" xfId="0" applyFont="1" applyFill="1" applyBorder="1" applyAlignment="1">
      <alignment horizontal="center" vertical="top" wrapText="1"/>
    </xf>
    <xf numFmtId="0" fontId="27" fillId="0" borderId="186" xfId="0" applyFont="1" applyFill="1" applyBorder="1" applyAlignment="1">
      <alignment horizontal="center" vertical="top"/>
    </xf>
    <xf numFmtId="0" fontId="37" fillId="0" borderId="186" xfId="0" applyFont="1" applyFill="1" applyBorder="1" applyAlignment="1">
      <alignment horizontal="center" vertical="top" wrapText="1"/>
    </xf>
    <xf numFmtId="0" fontId="30" fillId="0" borderId="198" xfId="0" applyFont="1" applyFill="1" applyBorder="1" applyAlignment="1">
      <alignment horizontal="center" vertical="top" wrapText="1"/>
    </xf>
    <xf numFmtId="0" fontId="27" fillId="0" borderId="206" xfId="0" applyFont="1" applyFill="1" applyBorder="1" applyAlignment="1">
      <alignment horizontal="center" vertical="top" wrapText="1"/>
    </xf>
    <xf numFmtId="0" fontId="27" fillId="0" borderId="203" xfId="0" applyFont="1" applyFill="1" applyBorder="1" applyAlignment="1">
      <alignment horizontal="center" vertical="top" wrapText="1"/>
    </xf>
    <xf numFmtId="0" fontId="27" fillId="0" borderId="204" xfId="0" applyFont="1" applyFill="1" applyBorder="1" applyAlignment="1">
      <alignment horizontal="center" vertical="top" wrapText="1"/>
    </xf>
    <xf numFmtId="0" fontId="27" fillId="0" borderId="207" xfId="0" applyFont="1" applyFill="1" applyBorder="1" applyAlignment="1">
      <alignment horizontal="center" vertical="top" wrapText="1"/>
    </xf>
    <xf numFmtId="0" fontId="27" fillId="0" borderId="185" xfId="0" applyFont="1" applyFill="1" applyBorder="1" applyAlignment="1">
      <alignment horizontal="center" vertical="top"/>
    </xf>
    <xf numFmtId="0" fontId="27" fillId="0" borderId="189" xfId="0" applyFont="1" applyFill="1" applyBorder="1" applyAlignment="1">
      <alignment horizontal="center" vertical="top"/>
    </xf>
    <xf numFmtId="0" fontId="35" fillId="0" borderId="186" xfId="0" applyFont="1" applyFill="1" applyBorder="1" applyAlignment="1">
      <alignment horizontal="center" vertical="top" wrapText="1"/>
    </xf>
    <xf numFmtId="0" fontId="27" fillId="0" borderId="208" xfId="0" applyFont="1" applyFill="1" applyBorder="1" applyAlignment="1">
      <alignment horizontal="center" vertical="center" wrapText="1"/>
    </xf>
    <xf numFmtId="0" fontId="27" fillId="0" borderId="209" xfId="0" applyFont="1" applyFill="1" applyBorder="1" applyAlignment="1">
      <alignment horizontal="center" vertical="center" wrapText="1"/>
    </xf>
    <xf numFmtId="0" fontId="30" fillId="0" borderId="65" xfId="0" applyFont="1" applyFill="1" applyBorder="1" applyAlignment="1">
      <alignment horizontal="center" vertical="top" wrapText="1"/>
    </xf>
    <xf numFmtId="0" fontId="30" fillId="0" borderId="204" xfId="0" applyFont="1" applyFill="1" applyBorder="1" applyAlignment="1">
      <alignment horizontal="center" vertical="top" wrapText="1"/>
    </xf>
    <xf numFmtId="0" fontId="27" fillId="0" borderId="181" xfId="0" applyFont="1" applyFill="1" applyBorder="1" applyAlignment="1">
      <alignment horizontal="center" vertical="top" wrapText="1"/>
    </xf>
    <xf numFmtId="0" fontId="27" fillId="0" borderId="210" xfId="0" applyFont="1" applyFill="1" applyBorder="1" applyAlignment="1">
      <alignment horizontal="center" vertical="top" wrapText="1"/>
    </xf>
    <xf numFmtId="0" fontId="27" fillId="0" borderId="211" xfId="0" applyFont="1" applyFill="1" applyBorder="1" applyAlignment="1">
      <alignment horizontal="center" vertical="top" wrapText="1"/>
    </xf>
    <xf numFmtId="0" fontId="30" fillId="0" borderId="212" xfId="0" applyFont="1" applyFill="1" applyBorder="1" applyAlignment="1">
      <alignment horizontal="center" vertical="top" wrapText="1"/>
    </xf>
    <xf numFmtId="0" fontId="27" fillId="0" borderId="213" xfId="0" applyFont="1" applyBorder="1" applyAlignment="1">
      <alignment horizontal="center" vertical="top" wrapText="1"/>
    </xf>
    <xf numFmtId="0" fontId="27" fillId="0" borderId="214" xfId="0" applyFont="1" applyBorder="1" applyAlignment="1">
      <alignment horizontal="center" vertical="top" wrapText="1"/>
    </xf>
    <xf numFmtId="0" fontId="27" fillId="0" borderId="209" xfId="0" applyFont="1" applyBorder="1" applyAlignment="1">
      <alignment horizontal="center" vertical="top" wrapText="1"/>
    </xf>
    <xf numFmtId="0" fontId="27" fillId="0" borderId="215" xfId="0" applyFont="1" applyBorder="1" applyAlignment="1">
      <alignment horizontal="center" vertical="top" wrapText="1"/>
    </xf>
    <xf numFmtId="0" fontId="30" fillId="0" borderId="216" xfId="0" applyFont="1" applyFill="1" applyBorder="1" applyAlignment="1">
      <alignment horizontal="center" vertical="top" wrapText="1"/>
    </xf>
    <xf numFmtId="0" fontId="30" fillId="0" borderId="217" xfId="0" applyFont="1" applyFill="1" applyBorder="1" applyAlignment="1">
      <alignment horizontal="center" vertical="top" wrapText="1"/>
    </xf>
    <xf numFmtId="0" fontId="27" fillId="0" borderId="204" xfId="0" applyFont="1" applyFill="1" applyBorder="1" applyAlignment="1">
      <alignment horizontal="center" vertical="top"/>
    </xf>
    <xf numFmtId="0" fontId="27" fillId="0" borderId="187" xfId="0" applyFont="1" applyFill="1" applyBorder="1" applyAlignment="1">
      <alignment horizontal="center" vertical="center"/>
    </xf>
    <xf numFmtId="0" fontId="27" fillId="0" borderId="187" xfId="0" applyFont="1" applyFill="1" applyBorder="1" applyAlignment="1">
      <alignment horizontal="center" vertical="center" shrinkToFit="1"/>
    </xf>
    <xf numFmtId="0" fontId="0" fillId="0" borderId="218" xfId="0" applyFont="1" applyFill="1" applyBorder="1" applyAlignment="1">
      <alignment horizontal="center" wrapText="1"/>
    </xf>
    <xf numFmtId="0" fontId="0" fillId="0" borderId="218" xfId="0" applyFont="1" applyFill="1" applyBorder="1" applyAlignment="1">
      <alignment horizontal="left" wrapText="1"/>
    </xf>
    <xf numFmtId="0" fontId="27" fillId="0" borderId="219" xfId="0" applyFont="1" applyFill="1" applyBorder="1" applyAlignment="1">
      <alignment horizontal="center" vertical="top" wrapText="1"/>
    </xf>
    <xf numFmtId="0" fontId="30" fillId="0" borderId="188" xfId="0" applyFont="1" applyFill="1" applyBorder="1" applyAlignment="1">
      <alignment horizontal="center" vertical="top" wrapText="1"/>
    </xf>
    <xf numFmtId="0" fontId="30" fillId="0" borderId="196" xfId="0" applyFont="1" applyFill="1" applyBorder="1" applyAlignment="1">
      <alignment horizontal="center" vertical="top" wrapText="1"/>
    </xf>
    <xf numFmtId="0" fontId="27" fillId="0" borderId="220" xfId="0" applyFont="1" applyFill="1" applyBorder="1" applyAlignment="1">
      <alignment horizontal="center" vertical="top" wrapText="1"/>
    </xf>
    <xf numFmtId="0" fontId="27" fillId="0" borderId="221" xfId="0" applyFont="1" applyFill="1" applyBorder="1" applyAlignment="1">
      <alignment horizontal="center" vertical="top"/>
    </xf>
    <xf numFmtId="0" fontId="30" fillId="0" borderId="187" xfId="0" applyFont="1" applyFill="1" applyBorder="1" applyAlignment="1">
      <alignment horizontal="center" vertical="top"/>
    </xf>
    <xf numFmtId="0" fontId="30" fillId="0" borderId="188" xfId="0" applyFont="1" applyFill="1" applyBorder="1" applyAlignment="1">
      <alignment horizontal="center" vertical="top"/>
    </xf>
    <xf numFmtId="0" fontId="30" fillId="0" borderId="81" xfId="0" applyFont="1" applyFill="1" applyBorder="1" applyAlignment="1">
      <alignment horizontal="center" vertical="top" wrapText="1"/>
    </xf>
    <xf numFmtId="0" fontId="35" fillId="0" borderId="188" xfId="0" applyFont="1" applyFill="1" applyBorder="1" applyAlignment="1">
      <alignment horizontal="center" vertical="top" wrapText="1"/>
    </xf>
    <xf numFmtId="0" fontId="27" fillId="0" borderId="0" xfId="0" applyFont="1" applyFill="1" applyBorder="1" applyAlignment="1">
      <alignment horizontal="center" vertical="top"/>
    </xf>
    <xf numFmtId="0" fontId="27" fillId="0" borderId="181" xfId="0" applyFont="1" applyBorder="1" applyAlignment="1">
      <alignment vertical="top" wrapText="1"/>
    </xf>
    <xf numFmtId="0" fontId="27" fillId="0" borderId="181" xfId="0" applyFont="1" applyBorder="1" applyAlignment="1">
      <alignment vertical="top"/>
    </xf>
    <xf numFmtId="0" fontId="27" fillId="0" borderId="213" xfId="0" applyFont="1" applyFill="1" applyBorder="1" applyAlignment="1">
      <alignment horizontal="center" vertical="top"/>
    </xf>
    <xf numFmtId="0" fontId="27" fillId="0" borderId="209" xfId="0" applyFont="1" applyFill="1" applyBorder="1" applyAlignment="1">
      <alignment horizontal="center" vertical="top"/>
    </xf>
    <xf numFmtId="0" fontId="27" fillId="0" borderId="215" xfId="0" applyFont="1" applyFill="1" applyBorder="1" applyAlignment="1">
      <alignment horizontal="center" vertical="top"/>
    </xf>
    <xf numFmtId="0" fontId="27" fillId="0" borderId="213" xfId="0" applyFont="1" applyFill="1" applyBorder="1" applyAlignment="1">
      <alignment horizontal="center" vertical="center"/>
    </xf>
    <xf numFmtId="0" fontId="27" fillId="0" borderId="215" xfId="0" applyFont="1" applyFill="1" applyBorder="1" applyAlignment="1">
      <alignment horizontal="center" vertical="center"/>
    </xf>
    <xf numFmtId="0" fontId="30" fillId="0" borderId="213" xfId="0" applyFont="1" applyBorder="1" applyAlignment="1">
      <alignment horizontal="center" vertical="top" wrapText="1"/>
    </xf>
    <xf numFmtId="0" fontId="27" fillId="0" borderId="222" xfId="0" applyFont="1" applyBorder="1" applyAlignment="1">
      <alignment horizontal="center" vertical="top" wrapText="1"/>
    </xf>
    <xf numFmtId="0" fontId="35" fillId="0" borderId="213" xfId="0" applyFont="1" applyBorder="1" applyAlignment="1">
      <alignment horizontal="center" vertical="top" wrapText="1"/>
    </xf>
    <xf numFmtId="0" fontId="35" fillId="0" borderId="0" xfId="0" applyFont="1" applyFill="1" applyBorder="1" applyAlignment="1">
      <alignment horizontal="center" vertical="top" wrapText="1"/>
    </xf>
    <xf numFmtId="0" fontId="35" fillId="0" borderId="0" xfId="0" applyFont="1" applyFill="1" applyAlignment="1">
      <alignment horizontal="center" vertical="top" wrapText="1"/>
    </xf>
    <xf numFmtId="0" fontId="35" fillId="0" borderId="65" xfId="0" applyFont="1" applyFill="1" applyBorder="1" applyAlignment="1">
      <alignment horizontal="center" vertical="top" wrapText="1"/>
    </xf>
    <xf numFmtId="0" fontId="27" fillId="0" borderId="217" xfId="0" applyFont="1" applyFill="1" applyBorder="1" applyAlignment="1">
      <alignment horizontal="center" vertical="top"/>
    </xf>
    <xf numFmtId="0" fontId="43" fillId="24" borderId="223" xfId="0" applyFont="1" applyFill="1" applyBorder="1" applyAlignment="1">
      <alignment horizontal="center" vertical="top" wrapText="1"/>
    </xf>
    <xf numFmtId="0" fontId="29" fillId="24" borderId="224" xfId="0" applyFont="1" applyFill="1" applyBorder="1" applyAlignment="1">
      <alignment horizontal="center" vertical="center" wrapText="1"/>
    </xf>
    <xf numFmtId="0" fontId="27" fillId="0" borderId="225" xfId="0" applyFont="1" applyFill="1" applyBorder="1" applyAlignment="1">
      <alignment horizontal="center" vertical="top" wrapText="1"/>
    </xf>
    <xf numFmtId="0" fontId="27" fillId="0" borderId="226" xfId="0" applyFont="1" applyFill="1" applyBorder="1" applyAlignment="1">
      <alignment horizontal="center" vertical="top" wrapText="1"/>
    </xf>
    <xf numFmtId="0" fontId="27" fillId="0" borderId="227" xfId="0" applyFont="1" applyFill="1" applyBorder="1" applyAlignment="1">
      <alignment horizontal="center" vertical="top" wrapText="1"/>
    </xf>
    <xf numFmtId="0" fontId="27" fillId="0" borderId="228" xfId="0" applyFont="1" applyFill="1" applyBorder="1" applyAlignment="1">
      <alignment horizontal="center" vertical="top" wrapText="1"/>
    </xf>
    <xf numFmtId="0" fontId="27" fillId="0" borderId="229" xfId="0" applyFont="1" applyFill="1" applyBorder="1" applyAlignment="1">
      <alignment horizontal="center" vertical="top"/>
    </xf>
    <xf numFmtId="0" fontId="27" fillId="0" borderId="229" xfId="0" applyFont="1" applyFill="1" applyBorder="1" applyAlignment="1">
      <alignment horizontal="center" vertical="top" wrapText="1"/>
    </xf>
    <xf numFmtId="0" fontId="27" fillId="0" borderId="230" xfId="0" applyFont="1" applyFill="1" applyBorder="1" applyAlignment="1">
      <alignment horizontal="center" vertical="top" wrapText="1"/>
    </xf>
    <xf numFmtId="0" fontId="27" fillId="0" borderId="228" xfId="0" applyFont="1" applyFill="1" applyBorder="1" applyAlignment="1">
      <alignment horizontal="center" vertical="top"/>
    </xf>
    <xf numFmtId="0" fontId="27" fillId="0" borderId="231" xfId="0" applyFont="1" applyFill="1" applyBorder="1" applyAlignment="1">
      <alignment horizontal="center" vertical="top" wrapText="1"/>
    </xf>
    <xf numFmtId="0" fontId="27" fillId="0" borderId="232" xfId="0" applyFont="1" applyFill="1" applyBorder="1" applyAlignment="1">
      <alignment horizontal="center" vertical="top" wrapText="1"/>
    </xf>
    <xf numFmtId="0" fontId="27" fillId="0" borderId="233" xfId="0" applyFont="1" applyFill="1" applyBorder="1" applyAlignment="1">
      <alignment horizontal="center" vertical="top" wrapText="1"/>
    </xf>
    <xf numFmtId="0" fontId="27" fillId="0" borderId="234" xfId="0" applyFont="1" applyFill="1" applyBorder="1" applyAlignment="1">
      <alignment horizontal="center" vertical="top" wrapText="1"/>
    </xf>
    <xf numFmtId="0" fontId="27" fillId="0" borderId="235" xfId="0" applyFont="1" applyFill="1" applyBorder="1" applyAlignment="1">
      <alignment horizontal="center" vertical="top" wrapText="1"/>
    </xf>
    <xf numFmtId="0" fontId="27" fillId="0" borderId="236" xfId="0" applyFont="1" applyFill="1" applyBorder="1" applyAlignment="1">
      <alignment horizontal="center" vertical="top" wrapText="1"/>
    </xf>
    <xf numFmtId="0" fontId="27" fillId="0" borderId="236" xfId="0" applyFont="1" applyFill="1" applyBorder="1" applyAlignment="1">
      <alignment horizontal="center" vertical="top"/>
    </xf>
    <xf numFmtId="0" fontId="27" fillId="0" borderId="237" xfId="0" applyFont="1" applyFill="1" applyBorder="1" applyAlignment="1">
      <alignment horizontal="center" vertical="top" wrapText="1"/>
    </xf>
    <xf numFmtId="0" fontId="27" fillId="0" borderId="238" xfId="0" applyFont="1" applyFill="1" applyBorder="1" applyAlignment="1">
      <alignment horizontal="center" vertical="top" wrapText="1"/>
    </xf>
    <xf numFmtId="0" fontId="27" fillId="0" borderId="239" xfId="0" applyFont="1" applyFill="1" applyBorder="1" applyAlignment="1">
      <alignment horizontal="center" vertical="top" wrapText="1"/>
    </xf>
    <xf numFmtId="0" fontId="27" fillId="0" borderId="240" xfId="0" applyFont="1" applyFill="1" applyBorder="1" applyAlignment="1">
      <alignment horizontal="center" vertical="top" wrapText="1"/>
    </xf>
    <xf numFmtId="0" fontId="27" fillId="0" borderId="241" xfId="0" applyFont="1" applyBorder="1" applyAlignment="1">
      <alignment horizontal="center" vertical="top" wrapText="1"/>
    </xf>
    <xf numFmtId="0" fontId="30" fillId="0" borderId="240" xfId="0" applyFont="1" applyFill="1" applyBorder="1" applyAlignment="1">
      <alignment horizontal="center" vertical="top" wrapText="1"/>
    </xf>
    <xf numFmtId="0" fontId="30" fillId="0" borderId="181" xfId="0" applyFont="1" applyFill="1" applyBorder="1" applyAlignment="1">
      <alignment horizontal="center" vertical="top" wrapText="1"/>
    </xf>
    <xf numFmtId="0" fontId="30" fillId="0" borderId="225" xfId="0" applyFont="1" applyFill="1" applyBorder="1" applyAlignment="1">
      <alignment horizontal="center" vertical="top" wrapText="1"/>
    </xf>
    <xf numFmtId="0" fontId="30" fillId="0" borderId="242" xfId="0" applyFont="1" applyFill="1" applyBorder="1" applyAlignment="1">
      <alignment horizontal="center" vertical="top" wrapText="1"/>
    </xf>
    <xf numFmtId="0" fontId="30" fillId="0" borderId="243" xfId="0" applyFont="1" applyFill="1" applyBorder="1" applyAlignment="1">
      <alignment horizontal="center" vertical="top" wrapText="1"/>
    </xf>
    <xf numFmtId="0" fontId="30" fillId="0" borderId="244" xfId="0" applyFont="1" applyFill="1" applyBorder="1" applyAlignment="1">
      <alignment horizontal="center" vertical="top" wrapText="1"/>
    </xf>
    <xf numFmtId="0" fontId="30" fillId="0" borderId="245" xfId="0" applyFont="1" applyFill="1" applyBorder="1" applyAlignment="1">
      <alignment horizontal="center" vertical="top" wrapText="1"/>
    </xf>
    <xf numFmtId="0" fontId="30" fillId="0" borderId="246" xfId="0" applyFont="1" applyFill="1" applyBorder="1" applyAlignment="1">
      <alignment horizontal="center" vertical="top" wrapText="1"/>
    </xf>
    <xf numFmtId="0" fontId="30" fillId="0" borderId="247" xfId="0" applyFont="1" applyFill="1" applyBorder="1" applyAlignment="1">
      <alignment horizontal="center" vertical="top" wrapText="1"/>
    </xf>
    <xf numFmtId="0" fontId="30" fillId="0" borderId="248" xfId="0" applyFont="1" applyFill="1" applyBorder="1" applyAlignment="1">
      <alignment horizontal="center" vertical="top" wrapText="1"/>
    </xf>
    <xf numFmtId="0" fontId="30" fillId="0" borderId="249" xfId="0" applyFont="1" applyFill="1" applyBorder="1" applyAlignment="1">
      <alignment horizontal="center" vertical="top" wrapText="1"/>
    </xf>
    <xf numFmtId="0" fontId="30" fillId="0" borderId="245" xfId="0" applyFont="1" applyFill="1" applyBorder="1" applyAlignment="1">
      <alignment vertical="center" wrapText="1"/>
    </xf>
    <xf numFmtId="0" fontId="30" fillId="0" borderId="247" xfId="0" applyFont="1" applyFill="1" applyBorder="1" applyAlignment="1">
      <alignment vertical="center" wrapText="1"/>
    </xf>
    <xf numFmtId="0" fontId="30" fillId="0" borderId="250" xfId="0" applyFont="1" applyFill="1" applyBorder="1" applyAlignment="1">
      <alignment horizontal="center" vertical="top" wrapText="1"/>
    </xf>
    <xf numFmtId="0" fontId="27" fillId="0" borderId="243" xfId="0" applyFont="1" applyFill="1" applyBorder="1" applyAlignment="1">
      <alignment horizontal="center" vertical="top" wrapText="1"/>
    </xf>
    <xf numFmtId="0" fontId="27" fillId="0" borderId="251" xfId="0" applyFont="1" applyFill="1" applyBorder="1" applyAlignment="1">
      <alignment horizontal="center" vertical="top"/>
    </xf>
    <xf numFmtId="0" fontId="27" fillId="0" borderId="243" xfId="0" applyFont="1" applyFill="1" applyBorder="1" applyAlignment="1">
      <alignment horizontal="center" vertical="top"/>
    </xf>
    <xf numFmtId="0" fontId="27" fillId="0" borderId="249" xfId="0" applyFont="1" applyFill="1" applyBorder="1" applyAlignment="1">
      <alignment horizontal="center" vertical="top" wrapText="1"/>
    </xf>
    <xf numFmtId="0" fontId="27" fillId="0" borderId="244" xfId="0" applyFont="1" applyFill="1" applyBorder="1" applyAlignment="1">
      <alignment horizontal="center" vertical="top" wrapText="1"/>
    </xf>
    <xf numFmtId="0" fontId="27" fillId="0" borderId="252" xfId="0" applyFont="1" applyFill="1" applyBorder="1" applyAlignment="1">
      <alignment horizontal="center" vertical="top" wrapText="1"/>
    </xf>
    <xf numFmtId="0" fontId="27" fillId="0" borderId="249" xfId="0" applyFont="1" applyFill="1" applyBorder="1" applyAlignment="1">
      <alignment horizontal="center" vertical="top"/>
    </xf>
    <xf numFmtId="0" fontId="37" fillId="0" borderId="249" xfId="0" applyFont="1" applyFill="1" applyBorder="1" applyAlignment="1">
      <alignment horizontal="center" vertical="top" wrapText="1"/>
    </xf>
    <xf numFmtId="0" fontId="27" fillId="0" borderId="253" xfId="0" applyFont="1" applyFill="1" applyBorder="1" applyAlignment="1">
      <alignment horizontal="center" vertical="top" wrapText="1"/>
    </xf>
    <xf numFmtId="0" fontId="27" fillId="0" borderId="243" xfId="0" applyFont="1" applyFill="1" applyBorder="1" applyAlignment="1">
      <alignment horizontal="center" vertical="center" shrinkToFit="1"/>
    </xf>
    <xf numFmtId="0" fontId="30" fillId="0" borderId="253" xfId="0" applyFont="1" applyFill="1" applyBorder="1" applyAlignment="1">
      <alignment horizontal="center" vertical="top" wrapText="1"/>
    </xf>
    <xf numFmtId="0" fontId="27" fillId="0" borderId="254" xfId="0" applyFont="1" applyBorder="1" applyAlignment="1">
      <alignment horizontal="center" vertical="top" wrapText="1"/>
    </xf>
    <xf numFmtId="0" fontId="27" fillId="0" borderId="245" xfId="0" applyFont="1" applyFill="1" applyBorder="1" applyAlignment="1">
      <alignment horizontal="center" vertical="top" wrapText="1"/>
    </xf>
    <xf numFmtId="0" fontId="27" fillId="0" borderId="247" xfId="0" applyFont="1" applyFill="1" applyBorder="1" applyAlignment="1">
      <alignment horizontal="center" vertical="top" wrapText="1"/>
    </xf>
    <xf numFmtId="0" fontId="27" fillId="0" borderId="255" xfId="0" applyFont="1" applyFill="1" applyBorder="1" applyAlignment="1">
      <alignment horizontal="center" vertical="top" wrapText="1"/>
    </xf>
    <xf numFmtId="0" fontId="27" fillId="0" borderId="244" xfId="0" applyFont="1" applyFill="1" applyBorder="1" applyAlignment="1">
      <alignment horizontal="center" vertical="top"/>
    </xf>
    <xf numFmtId="0" fontId="27" fillId="0" borderId="252" xfId="0" applyFont="1" applyFill="1" applyBorder="1" applyAlignment="1">
      <alignment horizontal="center" vertical="top"/>
    </xf>
    <xf numFmtId="0" fontId="27" fillId="0" borderId="242" xfId="0" applyFont="1" applyFill="1" applyBorder="1" applyAlignment="1">
      <alignment horizontal="center" vertical="top"/>
    </xf>
    <xf numFmtId="0" fontId="27" fillId="0" borderId="256" xfId="0" applyFont="1" applyFill="1" applyBorder="1" applyAlignment="1">
      <alignment horizontal="center" vertical="top" wrapText="1"/>
    </xf>
    <xf numFmtId="0" fontId="35" fillId="0" borderId="249" xfId="0" applyFont="1" applyFill="1" applyBorder="1" applyAlignment="1">
      <alignment horizontal="center" vertical="top" wrapText="1"/>
    </xf>
    <xf numFmtId="0" fontId="27" fillId="0" borderId="257" xfId="0" applyFont="1" applyFill="1" applyBorder="1" applyAlignment="1">
      <alignment horizontal="center" vertical="center" wrapText="1"/>
    </xf>
    <xf numFmtId="0" fontId="27" fillId="0" borderId="249" xfId="0" applyFont="1" applyFill="1" applyBorder="1" applyAlignment="1">
      <alignment horizontal="center" vertical="center" wrapText="1"/>
    </xf>
    <xf numFmtId="0" fontId="27" fillId="0" borderId="242" xfId="0" applyFont="1" applyFill="1" applyBorder="1" applyAlignment="1">
      <alignment horizontal="center" vertical="top" wrapText="1"/>
    </xf>
    <xf numFmtId="0" fontId="27" fillId="0" borderId="251" xfId="0" applyFont="1" applyFill="1" applyBorder="1" applyAlignment="1">
      <alignment horizontal="center" vertical="top" wrapText="1"/>
    </xf>
    <xf numFmtId="0" fontId="30" fillId="0" borderId="247" xfId="0" applyFont="1" applyFill="1" applyBorder="1" applyAlignment="1">
      <alignment horizontal="center" vertical="center" wrapText="1"/>
    </xf>
    <xf numFmtId="0" fontId="27" fillId="0" borderId="258" xfId="0" applyFont="1" applyFill="1" applyBorder="1" applyAlignment="1">
      <alignment horizontal="center" vertical="top" wrapText="1"/>
    </xf>
    <xf numFmtId="0" fontId="27" fillId="0" borderId="259" xfId="0" applyFont="1" applyFill="1" applyBorder="1" applyAlignment="1">
      <alignment horizontal="center" vertical="top" wrapText="1"/>
    </xf>
    <xf numFmtId="0" fontId="27" fillId="0" borderId="260" xfId="0" applyFont="1" applyFill="1" applyBorder="1" applyAlignment="1">
      <alignment horizontal="center" vertical="top" wrapText="1"/>
    </xf>
    <xf numFmtId="0" fontId="30" fillId="0" borderId="261" xfId="0" applyFont="1" applyFill="1" applyBorder="1" applyAlignment="1">
      <alignment horizontal="center" vertical="center" wrapText="1"/>
    </xf>
    <xf numFmtId="0" fontId="27" fillId="0" borderId="262" xfId="0" applyFont="1" applyFill="1" applyBorder="1" applyAlignment="1">
      <alignment horizontal="center" vertical="top" wrapText="1"/>
    </xf>
    <xf numFmtId="0" fontId="30" fillId="0" borderId="263" xfId="0" applyFont="1" applyFill="1" applyBorder="1" applyAlignment="1">
      <alignment horizontal="center" vertical="top" wrapText="1"/>
    </xf>
    <xf numFmtId="0" fontId="30" fillId="0" borderId="264" xfId="0" applyFont="1" applyFill="1" applyBorder="1" applyAlignment="1">
      <alignment horizontal="center" vertical="top" wrapText="1"/>
    </xf>
    <xf numFmtId="0" fontId="27" fillId="0" borderId="243" xfId="0" applyFont="1" applyBorder="1" applyAlignment="1">
      <alignment horizontal="center" vertical="center"/>
    </xf>
    <xf numFmtId="0" fontId="0" fillId="0" borderId="243" xfId="0" applyFont="1" applyBorder="1" applyAlignment="1">
      <alignment horizontal="center" vertical="center" shrinkToFit="1"/>
    </xf>
    <xf numFmtId="0" fontId="27" fillId="0" borderId="265" xfId="0" applyFont="1" applyFill="1" applyBorder="1" applyAlignment="1">
      <alignment horizontal="center" vertical="top" wrapText="1"/>
    </xf>
    <xf numFmtId="0" fontId="30" fillId="0" borderId="252" xfId="0" applyFont="1" applyFill="1" applyBorder="1" applyAlignment="1">
      <alignment horizontal="center" vertical="top" wrapText="1"/>
    </xf>
    <xf numFmtId="0" fontId="30" fillId="0" borderId="251" xfId="0" applyFont="1" applyFill="1" applyBorder="1" applyAlignment="1">
      <alignment horizontal="center" vertical="top" wrapText="1"/>
    </xf>
    <xf numFmtId="0" fontId="27" fillId="0" borderId="266" xfId="0" applyFont="1" applyFill="1" applyBorder="1" applyAlignment="1">
      <alignment horizontal="center" vertical="top" wrapText="1"/>
    </xf>
    <xf numFmtId="0" fontId="27" fillId="0" borderId="267" xfId="0" applyFont="1" applyFill="1" applyBorder="1" applyAlignment="1">
      <alignment horizontal="center" vertical="top"/>
    </xf>
    <xf numFmtId="0" fontId="30" fillId="0" borderId="243" xfId="0" applyFont="1" applyFill="1" applyBorder="1" applyAlignment="1">
      <alignment horizontal="center" vertical="top"/>
    </xf>
    <xf numFmtId="0" fontId="30" fillId="0" borderId="252" xfId="0" applyFont="1" applyFill="1" applyBorder="1" applyAlignment="1">
      <alignment horizontal="center" vertical="top"/>
    </xf>
    <xf numFmtId="176" fontId="27" fillId="0" borderId="251" xfId="0" applyNumberFormat="1" applyFont="1" applyFill="1" applyBorder="1" applyAlignment="1">
      <alignment horizontal="center" vertical="top" wrapText="1"/>
    </xf>
    <xf numFmtId="0" fontId="35" fillId="0" borderId="252" xfId="0" applyFont="1" applyFill="1" applyBorder="1" applyAlignment="1">
      <alignment horizontal="center" vertical="top" wrapText="1"/>
    </xf>
    <xf numFmtId="0" fontId="27" fillId="0" borderId="268" xfId="0" applyFont="1" applyFill="1" applyBorder="1" applyAlignment="1">
      <alignment horizontal="center" vertical="top"/>
    </xf>
    <xf numFmtId="0" fontId="27" fillId="0" borderId="252" xfId="0" applyFont="1" applyFill="1" applyBorder="1" applyAlignment="1">
      <alignment horizontal="center" vertical="center"/>
    </xf>
    <xf numFmtId="0" fontId="35" fillId="0" borderId="243" xfId="0" applyFont="1" applyFill="1" applyBorder="1" applyAlignment="1">
      <alignment horizontal="center" vertical="top" wrapText="1"/>
    </xf>
    <xf numFmtId="0" fontId="35" fillId="0" borderId="253" xfId="0" applyFont="1" applyFill="1" applyBorder="1" applyAlignment="1">
      <alignment horizontal="center" vertical="top" wrapText="1"/>
    </xf>
    <xf numFmtId="0" fontId="27" fillId="0" borderId="264" xfId="0" applyFont="1" applyFill="1" applyBorder="1" applyAlignment="1">
      <alignment horizontal="center" vertical="top"/>
    </xf>
    <xf numFmtId="0" fontId="43" fillId="24" borderId="269" xfId="0" applyFont="1" applyFill="1" applyBorder="1" applyAlignment="1">
      <alignment horizontal="center" vertical="top" wrapText="1"/>
    </xf>
    <xf numFmtId="0" fontId="29" fillId="24" borderId="270" xfId="0" applyFont="1" applyFill="1" applyBorder="1" applyAlignment="1">
      <alignment horizontal="center" vertical="center" wrapText="1"/>
    </xf>
    <xf numFmtId="0" fontId="27" fillId="0" borderId="167" xfId="0" applyFont="1" applyFill="1" applyBorder="1" applyAlignment="1">
      <alignment horizontal="center" vertical="top" wrapText="1"/>
    </xf>
    <xf numFmtId="0" fontId="27" fillId="0" borderId="157" xfId="0" applyFont="1" applyFill="1" applyBorder="1" applyAlignment="1">
      <alignment horizontal="center" vertical="top" wrapText="1"/>
    </xf>
    <xf numFmtId="0" fontId="27" fillId="0" borderId="156" xfId="0" applyFont="1" applyFill="1" applyBorder="1" applyAlignment="1">
      <alignment horizontal="center" vertical="top" wrapText="1"/>
    </xf>
    <xf numFmtId="0" fontId="27" fillId="0" borderId="155" xfId="0" applyFont="1" applyFill="1" applyBorder="1" applyAlignment="1">
      <alignment horizontal="center" vertical="top" wrapText="1"/>
    </xf>
    <xf numFmtId="0" fontId="27" fillId="0" borderId="154" xfId="0" applyFont="1" applyFill="1" applyBorder="1" applyAlignment="1">
      <alignment horizontal="center" vertical="top"/>
    </xf>
    <xf numFmtId="0" fontId="27" fillId="0" borderId="154" xfId="0" applyFont="1" applyFill="1" applyBorder="1" applyAlignment="1">
      <alignment horizontal="center" vertical="top" wrapText="1"/>
    </xf>
    <xf numFmtId="0" fontId="27" fillId="0" borderId="166" xfId="0" applyFont="1" applyFill="1" applyBorder="1" applyAlignment="1">
      <alignment horizontal="center" vertical="top" wrapText="1"/>
    </xf>
    <xf numFmtId="0" fontId="27" fillId="0" borderId="155" xfId="0" applyFont="1" applyFill="1" applyBorder="1" applyAlignment="1">
      <alignment horizontal="center" vertical="top"/>
    </xf>
    <xf numFmtId="0" fontId="27" fillId="0" borderId="159" xfId="0" applyFont="1" applyFill="1" applyBorder="1" applyAlignment="1">
      <alignment horizontal="center" vertical="top" wrapText="1"/>
    </xf>
    <xf numFmtId="0" fontId="27" fillId="0" borderId="172" xfId="0" applyFont="1" applyFill="1" applyBorder="1" applyAlignment="1">
      <alignment horizontal="center" vertical="top" wrapText="1"/>
    </xf>
    <xf numFmtId="0" fontId="27" fillId="0" borderId="158" xfId="0" applyFont="1" applyFill="1" applyBorder="1" applyAlignment="1">
      <alignment horizontal="center" vertical="top" wrapText="1"/>
    </xf>
    <xf numFmtId="0" fontId="27" fillId="0" borderId="88" xfId="0" applyFont="1" applyBorder="1" applyAlignment="1">
      <alignment horizontal="center" vertical="top" wrapText="1"/>
    </xf>
    <xf numFmtId="0" fontId="27" fillId="0" borderId="159" xfId="0" applyFont="1" applyFill="1" applyBorder="1" applyAlignment="1">
      <alignment horizontal="center" vertical="top"/>
    </xf>
    <xf numFmtId="0" fontId="27" fillId="0" borderId="113" xfId="0" applyFont="1" applyBorder="1" applyAlignment="1">
      <alignment horizontal="center" vertical="top" wrapText="1"/>
    </xf>
    <xf numFmtId="0" fontId="30" fillId="0" borderId="156" xfId="0" applyFont="1" applyFill="1" applyBorder="1" applyAlignment="1">
      <alignment horizontal="center" vertical="top" wrapText="1"/>
    </xf>
    <xf numFmtId="0" fontId="30" fillId="0" borderId="155" xfId="0" applyFont="1" applyFill="1" applyBorder="1" applyAlignment="1">
      <alignment horizontal="center" vertical="top" wrapText="1"/>
    </xf>
    <xf numFmtId="0" fontId="12" fillId="0" borderId="162" xfId="0" applyFont="1" applyBorder="1"/>
    <xf numFmtId="0" fontId="30" fillId="0" borderId="271" xfId="0" applyFont="1" applyFill="1" applyBorder="1" applyAlignment="1">
      <alignment horizontal="center" vertical="top" wrapText="1"/>
    </xf>
    <xf numFmtId="0" fontId="30" fillId="0" borderId="166" xfId="0" applyFont="1" applyFill="1" applyBorder="1" applyAlignment="1">
      <alignment horizontal="center" vertical="top" wrapText="1"/>
    </xf>
    <xf numFmtId="0" fontId="30" fillId="0" borderId="157" xfId="0" applyFont="1" applyFill="1" applyBorder="1" applyAlignment="1">
      <alignment horizontal="center" vertical="top" wrapText="1"/>
    </xf>
    <xf numFmtId="0" fontId="30" fillId="0" borderId="272" xfId="0" applyFont="1" applyFill="1" applyBorder="1" applyAlignment="1">
      <alignment horizontal="center" vertical="top" wrapText="1"/>
    </xf>
    <xf numFmtId="0" fontId="30" fillId="0" borderId="273" xfId="0" applyFont="1" applyFill="1" applyBorder="1" applyAlignment="1">
      <alignment horizontal="center" vertical="top" wrapText="1"/>
    </xf>
    <xf numFmtId="0" fontId="30" fillId="0" borderId="274" xfId="0" applyFont="1" applyFill="1" applyBorder="1" applyAlignment="1">
      <alignment horizontal="center" vertical="top" wrapText="1"/>
    </xf>
    <xf numFmtId="0" fontId="30" fillId="0" borderId="165" xfId="0" applyFont="1" applyFill="1" applyBorder="1" applyAlignment="1">
      <alignment horizontal="center" vertical="top" wrapText="1"/>
    </xf>
    <xf numFmtId="0" fontId="30" fillId="0" borderId="162" xfId="0" applyFont="1" applyFill="1" applyBorder="1" applyAlignment="1">
      <alignment horizontal="center" vertical="top" wrapText="1"/>
    </xf>
    <xf numFmtId="0" fontId="30" fillId="0" borderId="163" xfId="0" applyFont="1" applyFill="1" applyBorder="1" applyAlignment="1">
      <alignment horizontal="center" vertical="top" wrapText="1"/>
    </xf>
    <xf numFmtId="0" fontId="30" fillId="0" borderId="160" xfId="0" applyFont="1" applyFill="1" applyBorder="1" applyAlignment="1">
      <alignment vertical="center" wrapText="1"/>
    </xf>
    <xf numFmtId="0" fontId="30" fillId="0" borderId="165" xfId="0" applyFont="1" applyFill="1" applyBorder="1" applyAlignment="1">
      <alignment vertical="center" wrapText="1"/>
    </xf>
    <xf numFmtId="0" fontId="30" fillId="0" borderId="160" xfId="0" applyFont="1" applyFill="1" applyBorder="1" applyAlignment="1">
      <alignment horizontal="center" vertical="top" wrapText="1"/>
    </xf>
    <xf numFmtId="0" fontId="27" fillId="0" borderId="156" xfId="0" applyFont="1" applyFill="1" applyBorder="1" applyAlignment="1">
      <alignment horizontal="center" vertical="top"/>
    </xf>
    <xf numFmtId="0" fontId="37" fillId="0" borderId="156" xfId="0" applyFont="1" applyFill="1" applyBorder="1" applyAlignment="1">
      <alignment horizontal="center" vertical="top" wrapText="1"/>
    </xf>
    <xf numFmtId="0" fontId="27" fillId="0" borderId="155" xfId="0" applyFont="1" applyFill="1" applyBorder="1" applyAlignment="1">
      <alignment horizontal="center" vertical="center" shrinkToFit="1"/>
    </xf>
    <xf numFmtId="0" fontId="30" fillId="0" borderId="167" xfId="0" applyFont="1" applyFill="1" applyBorder="1" applyAlignment="1">
      <alignment horizontal="center" vertical="top" wrapText="1"/>
    </xf>
    <xf numFmtId="0" fontId="27" fillId="0" borderId="174" xfId="0" applyFont="1" applyFill="1" applyBorder="1" applyAlignment="1">
      <alignment horizontal="center" vertical="top" wrapText="1"/>
    </xf>
    <xf numFmtId="0" fontId="27" fillId="0" borderId="160" xfId="0" applyFont="1" applyFill="1" applyBorder="1" applyAlignment="1">
      <alignment horizontal="center" vertical="top" wrapText="1"/>
    </xf>
    <xf numFmtId="0" fontId="27" fillId="0" borderId="165" xfId="0" applyFont="1" applyFill="1" applyBorder="1" applyAlignment="1">
      <alignment horizontal="center" vertical="top" wrapText="1"/>
    </xf>
    <xf numFmtId="0" fontId="27" fillId="0" borderId="275" xfId="0" applyFont="1" applyFill="1" applyBorder="1" applyAlignment="1">
      <alignment horizontal="center" vertical="top" wrapText="1"/>
    </xf>
    <xf numFmtId="0" fontId="27" fillId="0" borderId="157" xfId="0" applyFont="1" applyFill="1" applyBorder="1" applyAlignment="1">
      <alignment horizontal="center" vertical="top"/>
    </xf>
    <xf numFmtId="0" fontId="27" fillId="0" borderId="166" xfId="0" applyFont="1" applyFill="1" applyBorder="1" applyAlignment="1">
      <alignment horizontal="center" vertical="top"/>
    </xf>
    <xf numFmtId="0" fontId="35" fillId="0" borderId="156" xfId="0" applyFont="1" applyFill="1" applyBorder="1" applyAlignment="1">
      <alignment horizontal="center" vertical="top" wrapText="1"/>
    </xf>
    <xf numFmtId="0" fontId="27" fillId="0" borderId="169" xfId="0" applyFont="1" applyFill="1" applyBorder="1" applyAlignment="1">
      <alignment horizontal="center" vertical="center" wrapText="1"/>
    </xf>
    <xf numFmtId="0" fontId="27" fillId="0" borderId="82" xfId="0" applyFont="1" applyFill="1" applyBorder="1" applyAlignment="1">
      <alignment horizontal="center" vertical="center" wrapText="1"/>
    </xf>
    <xf numFmtId="0" fontId="27" fillId="0" borderId="162" xfId="0" applyFont="1" applyFill="1" applyBorder="1" applyAlignment="1">
      <alignment horizontal="center" vertical="top" wrapText="1"/>
    </xf>
    <xf numFmtId="0" fontId="27" fillId="0" borderId="170" xfId="0" applyFont="1" applyFill="1" applyBorder="1" applyAlignment="1">
      <alignment horizontal="center" vertical="top" wrapText="1"/>
    </xf>
    <xf numFmtId="0" fontId="27" fillId="0" borderId="169" xfId="0" applyFont="1" applyFill="1" applyBorder="1" applyAlignment="1">
      <alignment horizontal="center" vertical="top" wrapText="1"/>
    </xf>
    <xf numFmtId="0" fontId="37" fillId="0" borderId="157" xfId="0" applyFont="1" applyFill="1" applyBorder="1" applyAlignment="1">
      <alignment horizontal="center" vertical="top" wrapText="1"/>
    </xf>
    <xf numFmtId="0" fontId="27" fillId="0" borderId="85" xfId="0" applyFont="1" applyBorder="1" applyAlignment="1">
      <alignment horizontal="center" vertical="top" wrapText="1"/>
    </xf>
    <xf numFmtId="0" fontId="27" fillId="0" borderId="84" xfId="0" applyFont="1" applyBorder="1" applyAlignment="1">
      <alignment horizontal="center" vertical="top" wrapText="1"/>
    </xf>
    <xf numFmtId="0" fontId="27" fillId="0" borderId="82" xfId="0" applyFont="1" applyBorder="1" applyAlignment="1">
      <alignment horizontal="center" vertical="top" wrapText="1"/>
    </xf>
    <xf numFmtId="0" fontId="27" fillId="0" borderId="105" xfId="0" applyFont="1" applyBorder="1" applyAlignment="1">
      <alignment horizontal="center" vertical="top" wrapText="1"/>
    </xf>
    <xf numFmtId="0" fontId="30" fillId="0" borderId="173" xfId="0" applyFont="1" applyFill="1" applyBorder="1" applyAlignment="1">
      <alignment horizontal="center" vertical="top" wrapText="1"/>
    </xf>
    <xf numFmtId="0" fontId="30" fillId="0" borderId="178" xfId="0" applyFont="1" applyFill="1" applyBorder="1" applyAlignment="1">
      <alignment horizontal="center" vertical="top" wrapText="1"/>
    </xf>
    <xf numFmtId="0" fontId="27" fillId="0" borderId="155" xfId="0" applyFont="1" applyFill="1" applyBorder="1" applyAlignment="1">
      <alignment horizontal="center" vertical="center"/>
    </xf>
    <xf numFmtId="0" fontId="0" fillId="0" borderId="276" xfId="0" applyFont="1" applyFill="1" applyBorder="1" applyAlignment="1">
      <alignment horizontal="center" wrapText="1"/>
    </xf>
    <xf numFmtId="0" fontId="0" fillId="0" borderId="276" xfId="0" applyFont="1" applyFill="1" applyBorder="1" applyAlignment="1">
      <alignment horizontal="left" wrapText="1"/>
    </xf>
    <xf numFmtId="0" fontId="30" fillId="0" borderId="155" xfId="0" applyFont="1" applyFill="1" applyBorder="1" applyAlignment="1">
      <alignment horizontal="center" vertical="top"/>
    </xf>
    <xf numFmtId="0" fontId="30" fillId="0" borderId="154" xfId="0" applyFont="1" applyFill="1" applyBorder="1" applyAlignment="1">
      <alignment horizontal="center" vertical="top"/>
    </xf>
    <xf numFmtId="0" fontId="30" fillId="0" borderId="156" xfId="0" applyFont="1" applyFill="1" applyBorder="1" applyAlignment="1">
      <alignment horizontal="center" vertical="top"/>
    </xf>
    <xf numFmtId="0" fontId="38" fillId="0" borderId="155" xfId="0" applyFont="1" applyFill="1" applyBorder="1" applyAlignment="1">
      <alignment horizontal="center" vertical="top"/>
    </xf>
    <xf numFmtId="0" fontId="30" fillId="0" borderId="154" xfId="0" applyFont="1" applyFill="1" applyBorder="1" applyAlignment="1">
      <alignment horizontal="center" vertical="top" wrapText="1"/>
    </xf>
    <xf numFmtId="0" fontId="30" fillId="0" borderId="159" xfId="0" applyFont="1" applyFill="1" applyBorder="1" applyAlignment="1">
      <alignment horizontal="center" vertical="top" wrapText="1"/>
    </xf>
    <xf numFmtId="0" fontId="27" fillId="0" borderId="277" xfId="0" applyFont="1" applyFill="1" applyBorder="1" applyAlignment="1">
      <alignment horizontal="center" vertical="top" wrapText="1"/>
    </xf>
    <xf numFmtId="0" fontId="27" fillId="0" borderId="278" xfId="0" applyFont="1" applyFill="1" applyBorder="1" applyAlignment="1">
      <alignment horizontal="center" vertical="top"/>
    </xf>
    <xf numFmtId="176" fontId="27" fillId="0" borderId="159" xfId="0" applyNumberFormat="1" applyFont="1" applyFill="1" applyBorder="1" applyAlignment="1">
      <alignment horizontal="center" vertical="top" wrapText="1"/>
    </xf>
    <xf numFmtId="0" fontId="30" fillId="0" borderId="176" xfId="0" applyFont="1" applyFill="1" applyBorder="1" applyAlignment="1">
      <alignment horizontal="center" vertical="top" wrapText="1"/>
    </xf>
    <xf numFmtId="0" fontId="35" fillId="0" borderId="154" xfId="0" applyFont="1" applyFill="1" applyBorder="1" applyAlignment="1">
      <alignment horizontal="center" vertical="top" wrapText="1"/>
    </xf>
    <xf numFmtId="0" fontId="27" fillId="0" borderId="162" xfId="0" applyFont="1" applyBorder="1" applyAlignment="1">
      <alignment vertical="top" wrapText="1"/>
    </xf>
    <xf numFmtId="0" fontId="27" fillId="0" borderId="64" xfId="0" applyFont="1" applyFill="1" applyBorder="1" applyAlignment="1">
      <alignment horizontal="center" vertical="top"/>
    </xf>
    <xf numFmtId="0" fontId="27" fillId="0" borderId="67" xfId="0" applyFont="1" applyFill="1" applyBorder="1" applyAlignment="1">
      <alignment horizontal="center" vertical="center"/>
    </xf>
    <xf numFmtId="0" fontId="30" fillId="0" borderId="85" xfId="0" applyFont="1" applyBorder="1" applyAlignment="1">
      <alignment horizontal="center" vertical="top" wrapText="1"/>
    </xf>
    <xf numFmtId="0" fontId="27" fillId="0" borderId="83" xfId="0" applyFont="1" applyBorder="1" applyAlignment="1">
      <alignment horizontal="center" vertical="top" wrapText="1"/>
    </xf>
    <xf numFmtId="0" fontId="35" fillId="0" borderId="85" xfId="0" applyFont="1" applyBorder="1" applyAlignment="1">
      <alignment horizontal="center" vertical="top" wrapText="1"/>
    </xf>
    <xf numFmtId="0" fontId="35" fillId="0" borderId="83" xfId="0" applyFont="1" applyBorder="1" applyAlignment="1">
      <alignment horizontal="center" vertical="top" wrapText="1"/>
    </xf>
    <xf numFmtId="0" fontId="27" fillId="0" borderId="178" xfId="0" applyFont="1" applyFill="1" applyBorder="1" applyAlignment="1">
      <alignment horizontal="center" vertical="top"/>
    </xf>
    <xf numFmtId="0" fontId="28" fillId="24" borderId="33" xfId="0" applyFont="1" applyFill="1" applyBorder="1" applyAlignment="1">
      <alignment horizontal="center" vertical="center" wrapText="1"/>
    </xf>
    <xf numFmtId="0" fontId="28" fillId="24" borderId="30" xfId="0" applyFont="1" applyFill="1" applyBorder="1" applyAlignment="1">
      <alignment horizontal="center" vertical="center" wrapText="1"/>
    </xf>
    <xf numFmtId="0" fontId="27" fillId="0" borderId="187" xfId="0" applyFont="1" applyFill="1" applyBorder="1" applyAlignment="1">
      <alignment horizontal="left" vertical="top" wrapText="1"/>
    </xf>
    <xf numFmtId="0" fontId="27" fillId="0" borderId="213" xfId="0" applyFont="1" applyBorder="1" applyAlignment="1">
      <alignment horizontal="left" vertical="top" wrapText="1"/>
    </xf>
    <xf numFmtId="0" fontId="27" fillId="0" borderId="203" xfId="0" applyFont="1" applyFill="1" applyBorder="1" applyAlignment="1">
      <alignment horizontal="left" vertical="top" wrapText="1"/>
    </xf>
    <xf numFmtId="0" fontId="30" fillId="0" borderId="187" xfId="0" applyFont="1" applyFill="1" applyBorder="1" applyAlignment="1">
      <alignment horizontal="left" vertical="top" wrapText="1"/>
    </xf>
    <xf numFmtId="0" fontId="0" fillId="0" borderId="187" xfId="0" applyFont="1" applyFill="1" applyBorder="1" applyAlignment="1">
      <alignment vertical="top" wrapText="1"/>
    </xf>
    <xf numFmtId="0" fontId="0" fillId="0" borderId="187" xfId="0" applyFont="1" applyBorder="1" applyAlignment="1">
      <alignment horizontal="left" vertical="top"/>
    </xf>
    <xf numFmtId="0" fontId="27" fillId="0" borderId="187" xfId="0" applyFont="1" applyFill="1" applyBorder="1" applyAlignment="1">
      <alignment vertical="top" wrapText="1"/>
    </xf>
    <xf numFmtId="0" fontId="0" fillId="0" borderId="0" xfId="0" applyFont="1" applyFill="1" applyBorder="1" applyAlignment="1">
      <alignment vertical="top" wrapText="1"/>
    </xf>
    <xf numFmtId="0" fontId="30" fillId="0" borderId="203" xfId="0" applyFont="1" applyFill="1" applyBorder="1" applyAlignment="1">
      <alignment horizontal="left" vertical="top" wrapText="1"/>
    </xf>
    <xf numFmtId="0" fontId="30" fillId="0" borderId="187" xfId="0" applyFont="1" applyFill="1" applyBorder="1" applyAlignment="1">
      <alignment horizontal="left" vertical="top"/>
    </xf>
    <xf numFmtId="0" fontId="27" fillId="0" borderId="187" xfId="0" applyFont="1" applyFill="1" applyBorder="1" applyAlignment="1">
      <alignment horizontal="left" vertical="top"/>
    </xf>
    <xf numFmtId="0" fontId="27" fillId="0" borderId="213" xfId="0" applyFont="1" applyFill="1" applyBorder="1" applyAlignment="1">
      <alignment horizontal="left" vertical="top"/>
    </xf>
    <xf numFmtId="0" fontId="27" fillId="0" borderId="81" xfId="0" applyFont="1" applyFill="1" applyBorder="1" applyAlignment="1">
      <alignment horizontal="left" vertical="top"/>
    </xf>
    <xf numFmtId="0" fontId="30" fillId="0" borderId="108" xfId="0" applyFont="1" applyFill="1" applyBorder="1" applyAlignment="1">
      <alignment horizontal="left" vertical="top"/>
    </xf>
    <xf numFmtId="0" fontId="27" fillId="0" borderId="220" xfId="0" applyFont="1" applyFill="1" applyBorder="1" applyAlignment="1">
      <alignment horizontal="left" vertical="top" wrapText="1"/>
    </xf>
    <xf numFmtId="0" fontId="27" fillId="0" borderId="279" xfId="0" applyFont="1" applyBorder="1" applyAlignment="1">
      <alignment horizontal="left" vertical="top" wrapText="1"/>
    </xf>
    <xf numFmtId="0" fontId="27" fillId="0" borderId="81" xfId="0" applyFont="1" applyFill="1" applyBorder="1" applyAlignment="1">
      <alignment horizontal="left" vertical="top" wrapText="1"/>
    </xf>
    <xf numFmtId="0" fontId="27" fillId="0" borderId="203" xfId="0" applyFont="1" applyFill="1" applyBorder="1" applyAlignment="1">
      <alignment horizontal="left" vertical="top" shrinkToFit="1"/>
    </xf>
    <xf numFmtId="0" fontId="44" fillId="0" borderId="187" xfId="0" applyFont="1" applyBorder="1" applyAlignment="1">
      <alignment horizontal="left" vertical="top" wrapText="1"/>
    </xf>
    <xf numFmtId="0" fontId="44" fillId="0" borderId="213" xfId="0" applyFont="1" applyBorder="1" applyAlignment="1">
      <alignment horizontal="left" vertical="top" wrapText="1"/>
    </xf>
    <xf numFmtId="0" fontId="30" fillId="0" borderId="213" xfId="0" applyFont="1" applyFill="1" applyBorder="1" applyAlignment="1">
      <alignment horizontal="left" vertical="top" wrapText="1"/>
    </xf>
    <xf numFmtId="0" fontId="45" fillId="0" borderId="0" xfId="0" applyFont="1" applyBorder="1" applyAlignment="1">
      <alignment horizontal="left" vertical="top" wrapText="1"/>
    </xf>
    <xf numFmtId="0" fontId="12" fillId="0" borderId="216" xfId="0" applyFont="1" applyFill="1" applyBorder="1" applyAlignment="1">
      <alignment vertical="top" wrapText="1"/>
    </xf>
    <xf numFmtId="0" fontId="30" fillId="0" borderId="187" xfId="0" applyFont="1" applyFill="1" applyBorder="1" applyAlignment="1">
      <alignment horizontal="left" vertical="center" wrapText="1"/>
    </xf>
    <xf numFmtId="0" fontId="30" fillId="0" borderId="217" xfId="0" applyFont="1" applyFill="1" applyBorder="1" applyAlignment="1">
      <alignment horizontal="left" vertical="top" wrapText="1"/>
    </xf>
    <xf numFmtId="0" fontId="37" fillId="0" borderId="203" xfId="0" applyFont="1" applyFill="1" applyBorder="1" applyAlignment="1">
      <alignment horizontal="left" vertical="top" wrapText="1"/>
    </xf>
    <xf numFmtId="0" fontId="27" fillId="0" borderId="79" xfId="0" applyFont="1" applyFill="1" applyBorder="1" applyAlignment="1">
      <alignment horizontal="left" vertical="top"/>
    </xf>
    <xf numFmtId="0" fontId="0" fillId="0" borderId="0" xfId="0" applyFont="1" applyFill="1" applyAlignment="1">
      <alignment vertical="top"/>
    </xf>
    <xf numFmtId="0" fontId="27" fillId="0" borderId="187" xfId="0" applyFont="1" applyFill="1" applyBorder="1" applyAlignment="1">
      <alignment horizontal="left" vertical="center" wrapText="1"/>
    </xf>
    <xf numFmtId="0" fontId="0" fillId="0" borderId="187" xfId="0" applyFont="1" applyFill="1" applyBorder="1" applyAlignment="1">
      <alignment wrapText="1"/>
    </xf>
    <xf numFmtId="0" fontId="30" fillId="0" borderId="187" xfId="0" applyFont="1" applyFill="1" applyBorder="1" applyAlignment="1">
      <alignment horizontal="left" vertical="top" wrapText="1" shrinkToFit="1"/>
    </xf>
    <xf numFmtId="0" fontId="30" fillId="0" borderId="188" xfId="0" applyFont="1" applyFill="1" applyBorder="1" applyAlignment="1">
      <alignment horizontal="left" vertical="top" wrapText="1"/>
    </xf>
    <xf numFmtId="0" fontId="30" fillId="0" borderId="187" xfId="0" applyFont="1" applyFill="1" applyBorder="1" applyAlignment="1">
      <alignment horizontal="left" vertical="top" shrinkToFit="1"/>
    </xf>
    <xf numFmtId="0" fontId="27" fillId="0" borderId="203" xfId="0" applyFont="1" applyFill="1" applyBorder="1" applyAlignment="1">
      <alignment vertical="top" wrapText="1"/>
    </xf>
    <xf numFmtId="0" fontId="27" fillId="0" borderId="49" xfId="0" applyFont="1" applyBorder="1" applyAlignment="1">
      <alignment horizontal="left" vertical="top"/>
    </xf>
    <xf numFmtId="0" fontId="30" fillId="0" borderId="280" xfId="0" applyFont="1" applyBorder="1" applyAlignment="1">
      <alignment horizontal="left" vertical="center"/>
    </xf>
    <xf numFmtId="0" fontId="30" fillId="0" borderId="187" xfId="0" applyFont="1" applyBorder="1" applyAlignment="1">
      <alignment horizontal="left" vertical="center"/>
    </xf>
    <xf numFmtId="0" fontId="30" fillId="0" borderId="281" xfId="0" applyFont="1" applyBorder="1" applyAlignment="1">
      <alignment horizontal="left" vertical="top"/>
    </xf>
    <xf numFmtId="0" fontId="30" fillId="0" borderId="204" xfId="0" applyFont="1" applyBorder="1" applyAlignment="1">
      <alignment horizontal="left" vertical="top" wrapText="1"/>
    </xf>
    <xf numFmtId="0" fontId="27" fillId="0" borderId="213" xfId="0" applyFont="1" applyFill="1" applyBorder="1" applyAlignment="1">
      <alignment vertical="top"/>
    </xf>
    <xf numFmtId="0" fontId="27" fillId="0" borderId="213" xfId="0" applyFont="1" applyFill="1" applyBorder="1" applyAlignment="1">
      <alignment vertical="center"/>
    </xf>
    <xf numFmtId="0" fontId="30" fillId="0" borderId="213" xfId="0" applyFont="1" applyFill="1" applyBorder="1" applyAlignment="1">
      <alignment vertical="top" wrapText="1"/>
    </xf>
    <xf numFmtId="0" fontId="35" fillId="0" borderId="213" xfId="0" applyFont="1" applyFill="1" applyBorder="1" applyAlignment="1">
      <alignment vertical="top"/>
    </xf>
    <xf numFmtId="0" fontId="27" fillId="0" borderId="282" xfId="0" applyFont="1" applyBorder="1" applyAlignment="1">
      <alignment horizontal="left" vertical="top" wrapText="1"/>
    </xf>
    <xf numFmtId="0" fontId="27" fillId="0" borderId="187" xfId="0" applyFont="1" applyFill="1" applyBorder="1" applyAlignment="1">
      <alignment horizontal="left" vertical="top" shrinkToFit="1"/>
    </xf>
    <xf numFmtId="0" fontId="0" fillId="0" borderId="187" xfId="0" applyFont="1" applyBorder="1" applyAlignment="1">
      <alignment vertical="top"/>
    </xf>
    <xf numFmtId="0" fontId="0" fillId="0" borderId="81" xfId="0" applyFont="1" applyFill="1" applyBorder="1" applyAlignment="1">
      <alignment vertical="top" wrapText="1"/>
    </xf>
    <xf numFmtId="0" fontId="27" fillId="0" borderId="74" xfId="0" applyFont="1" applyFill="1" applyBorder="1" applyAlignment="1">
      <alignment horizontal="center" vertical="top"/>
    </xf>
    <xf numFmtId="0" fontId="12" fillId="0" borderId="0" xfId="0" applyFont="1" applyFill="1" applyAlignment="1">
      <alignment vertical="top" wrapText="1"/>
    </xf>
    <xf numFmtId="0" fontId="0" fillId="0" borderId="81" xfId="0" applyFont="1" applyFill="1" applyBorder="1" applyAlignment="1">
      <alignment horizontal="left" vertical="top"/>
    </xf>
    <xf numFmtId="0" fontId="0" fillId="0" borderId="0" xfId="0" applyFont="1" applyBorder="1" applyAlignment="1">
      <alignment vertical="top"/>
    </xf>
    <xf numFmtId="0" fontId="30" fillId="0" borderId="0" xfId="0" applyFont="1" applyFill="1" applyBorder="1" applyAlignment="1">
      <alignment horizontal="center" vertical="top"/>
    </xf>
    <xf numFmtId="0" fontId="30" fillId="0" borderId="0" xfId="0" applyFont="1" applyAlignment="1">
      <alignment horizontal="center" vertical="top"/>
    </xf>
    <xf numFmtId="0" fontId="0" fillId="0" borderId="0" xfId="0" applyFont="1" applyAlignment="1">
      <alignment horizontal="left" vertical="top"/>
    </xf>
    <xf numFmtId="0" fontId="27" fillId="0" borderId="81" xfId="0" applyFont="1" applyFill="1" applyBorder="1" applyAlignment="1">
      <alignment horizontal="center" vertical="top"/>
    </xf>
    <xf numFmtId="0" fontId="30" fillId="0" borderId="108" xfId="0" applyFont="1" applyFill="1" applyBorder="1" applyAlignment="1">
      <alignment horizontal="center" vertical="top"/>
    </xf>
    <xf numFmtId="0" fontId="0" fillId="0" borderId="108" xfId="0" applyFont="1" applyFill="1" applyBorder="1" applyAlignment="1">
      <alignment vertical="top" wrapText="1"/>
    </xf>
    <xf numFmtId="0" fontId="27" fillId="0" borderId="0" xfId="0" applyFont="1" applyFill="1" applyAlignment="1">
      <alignment vertical="top" wrapText="1"/>
    </xf>
    <xf numFmtId="0" fontId="27" fillId="0" borderId="79" xfId="0" applyFont="1" applyBorder="1" applyAlignment="1">
      <alignment horizontal="left" vertical="top" wrapText="1"/>
    </xf>
    <xf numFmtId="0" fontId="0" fillId="0" borderId="81" xfId="0" applyFont="1" applyBorder="1" applyAlignment="1">
      <alignment horizontal="left" vertical="top" wrapText="1"/>
    </xf>
    <xf numFmtId="0" fontId="0" fillId="0" borderId="81" xfId="0" applyFont="1" applyFill="1" applyBorder="1" applyAlignment="1">
      <alignment vertical="top" shrinkToFit="1"/>
    </xf>
    <xf numFmtId="0" fontId="44" fillId="0" borderId="0" xfId="0" applyFont="1" applyBorder="1" applyAlignment="1">
      <alignment horizontal="left" vertical="top" wrapText="1"/>
    </xf>
    <xf numFmtId="0" fontId="45" fillId="0" borderId="0" xfId="0" applyFont="1" applyFill="1" applyBorder="1" applyAlignment="1">
      <alignment vertical="top" wrapText="1"/>
    </xf>
    <xf numFmtId="0" fontId="12" fillId="0" borderId="33" xfId="0" applyFont="1" applyFill="1" applyBorder="1" applyAlignment="1">
      <alignment vertical="top" wrapText="1"/>
    </xf>
    <xf numFmtId="0" fontId="30" fillId="0" borderId="0" xfId="0" applyFont="1" applyBorder="1" applyAlignment="1">
      <alignment horizontal="left" vertical="center" wrapText="1"/>
    </xf>
    <xf numFmtId="0" fontId="27" fillId="0" borderId="79" xfId="0" applyFont="1" applyFill="1" applyBorder="1" applyAlignment="1">
      <alignment horizontal="center" vertical="top"/>
    </xf>
    <xf numFmtId="0" fontId="27" fillId="0" borderId="0" xfId="0" applyFont="1" applyFill="1" applyBorder="1" applyAlignment="1">
      <alignment horizontal="center" vertical="center" shrinkToFit="1"/>
    </xf>
    <xf numFmtId="0" fontId="0" fillId="0" borderId="0" xfId="0" applyFont="1" applyFill="1" applyBorder="1" applyAlignment="1">
      <alignment wrapText="1"/>
    </xf>
    <xf numFmtId="0" fontId="12" fillId="0" borderId="0" xfId="0" applyFont="1" applyFill="1" applyBorder="1" applyAlignment="1">
      <alignment vertical="top" shrinkToFit="1"/>
    </xf>
    <xf numFmtId="0" fontId="30" fillId="0" borderId="67" xfId="0" applyFont="1" applyBorder="1" applyAlignment="1">
      <alignment horizontal="left" vertical="top"/>
    </xf>
    <xf numFmtId="0" fontId="30" fillId="0" borderId="48" xfId="0" applyFont="1" applyBorder="1" applyAlignment="1">
      <alignment horizontal="left" vertical="center"/>
    </xf>
    <xf numFmtId="0" fontId="30" fillId="0" borderId="81" xfId="0" applyFont="1" applyFill="1" applyBorder="1" applyAlignment="1">
      <alignment horizontal="center" vertical="top"/>
    </xf>
    <xf numFmtId="0" fontId="35" fillId="0" borderId="0" xfId="0" applyFont="1" applyFill="1" applyBorder="1" applyAlignment="1">
      <alignment horizontal="right" vertical="top"/>
    </xf>
    <xf numFmtId="0" fontId="27" fillId="0" borderId="81" xfId="0" applyFont="1" applyFill="1" applyBorder="1" applyAlignment="1">
      <alignment vertical="top" wrapText="1"/>
    </xf>
    <xf numFmtId="0" fontId="27" fillId="0" borderId="30" xfId="0" applyFont="1" applyFill="1" applyBorder="1" applyAlignment="1">
      <alignment horizontal="center" vertical="top"/>
    </xf>
    <xf numFmtId="0" fontId="0" fillId="0" borderId="0" xfId="0" applyFont="1" applyBorder="1" applyAlignment="1">
      <alignment horizontal="center" vertical="center" shrinkToFit="1"/>
    </xf>
    <xf numFmtId="0" fontId="27" fillId="0" borderId="81" xfId="0" applyFont="1" applyBorder="1" applyAlignment="1">
      <alignment vertical="top"/>
    </xf>
    <xf numFmtId="0" fontId="27" fillId="0" borderId="0" xfId="0" applyFont="1" applyFill="1" applyAlignment="1">
      <alignment horizontal="right" vertical="top"/>
    </xf>
    <xf numFmtId="0" fontId="27" fillId="0" borderId="108" xfId="0" applyFont="1" applyBorder="1" applyAlignment="1">
      <alignment horizontal="left" vertical="top"/>
    </xf>
    <xf numFmtId="0" fontId="27" fillId="0" borderId="0" xfId="0" applyFont="1" applyFill="1" applyBorder="1" applyAlignment="1">
      <alignment horizontal="left" vertical="center" shrinkToFit="1"/>
    </xf>
    <xf numFmtId="0" fontId="28" fillId="24" borderId="146" xfId="0" applyFont="1" applyFill="1" applyBorder="1" applyAlignment="1">
      <alignment horizontal="center" vertical="center" wrapText="1"/>
    </xf>
    <xf numFmtId="0" fontId="28" fillId="24" borderId="58" xfId="0" applyFont="1" applyFill="1" applyBorder="1" applyAlignment="1">
      <alignment horizontal="center" vertical="center" wrapText="1"/>
    </xf>
    <xf numFmtId="0" fontId="27" fillId="0" borderId="283" xfId="0" applyFont="1" applyFill="1" applyBorder="1" applyAlignment="1">
      <alignment horizontal="left" vertical="top"/>
    </xf>
    <xf numFmtId="0" fontId="27" fillId="0" borderId="284" xfId="0" applyFont="1" applyBorder="1" applyAlignment="1">
      <alignment horizontal="left" vertical="top"/>
    </xf>
    <xf numFmtId="0" fontId="0" fillId="0" borderId="283" xfId="0" applyFont="1" applyFill="1" applyBorder="1" applyAlignment="1">
      <alignment horizontal="left" vertical="top"/>
    </xf>
    <xf numFmtId="0" fontId="0" fillId="0" borderId="54" xfId="0" applyFont="1" applyFill="1" applyBorder="1" applyAlignment="1">
      <alignment horizontal="left" vertical="top"/>
    </xf>
    <xf numFmtId="0" fontId="27" fillId="0" borderId="54" xfId="0" applyFont="1" applyFill="1" applyBorder="1" applyAlignment="1">
      <alignment vertical="top" wrapText="1"/>
    </xf>
    <xf numFmtId="0" fontId="0" fillId="0" borderId="54" xfId="0" applyFont="1" applyBorder="1" applyAlignment="1">
      <alignment vertical="top"/>
    </xf>
    <xf numFmtId="0" fontId="30" fillId="0" borderId="283" xfId="0" applyFont="1" applyFill="1" applyBorder="1" applyAlignment="1">
      <alignment horizontal="left" vertical="top"/>
    </xf>
    <xf numFmtId="0" fontId="12" fillId="0" borderId="54" xfId="0" applyFont="1" applyFill="1" applyBorder="1" applyAlignment="1">
      <alignment vertical="top" wrapText="1"/>
    </xf>
    <xf numFmtId="0" fontId="27" fillId="0" borderId="283" xfId="0" applyFont="1" applyFill="1" applyBorder="1" applyAlignment="1">
      <alignment horizontal="left" vertical="top" wrapText="1"/>
    </xf>
    <xf numFmtId="0" fontId="0" fillId="0" borderId="54" xfId="0" applyFont="1" applyFill="1" applyBorder="1" applyAlignment="1">
      <alignment vertical="top" wrapText="1"/>
    </xf>
    <xf numFmtId="0" fontId="30" fillId="0" borderId="285" xfId="0" applyFont="1" applyFill="1" applyBorder="1" applyAlignment="1">
      <alignment horizontal="left" vertical="top"/>
    </xf>
    <xf numFmtId="0" fontId="27" fillId="0" borderId="285" xfId="0" applyFont="1" applyBorder="1" applyAlignment="1">
      <alignment horizontal="left" vertical="top"/>
    </xf>
    <xf numFmtId="0" fontId="27" fillId="0" borderId="286" xfId="0" applyFont="1" applyBorder="1" applyAlignment="1">
      <alignment horizontal="left" vertical="top" wrapText="1"/>
    </xf>
    <xf numFmtId="0" fontId="0" fillId="0" borderId="283" xfId="0" applyFont="1" applyFill="1" applyBorder="1" applyAlignment="1">
      <alignment vertical="top" wrapText="1"/>
    </xf>
    <xf numFmtId="0" fontId="0" fillId="0" borderId="283" xfId="0" applyFont="1" applyFill="1" applyBorder="1" applyAlignment="1">
      <alignment vertical="top" shrinkToFit="1"/>
    </xf>
    <xf numFmtId="0" fontId="44" fillId="0" borderId="54" xfId="0" applyFont="1" applyBorder="1" applyAlignment="1">
      <alignment horizontal="left" vertical="top" wrapText="1"/>
    </xf>
    <xf numFmtId="0" fontId="27" fillId="0" borderId="284" xfId="0" applyFont="1" applyFill="1" applyBorder="1" applyAlignment="1">
      <alignment horizontal="left" vertical="top" wrapText="1"/>
    </xf>
    <xf numFmtId="0" fontId="45" fillId="0" borderId="54" xfId="0" applyFont="1" applyFill="1" applyBorder="1" applyAlignment="1">
      <alignment vertical="top" wrapText="1"/>
    </xf>
    <xf numFmtId="0" fontId="0" fillId="0" borderId="54" xfId="0" applyFont="1" applyBorder="1" applyAlignment="1">
      <alignment horizontal="left" vertical="top" wrapText="1"/>
    </xf>
    <xf numFmtId="0" fontId="30" fillId="0" borderId="146" xfId="0" applyFont="1" applyFill="1" applyBorder="1" applyAlignment="1">
      <alignment horizontal="left" vertical="top" wrapText="1"/>
    </xf>
    <xf numFmtId="0" fontId="30" fillId="0" borderId="54" xfId="0" applyFont="1" applyFill="1" applyBorder="1" applyAlignment="1">
      <alignment horizontal="left" vertical="center" wrapText="1"/>
    </xf>
    <xf numFmtId="0" fontId="30" fillId="0" borderId="58" xfId="0" applyFont="1" applyFill="1" applyBorder="1" applyAlignment="1">
      <alignment horizontal="left" vertical="top" wrapText="1"/>
    </xf>
    <xf numFmtId="0" fontId="27" fillId="0" borderId="286" xfId="0" applyFont="1" applyFill="1" applyBorder="1" applyAlignment="1">
      <alignment horizontal="left" vertical="top"/>
    </xf>
    <xf numFmtId="0" fontId="27" fillId="0" borderId="54" xfId="0" applyFont="1" applyFill="1" applyBorder="1" applyAlignment="1">
      <alignment horizontal="left" vertical="center" shrinkToFit="1"/>
    </xf>
    <xf numFmtId="0" fontId="27" fillId="0" borderId="54" xfId="0" applyFont="1" applyFill="1" applyBorder="1" applyAlignment="1">
      <alignment horizontal="center" vertical="center" shrinkToFit="1"/>
    </xf>
    <xf numFmtId="0" fontId="0" fillId="0" borderId="54" xfId="0" applyFont="1" applyFill="1" applyBorder="1" applyAlignment="1">
      <alignment wrapText="1"/>
    </xf>
    <xf numFmtId="0" fontId="12" fillId="0" borderId="54" xfId="0" applyFont="1" applyFill="1" applyBorder="1" applyAlignment="1">
      <alignment vertical="top" shrinkToFit="1"/>
    </xf>
    <xf numFmtId="0" fontId="30" fillId="0" borderId="287" xfId="0" applyFont="1" applyBorder="1" applyAlignment="1">
      <alignment horizontal="left" vertical="top"/>
    </xf>
    <xf numFmtId="0" fontId="27" fillId="0" borderId="57" xfId="0" applyFont="1" applyBorder="1" applyAlignment="1">
      <alignment horizontal="left" vertical="top"/>
    </xf>
    <xf numFmtId="0" fontId="27" fillId="0" borderId="56" xfId="0" applyFont="1" applyBorder="1" applyAlignment="1">
      <alignment horizontal="left" vertical="top"/>
    </xf>
    <xf numFmtId="0" fontId="30" fillId="0" borderId="287" xfId="0" applyFont="1" applyFill="1" applyBorder="1" applyAlignment="1">
      <alignment horizontal="left" vertical="top" wrapText="1"/>
    </xf>
    <xf numFmtId="0" fontId="30" fillId="0" borderId="57" xfId="0" applyFont="1" applyBorder="1" applyAlignment="1">
      <alignment horizontal="left" vertical="top" wrapText="1"/>
    </xf>
    <xf numFmtId="0" fontId="35" fillId="0" borderId="54" xfId="0" applyFont="1" applyBorder="1" applyAlignment="1">
      <alignment horizontal="left" vertical="top"/>
    </xf>
    <xf numFmtId="0" fontId="30" fillId="0" borderId="283" xfId="0" applyFont="1" applyBorder="1" applyAlignment="1">
      <alignment horizontal="left" vertical="top" wrapText="1"/>
    </xf>
    <xf numFmtId="0" fontId="30" fillId="0" borderId="284" xfId="0" applyFont="1" applyBorder="1" applyAlignment="1">
      <alignment horizontal="left" vertical="top" wrapText="1"/>
    </xf>
    <xf numFmtId="0" fontId="0" fillId="0" borderId="54" xfId="0" applyFont="1" applyFill="1" applyBorder="1" applyAlignment="1"/>
    <xf numFmtId="0" fontId="30" fillId="0" borderId="54" xfId="0" applyFont="1" applyFill="1" applyBorder="1" applyAlignment="1">
      <alignment vertical="top" wrapText="1"/>
    </xf>
    <xf numFmtId="0" fontId="27" fillId="0" borderId="54" xfId="0" applyFont="1" applyFill="1" applyBorder="1" applyAlignment="1">
      <alignment horizontal="left" vertical="top" shrinkToFit="1"/>
    </xf>
    <xf numFmtId="0" fontId="29" fillId="24" borderId="33" xfId="0" applyFont="1" applyFill="1" applyBorder="1" applyAlignment="1">
      <alignment horizontal="center" vertical="center" wrapText="1"/>
    </xf>
    <xf numFmtId="0" fontId="29" fillId="24" borderId="30" xfId="0" applyFont="1" applyFill="1" applyBorder="1" applyAlignment="1">
      <alignment horizontal="center" vertical="center" wrapText="1"/>
    </xf>
    <xf numFmtId="0" fontId="27" fillId="0" borderId="74" xfId="0" applyFont="1" applyFill="1" applyBorder="1" applyAlignment="1">
      <alignment horizontal="center" vertical="top" wrapText="1"/>
    </xf>
    <xf numFmtId="0" fontId="27" fillId="0" borderId="81" xfId="0" applyFont="1" applyFill="1" applyBorder="1" applyAlignment="1">
      <alignment horizontal="center" vertical="top" wrapText="1"/>
    </xf>
    <xf numFmtId="0" fontId="27" fillId="0" borderId="64" xfId="0" applyFont="1" applyFill="1" applyBorder="1" applyAlignment="1">
      <alignment horizontal="center" vertical="top" wrapText="1"/>
    </xf>
    <xf numFmtId="0" fontId="27" fillId="0" borderId="0" xfId="0" applyFont="1" applyFill="1" applyBorder="1" applyAlignment="1">
      <alignment horizontal="center" vertical="center" wrapText="1"/>
    </xf>
    <xf numFmtId="0" fontId="27" fillId="0" borderId="0" xfId="0" applyFont="1" applyFill="1" applyAlignment="1">
      <alignment horizontal="center" vertical="center" wrapText="1"/>
    </xf>
    <xf numFmtId="0" fontId="0" fillId="0" borderId="66" xfId="0" applyFont="1" applyBorder="1" applyAlignment="1">
      <alignment vertical="top"/>
    </xf>
    <xf numFmtId="0" fontId="27" fillId="0" borderId="68" xfId="0" applyFont="1" applyFill="1" applyBorder="1" applyAlignment="1">
      <alignment horizontal="center" vertical="top"/>
    </xf>
    <xf numFmtId="0" fontId="30" fillId="0" borderId="108" xfId="0" applyFont="1" applyFill="1" applyBorder="1" applyAlignment="1">
      <alignment horizontal="center" vertical="top" wrapText="1"/>
    </xf>
    <xf numFmtId="0" fontId="27" fillId="0" borderId="66" xfId="0" applyFont="1" applyFill="1" applyBorder="1" applyAlignment="1">
      <alignment horizontal="center" vertical="top" wrapText="1"/>
    </xf>
    <xf numFmtId="0" fontId="27" fillId="0" borderId="33" xfId="0" applyFont="1" applyFill="1" applyBorder="1" applyAlignment="1">
      <alignment horizontal="center" vertical="top" wrapText="1"/>
    </xf>
    <xf numFmtId="0" fontId="27" fillId="0" borderId="30" xfId="0" applyFont="1" applyFill="1" applyBorder="1" applyAlignment="1">
      <alignment horizontal="center" vertical="top" wrapText="1"/>
    </xf>
    <xf numFmtId="0" fontId="27" fillId="0" borderId="67" xfId="0" applyFont="1" applyFill="1" applyBorder="1" applyAlignment="1">
      <alignment horizontal="center" vertical="top" wrapText="1"/>
    </xf>
    <xf numFmtId="0" fontId="27" fillId="0" borderId="49" xfId="0" applyFont="1" applyFill="1" applyBorder="1" applyAlignment="1">
      <alignment horizontal="center" vertical="top"/>
    </xf>
    <xf numFmtId="176" fontId="27" fillId="0" borderId="0" xfId="0" applyNumberFormat="1" applyFont="1" applyFill="1" applyBorder="1" applyAlignment="1">
      <alignment horizontal="center" vertical="top" wrapText="1"/>
    </xf>
    <xf numFmtId="0" fontId="27" fillId="0" borderId="48" xfId="0" applyFont="1" applyFill="1" applyBorder="1" applyAlignment="1">
      <alignment horizontal="left" vertical="top"/>
    </xf>
    <xf numFmtId="0" fontId="29" fillId="24" borderId="146" xfId="0" applyFont="1" applyFill="1" applyBorder="1" applyAlignment="1">
      <alignment horizontal="center" vertical="center" wrapText="1"/>
    </xf>
    <xf numFmtId="0" fontId="29" fillId="24" borderId="58" xfId="0" applyFont="1" applyFill="1" applyBorder="1" applyAlignment="1">
      <alignment horizontal="center" vertical="center" wrapText="1"/>
    </xf>
    <xf numFmtId="0" fontId="27" fillId="0" borderId="54" xfId="0" applyFont="1" applyFill="1" applyBorder="1" applyAlignment="1">
      <alignment horizontal="center" vertical="top" wrapText="1"/>
    </xf>
    <xf numFmtId="0" fontId="27" fillId="0" borderId="284" xfId="0" applyFont="1" applyFill="1" applyBorder="1" applyAlignment="1">
      <alignment horizontal="center" vertical="top" wrapText="1"/>
    </xf>
    <xf numFmtId="0" fontId="27" fillId="0" borderId="283" xfId="0" applyFont="1" applyFill="1" applyBorder="1" applyAlignment="1">
      <alignment horizontal="center" vertical="top" wrapText="1"/>
    </xf>
    <xf numFmtId="0" fontId="27" fillId="0" borderId="284" xfId="0" applyFont="1" applyFill="1" applyBorder="1" applyAlignment="1">
      <alignment horizontal="center" vertical="top"/>
    </xf>
    <xf numFmtId="0" fontId="27" fillId="0" borderId="54" xfId="0" applyFont="1" applyBorder="1" applyAlignment="1">
      <alignment horizontal="center" vertical="top"/>
    </xf>
    <xf numFmtId="0" fontId="27" fillId="0" borderId="283" xfId="0" applyFont="1" applyFill="1" applyBorder="1" applyAlignment="1">
      <alignment horizontal="center" vertical="top"/>
    </xf>
    <xf numFmtId="0" fontId="27" fillId="0" borderId="54" xfId="0" applyFont="1" applyFill="1" applyBorder="1" applyAlignment="1">
      <alignment horizontal="center" vertical="center" wrapText="1"/>
    </xf>
    <xf numFmtId="0" fontId="27" fillId="0" borderId="288" xfId="0" applyFont="1" applyFill="1" applyBorder="1" applyAlignment="1">
      <alignment horizontal="center" vertical="top" wrapText="1"/>
    </xf>
    <xf numFmtId="0" fontId="27" fillId="0" borderId="289" xfId="0" applyFont="1" applyFill="1" applyBorder="1" applyAlignment="1">
      <alignment horizontal="center" vertical="top"/>
    </xf>
    <xf numFmtId="0" fontId="30" fillId="0" borderId="54" xfId="0" applyFont="1" applyBorder="1" applyAlignment="1">
      <alignment horizontal="center" vertical="top" wrapText="1"/>
    </xf>
    <xf numFmtId="0" fontId="27" fillId="0" borderId="57" xfId="0" applyFont="1" applyFill="1" applyBorder="1" applyAlignment="1">
      <alignment horizontal="center" vertical="top" wrapText="1"/>
    </xf>
    <xf numFmtId="0" fontId="27" fillId="0" borderId="146" xfId="0" applyFont="1" applyFill="1" applyBorder="1" applyAlignment="1">
      <alignment horizontal="center" vertical="top" wrapText="1"/>
    </xf>
    <xf numFmtId="0" fontId="27" fillId="0" borderId="58" xfId="0" applyFont="1" applyFill="1" applyBorder="1" applyAlignment="1">
      <alignment horizontal="center" vertical="top" wrapText="1"/>
    </xf>
    <xf numFmtId="0" fontId="27" fillId="0" borderId="286" xfId="0" applyFont="1" applyFill="1" applyBorder="1" applyAlignment="1">
      <alignment horizontal="center" vertical="top" wrapText="1"/>
    </xf>
    <xf numFmtId="0" fontId="27" fillId="0" borderId="54" xfId="0" applyFont="1" applyBorder="1" applyAlignment="1">
      <alignment horizontal="center" vertical="center"/>
    </xf>
    <xf numFmtId="0" fontId="0" fillId="0" borderId="54" xfId="0" applyFont="1" applyBorder="1" applyAlignment="1">
      <alignment horizontal="center" vertical="center" shrinkToFit="1"/>
    </xf>
    <xf numFmtId="0" fontId="27" fillId="0" borderId="287" xfId="0" applyFont="1" applyFill="1" applyBorder="1" applyAlignment="1">
      <alignment horizontal="center" vertical="top" wrapText="1"/>
    </xf>
    <xf numFmtId="0" fontId="27" fillId="0" borderId="287" xfId="0" applyFont="1" applyBorder="1" applyAlignment="1">
      <alignment horizontal="center" vertical="top"/>
    </xf>
    <xf numFmtId="176" fontId="27" fillId="0" borderId="54" xfId="0" applyNumberFormat="1" applyFont="1" applyFill="1" applyBorder="1" applyAlignment="1">
      <alignment horizontal="center" vertical="top" wrapText="1"/>
    </xf>
    <xf numFmtId="0" fontId="27" fillId="0" borderId="55" xfId="0" applyFont="1" applyFill="1" applyBorder="1" applyAlignment="1">
      <alignment horizontal="left" vertical="top"/>
    </xf>
    <xf numFmtId="0" fontId="27" fillId="0" borderId="0" xfId="36" applyFont="1" applyAlignment="1">
      <alignment vertical="top" shrinkToFit="1"/>
    </xf>
    <xf numFmtId="0" fontId="27" fillId="25" borderId="34" xfId="0" applyFont="1" applyFill="1" applyBorder="1" applyAlignment="1">
      <alignment horizontal="center" vertical="center"/>
    </xf>
    <xf numFmtId="0" fontId="27" fillId="0" borderId="34" xfId="36" applyFont="1" applyBorder="1" applyAlignment="1">
      <alignment vertical="center"/>
    </xf>
    <xf numFmtId="0" fontId="30" fillId="0" borderId="34" xfId="36" applyFont="1" applyBorder="1" applyAlignment="1">
      <alignment vertical="center"/>
    </xf>
    <xf numFmtId="0" fontId="27" fillId="0" borderId="34" xfId="36" applyFont="1" applyFill="1" applyBorder="1" applyAlignment="1">
      <alignment vertical="center" wrapText="1"/>
    </xf>
    <xf numFmtId="0" fontId="30" fillId="0" borderId="34" xfId="36" applyFont="1" applyFill="1" applyBorder="1" applyAlignment="1">
      <alignment vertical="center" wrapText="1"/>
    </xf>
    <xf numFmtId="0" fontId="27" fillId="0" borderId="0" xfId="36" applyFont="1" applyAlignment="1">
      <alignment vertical="center" shrinkToFit="1"/>
    </xf>
    <xf numFmtId="0" fontId="27" fillId="0" borderId="0" xfId="0" applyFont="1" applyAlignment="1">
      <alignment vertical="center" wrapText="1"/>
    </xf>
    <xf numFmtId="0" fontId="27" fillId="0" borderId="0" xfId="35" applyFont="1" applyAlignment="1"/>
    <xf numFmtId="0" fontId="26" fillId="0" borderId="30" xfId="35" applyFont="1" applyBorder="1" applyAlignment="1">
      <alignment horizontal="center" vertical="center"/>
    </xf>
    <xf numFmtId="0" fontId="27" fillId="0" borderId="41" xfId="35" applyFont="1" applyBorder="1" applyAlignment="1">
      <alignment horizontal="left" vertical="center" wrapText="1" shrinkToFit="1"/>
    </xf>
    <xf numFmtId="0" fontId="27" fillId="0" borderId="42" xfId="35" applyFont="1" applyBorder="1" applyAlignment="1">
      <alignment horizontal="left" vertical="center" wrapText="1" shrinkToFit="1"/>
    </xf>
    <xf numFmtId="0" fontId="27" fillId="0" borderId="290" xfId="35" applyFont="1" applyBorder="1" applyAlignment="1">
      <alignment horizontal="center" vertical="center" textRotation="255" wrapText="1" shrinkToFit="1"/>
    </xf>
    <xf numFmtId="0" fontId="27" fillId="0" borderId="291" xfId="35" applyFont="1" applyBorder="1" applyAlignment="1">
      <alignment horizontal="center" vertical="center" textRotation="255" wrapText="1" shrinkToFit="1"/>
    </xf>
    <xf numFmtId="0" fontId="27" fillId="0" borderId="292" xfId="35" applyFont="1" applyBorder="1" applyAlignment="1">
      <alignment horizontal="center" vertical="center" textRotation="255" wrapText="1" shrinkToFit="1"/>
    </xf>
    <xf numFmtId="0" fontId="27" fillId="0" borderId="290" xfId="35" applyFont="1" applyBorder="1" applyAlignment="1">
      <alignment horizontal="left" vertical="center" textRotation="255" wrapText="1" shrinkToFit="1"/>
    </xf>
    <xf numFmtId="0" fontId="27" fillId="0" borderId="291" xfId="35" applyFont="1" applyBorder="1" applyAlignment="1">
      <alignment horizontal="left" vertical="center" textRotation="255" wrapText="1" shrinkToFit="1"/>
    </xf>
    <xf numFmtId="0" fontId="27" fillId="0" borderId="292" xfId="35" applyFont="1" applyBorder="1" applyAlignment="1">
      <alignment horizontal="left" vertical="center" textRotation="255" wrapText="1" shrinkToFit="1"/>
    </xf>
    <xf numFmtId="0" fontId="27" fillId="0" borderId="290" xfId="35" applyFont="1" applyBorder="1" applyAlignment="1">
      <alignment vertical="center" textRotation="255" wrapText="1" shrinkToFit="1"/>
    </xf>
    <xf numFmtId="0" fontId="27" fillId="0" borderId="291" xfId="35" applyFont="1" applyBorder="1" applyAlignment="1">
      <alignment vertical="center" textRotation="255" wrapText="1" shrinkToFit="1"/>
    </xf>
    <xf numFmtId="0" fontId="27" fillId="0" borderId="292" xfId="35" applyFont="1" applyBorder="1" applyAlignment="1">
      <alignment vertical="center" textRotation="255" wrapText="1" shrinkToFit="1"/>
    </xf>
    <xf numFmtId="0" fontId="27" fillId="0" borderId="0" xfId="35" applyFont="1" applyBorder="1" applyAlignment="1">
      <alignment vertical="top" wrapText="1" shrinkToFit="1"/>
    </xf>
    <xf numFmtId="0" fontId="27" fillId="0" borderId="33" xfId="35" applyFont="1" applyBorder="1" applyAlignment="1">
      <alignment horizontal="left" vertical="center" wrapText="1" shrinkToFit="1"/>
    </xf>
    <xf numFmtId="0" fontId="27" fillId="0" borderId="30" xfId="35" applyFont="1" applyBorder="1" applyAlignment="1">
      <alignment horizontal="left" vertical="center" wrapText="1" shrinkToFit="1"/>
    </xf>
    <xf numFmtId="0" fontId="27" fillId="0" borderId="27" xfId="35" applyFont="1" applyBorder="1" applyAlignment="1">
      <alignment horizontal="center" vertical="center" wrapText="1" shrinkToFit="1"/>
    </xf>
    <xf numFmtId="0" fontId="27" fillId="0" borderId="41" xfId="35" applyFont="1" applyBorder="1" applyAlignment="1">
      <alignment horizontal="center" vertical="center" wrapText="1" shrinkToFit="1"/>
    </xf>
    <xf numFmtId="0" fontId="27" fillId="0" borderId="43" xfId="35" applyFont="1" applyBorder="1" applyAlignment="1">
      <alignment horizontal="center" vertical="center" wrapText="1" shrinkToFit="1"/>
    </xf>
    <xf numFmtId="0" fontId="27" fillId="0" borderId="290" xfId="35" applyFont="1" applyBorder="1" applyAlignment="1">
      <alignment horizontal="center" vertical="center" wrapText="1" shrinkToFit="1"/>
    </xf>
    <xf numFmtId="0" fontId="27" fillId="0" borderId="291" xfId="35" applyFont="1" applyBorder="1" applyAlignment="1">
      <alignment horizontal="center" vertical="center" wrapText="1" shrinkToFit="1"/>
    </xf>
    <xf numFmtId="0" fontId="27" fillId="0" borderId="292" xfId="35" applyFont="1" applyBorder="1" applyAlignment="1">
      <alignment horizontal="center" vertical="center" wrapText="1" shrinkToFit="1"/>
    </xf>
    <xf numFmtId="0" fontId="27" fillId="0" borderId="31" xfId="35" applyFont="1" applyBorder="1" applyAlignment="1">
      <alignment vertical="center" wrapText="1" shrinkToFit="1"/>
    </xf>
    <xf numFmtId="0" fontId="27" fillId="0" borderId="33" xfId="35" applyFont="1" applyBorder="1" applyAlignment="1">
      <alignment vertical="center" wrapText="1" shrinkToFit="1"/>
    </xf>
    <xf numFmtId="0" fontId="27" fillId="0" borderId="30" xfId="35" applyFont="1" applyBorder="1" applyAlignment="1">
      <alignment vertical="center" wrapText="1" shrinkToFit="1"/>
    </xf>
    <xf numFmtId="0" fontId="27" fillId="0" borderId="27" xfId="35" applyFont="1" applyBorder="1" applyAlignment="1">
      <alignment vertical="center" wrapText="1" shrinkToFit="1"/>
    </xf>
    <xf numFmtId="0" fontId="27" fillId="0" borderId="146" xfId="35" applyFont="1" applyBorder="1" applyAlignment="1">
      <alignment horizontal="left" vertical="center" wrapText="1" shrinkToFit="1"/>
    </xf>
    <xf numFmtId="0" fontId="27" fillId="0" borderId="58" xfId="35" applyFont="1" applyBorder="1" applyAlignment="1">
      <alignment horizontal="left" vertical="center" wrapText="1" shrinkToFit="1"/>
    </xf>
    <xf numFmtId="0" fontId="27" fillId="0" borderId="122" xfId="35" applyFont="1" applyBorder="1" applyAlignment="1">
      <alignment vertical="center" wrapText="1" shrinkToFit="1"/>
    </xf>
    <xf numFmtId="0" fontId="27" fillId="0" borderId="146" xfId="35" applyFont="1" applyBorder="1" applyAlignment="1">
      <alignment vertical="center" wrapText="1" shrinkToFit="1"/>
    </xf>
    <xf numFmtId="0" fontId="27" fillId="0" borderId="58" xfId="35" applyFont="1" applyBorder="1" applyAlignment="1">
      <alignment vertical="center" wrapText="1" shrinkToFit="1"/>
    </xf>
    <xf numFmtId="0" fontId="0" fillId="0" borderId="27" xfId="0" applyBorder="1" applyAlignment="1">
      <alignment horizontal="center" vertical="center" wrapText="1"/>
    </xf>
    <xf numFmtId="0" fontId="27" fillId="0" borderId="41" xfId="0" applyFont="1" applyFill="1" applyBorder="1" applyAlignment="1">
      <alignment horizontal="center" vertical="center" wrapText="1"/>
    </xf>
    <xf numFmtId="0" fontId="27" fillId="0" borderId="42" xfId="0" applyFont="1" applyFill="1" applyBorder="1" applyAlignment="1">
      <alignment horizontal="center" vertical="center"/>
    </xf>
    <xf numFmtId="0" fontId="27" fillId="0" borderId="293" xfId="35" applyFont="1" applyBorder="1" applyAlignment="1">
      <alignment horizontal="center" vertical="center"/>
    </xf>
    <xf numFmtId="0" fontId="27" fillId="0" borderId="33" xfId="0" applyFont="1" applyFill="1" applyBorder="1" applyAlignment="1">
      <alignment horizontal="center" vertical="center"/>
    </xf>
    <xf numFmtId="0" fontId="27" fillId="0" borderId="30" xfId="0" applyFont="1" applyFill="1" applyBorder="1" applyAlignment="1">
      <alignment horizontal="center" vertical="center"/>
    </xf>
    <xf numFmtId="0" fontId="27" fillId="0" borderId="146" xfId="0" applyFont="1" applyFill="1" applyBorder="1" applyAlignment="1">
      <alignment horizontal="center" vertical="center"/>
    </xf>
    <xf numFmtId="0" fontId="27" fillId="0" borderId="58" xfId="0" applyFont="1" applyFill="1" applyBorder="1" applyAlignment="1">
      <alignment horizontal="center" vertical="center"/>
    </xf>
    <xf numFmtId="0" fontId="27" fillId="0" borderId="294" xfId="35" applyFont="1" applyBorder="1" applyAlignment="1">
      <alignment horizontal="center" vertical="center"/>
    </xf>
    <xf numFmtId="0" fontId="27" fillId="0" borderId="290" xfId="35" applyFont="1" applyBorder="1" applyAlignment="1">
      <alignment horizontal="left" vertical="top" wrapText="1" shrinkToFit="1"/>
    </xf>
    <xf numFmtId="0" fontId="27" fillId="0" borderId="292" xfId="35" applyFont="1" applyBorder="1" applyAlignment="1">
      <alignment horizontal="left" vertical="top" wrapText="1" shrinkToFit="1"/>
    </xf>
    <xf numFmtId="0" fontId="27" fillId="0" borderId="34" xfId="35" applyFont="1" applyBorder="1" applyAlignment="1">
      <alignment horizontal="left" vertical="center" wrapText="1" shrinkToFit="1"/>
    </xf>
    <xf numFmtId="0" fontId="27" fillId="0" borderId="295" xfId="35" applyFont="1" applyBorder="1" applyAlignment="1">
      <alignment horizontal="left" vertical="center" wrapText="1" shrinkToFit="1"/>
    </xf>
    <xf numFmtId="0" fontId="27" fillId="0" borderId="34" xfId="35" quotePrefix="1" applyFont="1" applyBorder="1" applyAlignment="1">
      <alignment horizontal="left" vertical="center" wrapText="1" shrinkToFit="1"/>
    </xf>
    <xf numFmtId="0" fontId="47" fillId="0" borderId="0" xfId="41" applyFont="1">
      <alignment vertical="center"/>
    </xf>
    <xf numFmtId="0" fontId="48" fillId="0" borderId="0" xfId="41" applyFont="1">
      <alignment vertical="center"/>
    </xf>
    <xf numFmtId="0" fontId="49" fillId="0" borderId="0" xfId="41" applyFont="1">
      <alignment vertical="center"/>
    </xf>
    <xf numFmtId="0" fontId="49" fillId="0" borderId="0" xfId="41" applyFont="1" applyProtection="1">
      <alignment vertical="center"/>
    </xf>
    <xf numFmtId="0" fontId="48" fillId="0" borderId="0" xfId="41" applyFont="1" applyBorder="1" applyAlignment="1" applyProtection="1">
      <alignment horizontal="left" vertical="center"/>
    </xf>
    <xf numFmtId="0" fontId="48" fillId="26" borderId="0" xfId="41" applyFont="1" applyFill="1" applyBorder="1" applyAlignment="1" applyProtection="1">
      <alignment horizontal="left" vertical="center"/>
    </xf>
    <xf numFmtId="0" fontId="47" fillId="0" borderId="0" xfId="41" applyFont="1" applyProtection="1">
      <alignment vertical="center"/>
    </xf>
    <xf numFmtId="0" fontId="48" fillId="0" borderId="296" xfId="41" applyFont="1" applyBorder="1" applyAlignment="1">
      <alignment horizontal="center" vertical="center"/>
    </xf>
    <xf numFmtId="0" fontId="48" fillId="0" borderId="14" xfId="41" applyFont="1" applyBorder="1" applyAlignment="1">
      <alignment horizontal="center" vertical="center"/>
    </xf>
    <xf numFmtId="0" fontId="48" fillId="0" borderId="15" xfId="41" applyFont="1" applyBorder="1" applyAlignment="1">
      <alignment horizontal="center" vertical="center"/>
    </xf>
    <xf numFmtId="0" fontId="48" fillId="0" borderId="297" xfId="41" applyFont="1" applyBorder="1" applyAlignment="1">
      <alignment horizontal="center" vertical="center"/>
    </xf>
    <xf numFmtId="0" fontId="48" fillId="0" borderId="13" xfId="41" applyFont="1" applyBorder="1" applyAlignment="1">
      <alignment horizontal="center" vertical="center"/>
    </xf>
    <xf numFmtId="0" fontId="48" fillId="0" borderId="12" xfId="41" applyFont="1" applyBorder="1" applyAlignment="1">
      <alignment horizontal="center" vertical="center"/>
    </xf>
    <xf numFmtId="0" fontId="47" fillId="26" borderId="0" xfId="41" applyFont="1" applyFill="1" applyBorder="1" applyAlignment="1">
      <alignment horizontal="center" vertical="center"/>
    </xf>
    <xf numFmtId="0" fontId="48" fillId="0" borderId="0" xfId="41" applyFont="1" applyAlignment="1">
      <alignment horizontal="left" vertical="center"/>
    </xf>
    <xf numFmtId="0" fontId="48" fillId="0" borderId="0" xfId="41" applyFont="1" applyBorder="1" applyAlignment="1" applyProtection="1">
      <alignment vertical="center"/>
    </xf>
    <xf numFmtId="0" fontId="48" fillId="0" borderId="0" xfId="41" applyFont="1" applyBorder="1" applyAlignment="1" applyProtection="1">
      <alignment horizontal="center" vertical="center"/>
    </xf>
    <xf numFmtId="0" fontId="48" fillId="26" borderId="0" xfId="41" applyFont="1" applyFill="1" applyBorder="1" applyAlignment="1" applyProtection="1">
      <alignment horizontal="center" vertical="center"/>
    </xf>
    <xf numFmtId="0" fontId="47" fillId="0" borderId="0" xfId="41" applyFont="1" applyAlignment="1" applyProtection="1">
      <alignment horizontal="left" vertical="center"/>
    </xf>
    <xf numFmtId="0" fontId="48" fillId="0" borderId="16" xfId="41" applyFont="1" applyBorder="1" applyAlignment="1">
      <alignment horizontal="center" vertical="center" wrapText="1"/>
    </xf>
    <xf numFmtId="0" fontId="48" fillId="0" borderId="24" xfId="41" applyFont="1" applyBorder="1" applyAlignment="1">
      <alignment horizontal="center" vertical="center" wrapText="1"/>
    </xf>
    <xf numFmtId="0" fontId="48" fillId="0" borderId="298" xfId="41" applyFont="1" applyBorder="1" applyAlignment="1">
      <alignment horizontal="center" vertical="center" wrapText="1"/>
    </xf>
    <xf numFmtId="0" fontId="48" fillId="27" borderId="16" xfId="41" applyFont="1" applyFill="1" applyBorder="1" applyAlignment="1" applyProtection="1">
      <alignment horizontal="center" vertical="center" shrinkToFit="1"/>
      <protection locked="0"/>
    </xf>
    <xf numFmtId="0" fontId="48" fillId="27" borderId="24" xfId="41" applyFont="1" applyFill="1" applyBorder="1" applyAlignment="1" applyProtection="1">
      <alignment horizontal="center" vertical="center" shrinkToFit="1"/>
      <protection locked="0"/>
    </xf>
    <xf numFmtId="0" fontId="48" fillId="27" borderId="299" xfId="41" applyFont="1" applyFill="1" applyBorder="1" applyAlignment="1" applyProtection="1">
      <alignment horizontal="center" vertical="center" shrinkToFit="1"/>
      <protection locked="0"/>
    </xf>
    <xf numFmtId="0" fontId="48" fillId="27" borderId="22" xfId="41" applyFont="1" applyFill="1" applyBorder="1" applyAlignment="1" applyProtection="1">
      <alignment horizontal="center" vertical="center" shrinkToFit="1"/>
      <protection locked="0"/>
    </xf>
    <xf numFmtId="0" fontId="48" fillId="27" borderId="298" xfId="41" applyFont="1" applyFill="1" applyBorder="1" applyAlignment="1" applyProtection="1">
      <alignment horizontal="center" vertical="center" shrinkToFit="1"/>
      <protection locked="0"/>
    </xf>
    <xf numFmtId="0" fontId="47" fillId="26" borderId="0" xfId="41" applyFont="1" applyFill="1" applyBorder="1" applyAlignment="1" applyProtection="1">
      <alignment horizontal="center" vertical="center" shrinkToFit="1"/>
      <protection locked="0"/>
    </xf>
    <xf numFmtId="0" fontId="47" fillId="0" borderId="0" xfId="41" applyFont="1" applyFill="1" applyAlignment="1">
      <alignment horizontal="left" vertical="center"/>
    </xf>
    <xf numFmtId="0" fontId="47" fillId="0" borderId="0" xfId="41" applyFont="1" applyFill="1" applyAlignment="1">
      <alignment vertical="center" textRotation="90"/>
    </xf>
    <xf numFmtId="0" fontId="48" fillId="0" borderId="300" xfId="41" applyFont="1" applyBorder="1" applyAlignment="1">
      <alignment horizontal="center" vertical="center" wrapText="1"/>
    </xf>
    <xf numFmtId="0" fontId="48" fillId="0" borderId="54" xfId="41" applyFont="1" applyBorder="1" applyAlignment="1">
      <alignment horizontal="center" vertical="center" wrapText="1"/>
    </xf>
    <xf numFmtId="0" fontId="48" fillId="0" borderId="301" xfId="41" applyFont="1" applyBorder="1" applyAlignment="1">
      <alignment horizontal="center" vertical="center" wrapText="1"/>
    </xf>
    <xf numFmtId="0" fontId="48" fillId="27" borderId="300" xfId="41" applyFont="1" applyFill="1" applyBorder="1" applyAlignment="1" applyProtection="1">
      <alignment horizontal="center" vertical="center" shrinkToFit="1"/>
      <protection locked="0"/>
    </xf>
    <xf numFmtId="0" fontId="48" fillId="27" borderId="54" xfId="41" applyFont="1" applyFill="1" applyBorder="1" applyAlignment="1" applyProtection="1">
      <alignment horizontal="center" vertical="center" shrinkToFit="1"/>
      <protection locked="0"/>
    </xf>
    <xf numFmtId="0" fontId="48" fillId="27" borderId="146" xfId="41" applyFont="1" applyFill="1" applyBorder="1" applyAlignment="1" applyProtection="1">
      <alignment horizontal="center" vertical="center" shrinkToFit="1"/>
      <protection locked="0"/>
    </xf>
    <xf numFmtId="0" fontId="48" fillId="27" borderId="58" xfId="41" applyFont="1" applyFill="1" applyBorder="1" applyAlignment="1" applyProtection="1">
      <alignment horizontal="center" vertical="center" shrinkToFit="1"/>
      <protection locked="0"/>
    </xf>
    <xf numFmtId="0" fontId="48" fillId="27" borderId="301" xfId="41" applyFont="1" applyFill="1" applyBorder="1" applyAlignment="1" applyProtection="1">
      <alignment horizontal="center" vertical="center" shrinkToFit="1"/>
      <protection locked="0"/>
    </xf>
    <xf numFmtId="0" fontId="48" fillId="0" borderId="302" xfId="41" applyFont="1" applyBorder="1" applyAlignment="1">
      <alignment horizontal="center" vertical="center" wrapText="1"/>
    </xf>
    <xf numFmtId="0" fontId="48" fillId="0" borderId="43" xfId="41" applyFont="1" applyBorder="1" applyAlignment="1">
      <alignment horizontal="center" vertical="center" wrapText="1"/>
    </xf>
    <xf numFmtId="0" fontId="48" fillId="0" borderId="303" xfId="41" applyFont="1" applyBorder="1" applyAlignment="1">
      <alignment horizontal="center" vertical="center" wrapText="1"/>
    </xf>
    <xf numFmtId="0" fontId="48" fillId="26" borderId="302" xfId="41" applyFont="1" applyFill="1" applyBorder="1" applyAlignment="1" applyProtection="1">
      <alignment horizontal="center" vertical="center" shrinkToFit="1"/>
    </xf>
    <xf numFmtId="0" fontId="48" fillId="26" borderId="43" xfId="41" applyFont="1" applyFill="1" applyBorder="1" applyAlignment="1" applyProtection="1">
      <alignment horizontal="center" vertical="center" shrinkToFit="1"/>
    </xf>
    <xf numFmtId="0" fontId="48" fillId="26" borderId="41" xfId="41" applyFont="1" applyFill="1" applyBorder="1" applyAlignment="1" applyProtection="1">
      <alignment horizontal="center" vertical="center" shrinkToFit="1"/>
    </xf>
    <xf numFmtId="0" fontId="48" fillId="26" borderId="42" xfId="41" applyFont="1" applyFill="1" applyBorder="1" applyAlignment="1" applyProtection="1">
      <alignment horizontal="center" vertical="center" shrinkToFit="1"/>
    </xf>
    <xf numFmtId="0" fontId="48" fillId="26" borderId="303" xfId="41" applyFont="1" applyFill="1" applyBorder="1" applyAlignment="1" applyProtection="1">
      <alignment horizontal="center" vertical="center" shrinkToFit="1"/>
    </xf>
    <xf numFmtId="0" fontId="48" fillId="26" borderId="300" xfId="41" applyFont="1" applyFill="1" applyBorder="1" applyAlignment="1" applyProtection="1">
      <alignment horizontal="center" vertical="center" shrinkToFit="1"/>
    </xf>
    <xf numFmtId="0" fontId="48" fillId="26" borderId="54" xfId="41" applyFont="1" applyFill="1" applyBorder="1" applyAlignment="1" applyProtection="1">
      <alignment horizontal="center" vertical="center" shrinkToFit="1"/>
    </xf>
    <xf numFmtId="0" fontId="48" fillId="26" borderId="146" xfId="41" applyFont="1" applyFill="1" applyBorder="1" applyAlignment="1" applyProtection="1">
      <alignment horizontal="center" vertical="center" shrinkToFit="1"/>
    </xf>
    <xf numFmtId="0" fontId="48" fillId="26" borderId="58" xfId="41" applyFont="1" applyFill="1" applyBorder="1" applyAlignment="1" applyProtection="1">
      <alignment horizontal="center" vertical="center" shrinkToFit="1"/>
    </xf>
    <xf numFmtId="0" fontId="48" fillId="26" borderId="301" xfId="41" applyFont="1" applyFill="1" applyBorder="1" applyAlignment="1" applyProtection="1">
      <alignment horizontal="center" vertical="center" shrinkToFit="1"/>
    </xf>
    <xf numFmtId="0" fontId="50" fillId="0" borderId="302" xfId="41" applyFont="1" applyBorder="1" applyAlignment="1">
      <alignment horizontal="center" vertical="center" wrapText="1"/>
    </xf>
    <xf numFmtId="0" fontId="50" fillId="0" borderId="43" xfId="41" applyFont="1" applyBorder="1" applyAlignment="1">
      <alignment horizontal="center" vertical="center" wrapText="1"/>
    </xf>
    <xf numFmtId="0" fontId="50" fillId="0" borderId="303" xfId="41" applyFont="1" applyBorder="1" applyAlignment="1">
      <alignment horizontal="center" vertical="center" wrapText="1"/>
    </xf>
    <xf numFmtId="0" fontId="48" fillId="27" borderId="302" xfId="41" applyFont="1" applyFill="1" applyBorder="1" applyAlignment="1" applyProtection="1">
      <alignment horizontal="center" vertical="center" wrapText="1"/>
      <protection locked="0"/>
    </xf>
    <xf numFmtId="0" fontId="48" fillId="27" borderId="43" xfId="41" applyFont="1" applyFill="1" applyBorder="1" applyAlignment="1" applyProtection="1">
      <alignment horizontal="center" vertical="center" wrapText="1"/>
      <protection locked="0"/>
    </xf>
    <xf numFmtId="0" fontId="48" fillId="27" borderId="41" xfId="41" applyFont="1" applyFill="1" applyBorder="1" applyAlignment="1" applyProtection="1">
      <alignment horizontal="center" vertical="center" wrapText="1"/>
      <protection locked="0"/>
    </xf>
    <xf numFmtId="0" fontId="48" fillId="27" borderId="42" xfId="41" applyFont="1" applyFill="1" applyBorder="1" applyAlignment="1" applyProtection="1">
      <alignment horizontal="center" vertical="center" wrapText="1"/>
      <protection locked="0"/>
    </xf>
    <xf numFmtId="0" fontId="48" fillId="27" borderId="303" xfId="41" applyFont="1" applyFill="1" applyBorder="1" applyAlignment="1" applyProtection="1">
      <alignment horizontal="center" vertical="center" wrapText="1"/>
      <protection locked="0"/>
    </xf>
    <xf numFmtId="0" fontId="47" fillId="26" borderId="0" xfId="41" applyFont="1" applyFill="1" applyBorder="1" applyAlignment="1" applyProtection="1">
      <alignment horizontal="center" vertical="center" wrapText="1"/>
      <protection locked="0"/>
    </xf>
    <xf numFmtId="0" fontId="50" fillId="26" borderId="0" xfId="41" applyFont="1" applyFill="1" applyBorder="1" applyAlignment="1" applyProtection="1">
      <alignment horizontal="center" vertical="center" wrapText="1"/>
      <protection locked="0"/>
    </xf>
    <xf numFmtId="0" fontId="50" fillId="0" borderId="0" xfId="41" applyFont="1">
      <alignment vertical="center"/>
    </xf>
    <xf numFmtId="0" fontId="49" fillId="0" borderId="0" xfId="41" applyFont="1" applyAlignment="1">
      <alignment horizontal="left" vertical="center"/>
    </xf>
    <xf numFmtId="0" fontId="49" fillId="0" borderId="0" xfId="41" applyFont="1" applyAlignment="1" applyProtection="1">
      <alignment horizontal="left" vertical="center"/>
    </xf>
    <xf numFmtId="20" fontId="48" fillId="26" borderId="0" xfId="41" applyNumberFormat="1" applyFont="1" applyFill="1" applyBorder="1" applyAlignment="1" applyProtection="1">
      <alignment vertical="center"/>
    </xf>
    <xf numFmtId="0" fontId="50" fillId="0" borderId="300" xfId="41" applyFont="1" applyBorder="1" applyAlignment="1">
      <alignment horizontal="center" vertical="center" wrapText="1"/>
    </xf>
    <xf numFmtId="0" fontId="50" fillId="0" borderId="54" xfId="41" applyFont="1" applyBorder="1" applyAlignment="1">
      <alignment horizontal="center" vertical="center" wrapText="1"/>
    </xf>
    <xf numFmtId="0" fontId="50" fillId="0" borderId="301" xfId="41" applyFont="1" applyBorder="1" applyAlignment="1">
      <alignment horizontal="center" vertical="center" wrapText="1"/>
    </xf>
    <xf numFmtId="0" fontId="48" fillId="27" borderId="300" xfId="41" applyFont="1" applyFill="1" applyBorder="1" applyAlignment="1" applyProtection="1">
      <alignment horizontal="center" vertical="center" wrapText="1"/>
      <protection locked="0"/>
    </xf>
    <xf numFmtId="0" fontId="48" fillId="27" borderId="54" xfId="41" applyFont="1" applyFill="1" applyBorder="1" applyAlignment="1" applyProtection="1">
      <alignment horizontal="center" vertical="center" wrapText="1"/>
      <protection locked="0"/>
    </xf>
    <xf numFmtId="0" fontId="48" fillId="27" borderId="146" xfId="41" applyFont="1" applyFill="1" applyBorder="1" applyAlignment="1" applyProtection="1">
      <alignment horizontal="center" vertical="center" wrapText="1"/>
      <protection locked="0"/>
    </xf>
    <xf numFmtId="0" fontId="48" fillId="27" borderId="58" xfId="41" applyFont="1" applyFill="1" applyBorder="1" applyAlignment="1" applyProtection="1">
      <alignment horizontal="center" vertical="center" wrapText="1"/>
      <protection locked="0"/>
    </xf>
    <xf numFmtId="0" fontId="48" fillId="27" borderId="301" xfId="41" applyFont="1" applyFill="1" applyBorder="1" applyAlignment="1" applyProtection="1">
      <alignment horizontal="center" vertical="center" wrapText="1"/>
      <protection locked="0"/>
    </xf>
    <xf numFmtId="0" fontId="50" fillId="0" borderId="0" xfId="41" applyFont="1" applyFill="1" applyBorder="1" applyAlignment="1">
      <alignment vertical="center"/>
    </xf>
    <xf numFmtId="0" fontId="48" fillId="27" borderId="302" xfId="41" applyFont="1" applyFill="1" applyBorder="1" applyAlignment="1" applyProtection="1">
      <alignment horizontal="center" vertical="center" shrinkToFit="1"/>
      <protection locked="0"/>
    </xf>
    <xf numFmtId="0" fontId="48" fillId="27" borderId="43" xfId="41" applyFont="1" applyFill="1" applyBorder="1" applyAlignment="1" applyProtection="1">
      <alignment horizontal="center" vertical="center" shrinkToFit="1"/>
      <protection locked="0"/>
    </xf>
    <xf numFmtId="0" fontId="48" fillId="27" borderId="41" xfId="41" applyFont="1" applyFill="1" applyBorder="1" applyAlignment="1" applyProtection="1">
      <alignment horizontal="center" vertical="center" shrinkToFit="1"/>
      <protection locked="0"/>
    </xf>
    <xf numFmtId="0" fontId="48" fillId="27" borderId="42" xfId="41" applyFont="1" applyFill="1" applyBorder="1" applyAlignment="1" applyProtection="1">
      <alignment horizontal="center" vertical="center" shrinkToFit="1"/>
      <protection locked="0"/>
    </xf>
    <xf numFmtId="0" fontId="48" fillId="27" borderId="303" xfId="41" applyFont="1" applyFill="1" applyBorder="1" applyAlignment="1" applyProtection="1">
      <alignment horizontal="center" vertical="center" shrinkToFit="1"/>
      <protection locked="0"/>
    </xf>
    <xf numFmtId="0" fontId="50" fillId="0" borderId="0" xfId="41" applyFont="1" applyFill="1" applyBorder="1" applyAlignment="1">
      <alignment horizontal="center" vertical="center"/>
    </xf>
    <xf numFmtId="0" fontId="50" fillId="0" borderId="30" xfId="41" applyFont="1" applyFill="1" applyBorder="1" applyAlignment="1">
      <alignment horizontal="center" vertical="center"/>
    </xf>
    <xf numFmtId="0" fontId="50" fillId="0" borderId="34" xfId="41" applyFont="1" applyFill="1" applyBorder="1" applyAlignment="1">
      <alignment horizontal="center" vertical="center"/>
    </xf>
    <xf numFmtId="0" fontId="50" fillId="26" borderId="0" xfId="41" applyFont="1" applyFill="1" applyBorder="1" applyAlignment="1" applyProtection="1">
      <alignment horizontal="center" vertical="center" shrinkToFit="1"/>
      <protection locked="0"/>
    </xf>
    <xf numFmtId="0" fontId="50" fillId="0" borderId="0" xfId="41" applyFont="1" applyFill="1" applyBorder="1" applyAlignment="1">
      <alignment horizontal="left" vertical="center"/>
    </xf>
    <xf numFmtId="177" fontId="50" fillId="0" borderId="34" xfId="41" applyNumberFormat="1" applyFont="1" applyFill="1" applyBorder="1" applyAlignment="1">
      <alignment horizontal="center" vertical="center"/>
    </xf>
    <xf numFmtId="0" fontId="50" fillId="0" borderId="0" xfId="41" applyFont="1" applyFill="1" applyAlignment="1">
      <alignment vertical="center"/>
    </xf>
    <xf numFmtId="0" fontId="47" fillId="0" borderId="0" xfId="41" applyFont="1" applyFill="1" applyAlignment="1">
      <alignment horizontal="left" vertical="center" wrapText="1"/>
    </xf>
    <xf numFmtId="0" fontId="48" fillId="0" borderId="25" xfId="41" applyFont="1" applyBorder="1" applyAlignment="1">
      <alignment horizontal="center" vertical="center" wrapText="1"/>
    </xf>
    <xf numFmtId="0" fontId="48" fillId="0" borderId="0" xfId="41" applyFont="1" applyBorder="1" applyAlignment="1">
      <alignment horizontal="center" vertical="center" wrapText="1"/>
    </xf>
    <xf numFmtId="0" fontId="48" fillId="0" borderId="304" xfId="41" applyFont="1" applyBorder="1" applyAlignment="1">
      <alignment horizontal="center" vertical="center" wrapText="1"/>
    </xf>
    <xf numFmtId="0" fontId="48" fillId="27" borderId="25" xfId="41" applyFont="1" applyFill="1" applyBorder="1" applyAlignment="1" applyProtection="1">
      <alignment horizontal="center" vertical="center" shrinkToFit="1"/>
      <protection locked="0"/>
    </xf>
    <xf numFmtId="0" fontId="48" fillId="27" borderId="0" xfId="41" applyFont="1" applyFill="1" applyBorder="1" applyAlignment="1" applyProtection="1">
      <alignment horizontal="center" vertical="center" shrinkToFit="1"/>
      <protection locked="0"/>
    </xf>
    <xf numFmtId="0" fontId="48" fillId="27" borderId="33" xfId="41" applyFont="1" applyFill="1" applyBorder="1" applyAlignment="1" applyProtection="1">
      <alignment horizontal="center" vertical="center" shrinkToFit="1"/>
      <protection locked="0"/>
    </xf>
    <xf numFmtId="0" fontId="48" fillId="27" borderId="30" xfId="41" applyFont="1" applyFill="1" applyBorder="1" applyAlignment="1" applyProtection="1">
      <alignment horizontal="center" vertical="center" shrinkToFit="1"/>
      <protection locked="0"/>
    </xf>
    <xf numFmtId="0" fontId="48" fillId="27" borderId="304" xfId="41" applyFont="1" applyFill="1" applyBorder="1" applyAlignment="1" applyProtection="1">
      <alignment horizontal="center" vertical="center" shrinkToFit="1"/>
      <protection locked="0"/>
    </xf>
    <xf numFmtId="177" fontId="50" fillId="0" borderId="34" xfId="41" applyNumberFormat="1" applyFont="1" applyFill="1" applyBorder="1" applyAlignment="1">
      <alignment horizontal="right" vertical="center"/>
    </xf>
    <xf numFmtId="0" fontId="49" fillId="0" borderId="0" xfId="41" applyFont="1" applyAlignment="1">
      <alignment horizontal="right" vertical="center"/>
    </xf>
    <xf numFmtId="0" fontId="49" fillId="0" borderId="0" xfId="41" applyFont="1" applyAlignment="1" applyProtection="1">
      <alignment horizontal="right" vertical="center"/>
    </xf>
    <xf numFmtId="0" fontId="48" fillId="28" borderId="29" xfId="41" applyFont="1" applyFill="1" applyBorder="1" applyAlignment="1" applyProtection="1">
      <alignment horizontal="center" vertical="center" shrinkToFit="1"/>
      <protection locked="0"/>
    </xf>
    <xf numFmtId="0" fontId="48" fillId="28" borderId="27" xfId="41" applyFont="1" applyFill="1" applyBorder="1" applyAlignment="1" applyProtection="1">
      <alignment horizontal="center" vertical="center" shrinkToFit="1"/>
      <protection locked="0"/>
    </xf>
    <xf numFmtId="0" fontId="48" fillId="28" borderId="28" xfId="41" applyFont="1" applyFill="1" applyBorder="1" applyAlignment="1" applyProtection="1">
      <alignment horizontal="center" vertical="center" shrinkToFit="1"/>
      <protection locked="0"/>
    </xf>
    <xf numFmtId="0" fontId="47" fillId="26" borderId="0" xfId="41" applyFont="1" applyFill="1" applyBorder="1" applyAlignment="1" applyProtection="1">
      <alignment horizontal="left" vertical="center" wrapText="1"/>
      <protection locked="0"/>
    </xf>
    <xf numFmtId="0" fontId="50" fillId="26" borderId="0" xfId="41" applyFont="1" applyFill="1" applyBorder="1" applyAlignment="1" applyProtection="1">
      <alignment horizontal="left" vertical="center" wrapText="1"/>
      <protection locked="0"/>
    </xf>
    <xf numFmtId="0" fontId="48" fillId="28" borderId="26" xfId="41" applyFont="1" applyFill="1" applyBorder="1" applyAlignment="1" applyProtection="1">
      <alignment horizontal="center" vertical="center" shrinkToFit="1"/>
      <protection locked="0"/>
    </xf>
    <xf numFmtId="0" fontId="48" fillId="28" borderId="31" xfId="41" applyFont="1" applyFill="1" applyBorder="1" applyAlignment="1" applyProtection="1">
      <alignment horizontal="center" vertical="center" shrinkToFit="1"/>
      <protection locked="0"/>
    </xf>
    <xf numFmtId="0" fontId="48" fillId="28" borderId="32" xfId="41" applyFont="1" applyFill="1" applyBorder="1" applyAlignment="1" applyProtection="1">
      <alignment horizontal="center" vertical="center" shrinkToFit="1"/>
      <protection locked="0"/>
    </xf>
    <xf numFmtId="178" fontId="50" fillId="0" borderId="34" xfId="41" applyNumberFormat="1" applyFont="1" applyFill="1" applyBorder="1" applyAlignment="1">
      <alignment horizontal="center" vertical="center"/>
    </xf>
    <xf numFmtId="177" fontId="50" fillId="0" borderId="0" xfId="41" applyNumberFormat="1" applyFont="1" applyFill="1" applyBorder="1" applyAlignment="1">
      <alignment vertical="center"/>
    </xf>
    <xf numFmtId="0" fontId="50" fillId="0" borderId="0" xfId="41" applyFont="1" applyFill="1" applyBorder="1" applyAlignment="1" applyProtection="1">
      <alignment horizontal="right" vertical="center"/>
    </xf>
    <xf numFmtId="0" fontId="51" fillId="26" borderId="0" xfId="41" applyFont="1" applyFill="1" applyBorder="1" applyAlignment="1">
      <alignment vertical="center"/>
    </xf>
    <xf numFmtId="0" fontId="47" fillId="0" borderId="0" xfId="41" applyFont="1" applyFill="1" applyBorder="1" applyAlignment="1">
      <alignment horizontal="center" vertical="center" wrapText="1"/>
    </xf>
    <xf numFmtId="177" fontId="50" fillId="28" borderId="34" xfId="41" applyNumberFormat="1" applyFont="1" applyFill="1" applyBorder="1" applyAlignment="1" applyProtection="1">
      <alignment horizontal="right" vertical="center"/>
      <protection locked="0"/>
    </xf>
    <xf numFmtId="0" fontId="50" fillId="26" borderId="0" xfId="41" applyFont="1" applyFill="1" applyBorder="1" applyAlignment="1">
      <alignment vertical="center"/>
    </xf>
    <xf numFmtId="0" fontId="50" fillId="28" borderId="27" xfId="41" applyFont="1" applyFill="1" applyBorder="1" applyAlignment="1" applyProtection="1">
      <alignment horizontal="center" vertical="center"/>
      <protection locked="0"/>
    </xf>
    <xf numFmtId="0" fontId="48" fillId="28" borderId="305" xfId="41" applyFont="1" applyFill="1" applyBorder="1" applyAlignment="1" applyProtection="1">
      <alignment horizontal="center" vertical="center" shrinkToFit="1"/>
      <protection locked="0"/>
    </xf>
    <xf numFmtId="0" fontId="48" fillId="28" borderId="122" xfId="41" applyFont="1" applyFill="1" applyBorder="1" applyAlignment="1" applyProtection="1">
      <alignment horizontal="center" vertical="center" shrinkToFit="1"/>
      <protection locked="0"/>
    </xf>
    <xf numFmtId="0" fontId="48" fillId="28" borderId="306" xfId="41" applyFont="1" applyFill="1" applyBorder="1" applyAlignment="1" applyProtection="1">
      <alignment horizontal="center" vertical="center" shrinkToFit="1"/>
      <protection locked="0"/>
    </xf>
    <xf numFmtId="0" fontId="50" fillId="28" borderId="122" xfId="41" applyFont="1" applyFill="1" applyBorder="1" applyAlignment="1" applyProtection="1">
      <alignment horizontal="center" vertical="center"/>
      <protection locked="0"/>
    </xf>
    <xf numFmtId="0" fontId="48" fillId="0" borderId="25" xfId="41" applyFont="1" applyBorder="1" applyAlignment="1">
      <alignment vertical="center" wrapText="1"/>
    </xf>
    <xf numFmtId="0" fontId="48" fillId="0" borderId="0" xfId="41" applyFont="1" applyBorder="1" applyAlignment="1">
      <alignment vertical="center" wrapText="1"/>
    </xf>
    <xf numFmtId="0" fontId="48" fillId="0" borderId="304" xfId="41" applyFont="1" applyBorder="1" applyAlignment="1">
      <alignment vertical="center" wrapText="1"/>
    </xf>
    <xf numFmtId="0" fontId="47" fillId="0" borderId="302" xfId="41" applyFont="1" applyBorder="1" applyAlignment="1">
      <alignment vertical="center"/>
    </xf>
    <xf numFmtId="0" fontId="47" fillId="0" borderId="307" xfId="41" applyFont="1" applyBorder="1" applyAlignment="1">
      <alignment vertical="center"/>
    </xf>
    <xf numFmtId="0" fontId="47" fillId="0" borderId="41" xfId="41" applyFont="1" applyBorder="1" applyAlignment="1">
      <alignment vertical="center"/>
    </xf>
    <xf numFmtId="0" fontId="47" fillId="0" borderId="308" xfId="41" applyFont="1" applyBorder="1" applyAlignment="1">
      <alignment vertical="center"/>
    </xf>
    <xf numFmtId="0" fontId="47" fillId="0" borderId="43" xfId="41" applyFont="1" applyBorder="1" applyAlignment="1">
      <alignment vertical="center"/>
    </xf>
    <xf numFmtId="0" fontId="47" fillId="0" borderId="309" xfId="41" applyFont="1" applyBorder="1" applyAlignment="1">
      <alignment vertical="center"/>
    </xf>
    <xf numFmtId="0" fontId="50" fillId="0" borderId="0" xfId="41" applyFont="1" applyFill="1" applyBorder="1" applyAlignment="1">
      <alignment horizontal="right" vertical="center"/>
    </xf>
    <xf numFmtId="0" fontId="47" fillId="0" borderId="25" xfId="41" applyFont="1" applyBorder="1" applyAlignment="1">
      <alignment vertical="center"/>
    </xf>
    <xf numFmtId="0" fontId="47" fillId="0" borderId="310" xfId="41" applyFont="1" applyBorder="1" applyAlignment="1">
      <alignment vertical="center"/>
    </xf>
    <xf numFmtId="0" fontId="47" fillId="0" borderId="33" xfId="41" applyFont="1" applyBorder="1" applyAlignment="1">
      <alignment vertical="center"/>
    </xf>
    <xf numFmtId="0" fontId="47" fillId="0" borderId="311" xfId="41" applyFont="1" applyBorder="1" applyAlignment="1">
      <alignment vertical="center"/>
    </xf>
    <xf numFmtId="0" fontId="47" fillId="0" borderId="0" xfId="41" applyFont="1" applyBorder="1" applyAlignment="1">
      <alignment vertical="center"/>
    </xf>
    <xf numFmtId="0" fontId="47" fillId="0" borderId="312" xfId="41" applyFont="1" applyBorder="1" applyAlignment="1">
      <alignment vertical="center"/>
    </xf>
    <xf numFmtId="0" fontId="52" fillId="26" borderId="0" xfId="41" applyFont="1" applyFill="1" applyBorder="1" applyAlignment="1">
      <alignment vertical="center"/>
    </xf>
    <xf numFmtId="179" fontId="50" fillId="26" borderId="34" xfId="41" applyNumberFormat="1" applyFont="1" applyFill="1" applyBorder="1" applyAlignment="1">
      <alignment horizontal="center" vertical="center"/>
    </xf>
    <xf numFmtId="0" fontId="48" fillId="0" borderId="35" xfId="41" applyFont="1" applyBorder="1" applyAlignment="1">
      <alignment vertical="center" wrapText="1"/>
    </xf>
    <xf numFmtId="0" fontId="48" fillId="0" borderId="313" xfId="41" applyFont="1" applyBorder="1" applyAlignment="1">
      <alignment vertical="center" wrapText="1"/>
    </xf>
    <xf numFmtId="0" fontId="48" fillId="0" borderId="314" xfId="41" applyFont="1" applyBorder="1" applyAlignment="1">
      <alignment vertical="center" wrapText="1"/>
    </xf>
    <xf numFmtId="0" fontId="47" fillId="0" borderId="35" xfId="41" applyFont="1" applyBorder="1" applyAlignment="1">
      <alignment vertical="center"/>
    </xf>
    <xf numFmtId="0" fontId="47" fillId="0" borderId="315" xfId="41" applyFont="1" applyBorder="1" applyAlignment="1">
      <alignment vertical="center"/>
    </xf>
    <xf numFmtId="0" fontId="47" fillId="0" borderId="40" xfId="41" applyFont="1" applyBorder="1" applyAlignment="1">
      <alignment vertical="center"/>
    </xf>
    <xf numFmtId="0" fontId="47" fillId="0" borderId="316" xfId="41" applyFont="1" applyBorder="1" applyAlignment="1">
      <alignment vertical="center"/>
    </xf>
    <xf numFmtId="0" fontId="47" fillId="0" borderId="313" xfId="41" applyFont="1" applyBorder="1" applyAlignment="1">
      <alignment vertical="center"/>
    </xf>
    <xf numFmtId="0" fontId="47" fillId="0" borderId="317" xfId="41" applyFont="1" applyBorder="1" applyAlignment="1">
      <alignment vertical="center"/>
    </xf>
    <xf numFmtId="0" fontId="52" fillId="26" borderId="0" xfId="41" applyFont="1" applyFill="1" applyBorder="1" applyAlignment="1">
      <alignment horizontal="center" vertical="center"/>
    </xf>
    <xf numFmtId="177" fontId="50" fillId="0" borderId="0" xfId="41" applyNumberFormat="1" applyFont="1" applyFill="1" applyAlignment="1">
      <alignment vertical="center"/>
    </xf>
    <xf numFmtId="0" fontId="50" fillId="26" borderId="0" xfId="41" applyFont="1" applyFill="1" applyBorder="1" applyAlignment="1">
      <alignment horizontal="center" vertical="center"/>
    </xf>
    <xf numFmtId="0" fontId="48" fillId="0" borderId="25" xfId="41" quotePrefix="1" applyFont="1" applyBorder="1" applyAlignment="1">
      <alignment horizontal="center" vertical="center"/>
    </xf>
    <xf numFmtId="0" fontId="48" fillId="0" borderId="31" xfId="41" applyFont="1" applyFill="1" applyBorder="1" applyAlignment="1">
      <alignment horizontal="center" vertical="center"/>
    </xf>
    <xf numFmtId="0" fontId="50" fillId="0" borderId="122" xfId="41" applyFont="1" applyBorder="1" applyAlignment="1">
      <alignment horizontal="center" vertical="center"/>
    </xf>
    <xf numFmtId="0" fontId="50" fillId="0" borderId="306" xfId="41" applyNumberFormat="1" applyFont="1" applyFill="1" applyBorder="1" applyAlignment="1">
      <alignment horizontal="center" vertical="center" wrapText="1"/>
    </xf>
    <xf numFmtId="0" fontId="48" fillId="27" borderId="318" xfId="41" applyFont="1" applyFill="1" applyBorder="1" applyAlignment="1" applyProtection="1">
      <alignment horizontal="center" vertical="center" shrinkToFit="1"/>
      <protection locked="0"/>
    </xf>
    <xf numFmtId="180" fontId="48" fillId="0" borderId="319" xfId="41" applyNumberFormat="1" applyFont="1" applyBorder="1" applyAlignment="1">
      <alignment horizontal="center" vertical="center" shrinkToFit="1"/>
    </xf>
    <xf numFmtId="0" fontId="48" fillId="27" borderId="320" xfId="41" applyFont="1" applyFill="1" applyBorder="1" applyAlignment="1" applyProtection="1">
      <alignment horizontal="center" vertical="center" shrinkToFit="1"/>
      <protection locked="0"/>
    </xf>
    <xf numFmtId="180" fontId="48" fillId="0" borderId="321" xfId="41" applyNumberFormat="1" applyFont="1" applyBorder="1" applyAlignment="1">
      <alignment horizontal="center" vertical="center" shrinkToFit="1"/>
    </xf>
    <xf numFmtId="0" fontId="47" fillId="26" borderId="0" xfId="41" applyFont="1" applyFill="1" applyBorder="1" applyAlignment="1">
      <alignment horizontal="center" vertical="center" wrapText="1"/>
    </xf>
    <xf numFmtId="0" fontId="50" fillId="0" borderId="0" xfId="41" applyFont="1" applyFill="1" applyBorder="1" applyAlignment="1">
      <alignment horizontal="centerContinuous" vertical="center"/>
    </xf>
    <xf numFmtId="177" fontId="50" fillId="28" borderId="27" xfId="41" applyNumberFormat="1" applyFont="1" applyFill="1" applyBorder="1" applyAlignment="1" applyProtection="1">
      <alignment horizontal="right" vertical="center"/>
      <protection locked="0"/>
    </xf>
    <xf numFmtId="177" fontId="50" fillId="0" borderId="27" xfId="41" applyNumberFormat="1" applyFont="1" applyFill="1" applyBorder="1" applyAlignment="1">
      <alignment horizontal="center" vertical="center"/>
    </xf>
    <xf numFmtId="177" fontId="50" fillId="0" borderId="27" xfId="41" applyNumberFormat="1" applyFont="1" applyFill="1" applyBorder="1" applyAlignment="1">
      <alignment horizontal="right" vertical="center"/>
    </xf>
    <xf numFmtId="0" fontId="50" fillId="26" borderId="0" xfId="41" applyFont="1" applyFill="1" applyBorder="1" applyAlignment="1">
      <alignment horizontal="center" vertical="center" wrapText="1"/>
    </xf>
    <xf numFmtId="0" fontId="48" fillId="0" borderId="25" xfId="41" applyFont="1" applyBorder="1" applyAlignment="1">
      <alignment horizontal="center" vertical="center"/>
    </xf>
    <xf numFmtId="0" fontId="50" fillId="0" borderId="322" xfId="41" applyNumberFormat="1" applyFont="1" applyFill="1" applyBorder="1" applyAlignment="1">
      <alignment horizontal="center" vertical="center" wrapText="1"/>
    </xf>
    <xf numFmtId="0" fontId="48" fillId="27" borderId="323" xfId="41" applyFont="1" applyFill="1" applyBorder="1" applyAlignment="1" applyProtection="1">
      <alignment horizontal="center" vertical="center" shrinkToFit="1"/>
      <protection locked="0"/>
    </xf>
    <xf numFmtId="180" fontId="48" fillId="0" borderId="324" xfId="41" applyNumberFormat="1" applyFont="1" applyBorder="1" applyAlignment="1">
      <alignment horizontal="center" vertical="center" shrinkToFit="1"/>
    </xf>
    <xf numFmtId="0" fontId="48" fillId="27" borderId="325" xfId="41" applyFont="1" applyFill="1" applyBorder="1" applyAlignment="1" applyProtection="1">
      <alignment horizontal="center" vertical="center" shrinkToFit="1"/>
      <protection locked="0"/>
    </xf>
    <xf numFmtId="180" fontId="48" fillId="0" borderId="326" xfId="41" applyNumberFormat="1" applyFont="1" applyBorder="1" applyAlignment="1">
      <alignment horizontal="center" vertical="center" shrinkToFit="1"/>
    </xf>
    <xf numFmtId="177" fontId="50" fillId="28" borderId="122" xfId="41" applyNumberFormat="1" applyFont="1" applyFill="1" applyBorder="1" applyAlignment="1" applyProtection="1">
      <alignment horizontal="right" vertical="center"/>
      <protection locked="0"/>
    </xf>
    <xf numFmtId="177" fontId="50" fillId="0" borderId="122" xfId="41" applyNumberFormat="1" applyFont="1" applyFill="1" applyBorder="1" applyAlignment="1">
      <alignment horizontal="center" vertical="center"/>
    </xf>
    <xf numFmtId="177" fontId="50" fillId="0" borderId="122" xfId="41" applyNumberFormat="1" applyFont="1" applyFill="1" applyBorder="1" applyAlignment="1">
      <alignment horizontal="right" vertical="center"/>
    </xf>
    <xf numFmtId="0" fontId="50" fillId="26" borderId="0" xfId="41" applyFont="1" applyFill="1">
      <alignment vertical="center"/>
    </xf>
    <xf numFmtId="0" fontId="50" fillId="26" borderId="34" xfId="41" applyFont="1" applyFill="1" applyBorder="1" applyAlignment="1">
      <alignment horizontal="center" vertical="center"/>
    </xf>
    <xf numFmtId="0" fontId="49" fillId="28" borderId="0" xfId="41" applyFont="1" applyFill="1" applyAlignment="1" applyProtection="1">
      <alignment horizontal="center" vertical="center"/>
      <protection locked="0"/>
    </xf>
    <xf numFmtId="0" fontId="49" fillId="26" borderId="0" xfId="41" applyFont="1" applyFill="1" applyAlignment="1">
      <alignment vertical="center"/>
    </xf>
    <xf numFmtId="0" fontId="49" fillId="26" borderId="0" xfId="41" applyFont="1" applyFill="1" applyAlignment="1" applyProtection="1">
      <alignment vertical="center"/>
    </xf>
    <xf numFmtId="0" fontId="49" fillId="0" borderId="0" xfId="41" applyFont="1" applyAlignment="1" applyProtection="1">
      <alignment horizontal="center" vertical="center"/>
    </xf>
    <xf numFmtId="0" fontId="48" fillId="0" borderId="37" xfId="41" applyFont="1" applyFill="1" applyBorder="1" applyAlignment="1">
      <alignment horizontal="center" vertical="center"/>
    </xf>
    <xf numFmtId="0" fontId="50" fillId="0" borderId="327" xfId="41" applyFont="1" applyBorder="1" applyAlignment="1">
      <alignment horizontal="center" vertical="center"/>
    </xf>
    <xf numFmtId="0" fontId="50" fillId="0" borderId="328" xfId="41" applyNumberFormat="1" applyFont="1" applyFill="1" applyBorder="1" applyAlignment="1">
      <alignment horizontal="center" vertical="center" wrapText="1"/>
    </xf>
    <xf numFmtId="0" fontId="48" fillId="27" borderId="329" xfId="41" applyFont="1" applyFill="1" applyBorder="1" applyAlignment="1" applyProtection="1">
      <alignment horizontal="center" vertical="center" shrinkToFit="1"/>
      <protection locked="0"/>
    </xf>
    <xf numFmtId="180" fontId="48" fillId="0" borderId="330" xfId="41" applyNumberFormat="1" applyFont="1" applyBorder="1" applyAlignment="1">
      <alignment horizontal="center" vertical="center" shrinkToFit="1"/>
    </xf>
    <xf numFmtId="0" fontId="48" fillId="27" borderId="331" xfId="41" applyFont="1" applyFill="1" applyBorder="1" applyAlignment="1" applyProtection="1">
      <alignment horizontal="center" vertical="center" shrinkToFit="1"/>
      <protection locked="0"/>
    </xf>
    <xf numFmtId="180" fontId="48" fillId="0" borderId="332" xfId="41" applyNumberFormat="1" applyFont="1" applyBorder="1" applyAlignment="1">
      <alignment horizontal="center" vertical="center" shrinkToFit="1"/>
    </xf>
    <xf numFmtId="0" fontId="48" fillId="0" borderId="23" xfId="41" applyFont="1" applyFill="1" applyBorder="1" applyAlignment="1">
      <alignment horizontal="center" vertical="center"/>
    </xf>
    <xf numFmtId="0" fontId="50" fillId="0" borderId="18" xfId="41" applyFont="1" applyBorder="1" applyAlignment="1">
      <alignment horizontal="center" vertical="center"/>
    </xf>
    <xf numFmtId="0" fontId="50" fillId="0" borderId="19" xfId="41" applyNumberFormat="1" applyFont="1" applyFill="1" applyBorder="1" applyAlignment="1">
      <alignment horizontal="center" vertical="center" wrapText="1"/>
    </xf>
    <xf numFmtId="0" fontId="49" fillId="26" borderId="0" xfId="41" applyFont="1" applyFill="1">
      <alignment vertical="center"/>
    </xf>
    <xf numFmtId="0" fontId="49" fillId="26" borderId="0" xfId="41" applyFont="1" applyFill="1" applyProtection="1">
      <alignment vertical="center"/>
    </xf>
    <xf numFmtId="0" fontId="49" fillId="0" borderId="0" xfId="41" applyFont="1" applyFill="1" applyAlignment="1">
      <alignment horizontal="center" vertical="center"/>
    </xf>
    <xf numFmtId="0" fontId="49" fillId="26" borderId="0" xfId="41" applyFont="1" applyFill="1" applyAlignment="1">
      <alignment horizontal="center" vertical="center"/>
    </xf>
    <xf numFmtId="0" fontId="49" fillId="26" borderId="0" xfId="41" applyFont="1" applyFill="1" applyAlignment="1" applyProtection="1">
      <alignment horizontal="center" vertical="center"/>
    </xf>
    <xf numFmtId="178" fontId="50" fillId="26" borderId="34" xfId="41" applyNumberFormat="1" applyFont="1" applyFill="1" applyBorder="1" applyAlignment="1">
      <alignment horizontal="center" vertical="center"/>
    </xf>
    <xf numFmtId="0" fontId="49" fillId="0" borderId="0" xfId="41" applyFont="1" applyFill="1" applyAlignment="1">
      <alignment vertical="center"/>
    </xf>
    <xf numFmtId="0" fontId="50" fillId="26" borderId="27" xfId="41" applyFont="1" applyFill="1" applyBorder="1" applyAlignment="1" applyProtection="1">
      <alignment horizontal="center" vertical="center"/>
    </xf>
    <xf numFmtId="0" fontId="50" fillId="26" borderId="122" xfId="41" applyFont="1" applyFill="1" applyBorder="1" applyAlignment="1" applyProtection="1">
      <alignment horizontal="center" vertical="center"/>
    </xf>
    <xf numFmtId="0" fontId="48" fillId="0" borderId="0" xfId="41" applyFont="1" applyProtection="1">
      <alignment vertical="center"/>
    </xf>
    <xf numFmtId="20" fontId="48" fillId="0" borderId="0" xfId="41" applyNumberFormat="1" applyFont="1" applyBorder="1" applyAlignment="1" applyProtection="1">
      <alignment vertical="center"/>
    </xf>
    <xf numFmtId="0" fontId="48" fillId="0" borderId="0" xfId="41" applyFont="1" applyBorder="1" applyAlignment="1" applyProtection="1">
      <alignment horizontal="right" vertical="center"/>
    </xf>
    <xf numFmtId="178" fontId="48" fillId="0" borderId="0" xfId="41" applyNumberFormat="1" applyFont="1" applyBorder="1" applyAlignment="1" applyProtection="1">
      <alignment vertical="center"/>
    </xf>
    <xf numFmtId="0" fontId="50" fillId="0" borderId="0" xfId="41" applyFont="1" applyFill="1" applyAlignment="1">
      <alignment horizontal="centerContinuous" vertical="center"/>
    </xf>
    <xf numFmtId="179" fontId="50" fillId="0" borderId="34" xfId="41" applyNumberFormat="1" applyFont="1" applyFill="1" applyBorder="1" applyAlignment="1">
      <alignment horizontal="center" vertical="center"/>
    </xf>
    <xf numFmtId="0" fontId="48" fillId="26" borderId="0" xfId="41" applyFont="1" applyFill="1" applyBorder="1" applyAlignment="1" applyProtection="1">
      <alignment vertical="center"/>
    </xf>
    <xf numFmtId="0" fontId="49" fillId="27" borderId="0" xfId="41" applyFont="1" applyFill="1" applyAlignment="1" applyProtection="1">
      <alignment horizontal="center" vertical="center" shrinkToFit="1"/>
      <protection locked="0"/>
    </xf>
    <xf numFmtId="0" fontId="49" fillId="29" borderId="0" xfId="41" applyFont="1" applyFill="1" applyAlignment="1" applyProtection="1">
      <alignment horizontal="center" vertical="center" shrinkToFit="1"/>
      <protection locked="0"/>
    </xf>
    <xf numFmtId="0" fontId="50" fillId="0" borderId="0" xfId="41" applyFont="1" applyBorder="1" applyAlignment="1" applyProtection="1">
      <alignment horizontal="left" vertical="center"/>
    </xf>
    <xf numFmtId="0" fontId="48" fillId="0" borderId="0" xfId="41" applyFont="1" applyBorder="1" applyProtection="1">
      <alignment vertical="center"/>
    </xf>
    <xf numFmtId="0" fontId="48" fillId="0" borderId="0" xfId="41" applyFont="1" applyAlignment="1" applyProtection="1">
      <alignment horizontal="center" vertical="center"/>
    </xf>
    <xf numFmtId="0" fontId="48" fillId="28" borderId="27" xfId="41" applyFont="1" applyFill="1" applyBorder="1" applyAlignment="1" applyProtection="1">
      <alignment horizontal="center" vertical="center"/>
      <protection locked="0"/>
    </xf>
    <xf numFmtId="0" fontId="48" fillId="27" borderId="333" xfId="41" applyFont="1" applyFill="1" applyBorder="1" applyAlignment="1" applyProtection="1">
      <alignment horizontal="center" vertical="center" shrinkToFit="1"/>
      <protection locked="0"/>
    </xf>
    <xf numFmtId="0" fontId="48" fillId="28" borderId="122" xfId="41" applyFont="1" applyFill="1" applyBorder="1" applyAlignment="1" applyProtection="1">
      <alignment horizontal="center" vertical="center"/>
      <protection locked="0"/>
    </xf>
    <xf numFmtId="0" fontId="47" fillId="0" borderId="334" xfId="41" applyFont="1" applyFill="1" applyBorder="1" applyAlignment="1">
      <alignment horizontal="center" vertical="center" wrapText="1"/>
    </xf>
    <xf numFmtId="0" fontId="47" fillId="0" borderId="187" xfId="41" applyFont="1" applyFill="1" applyBorder="1" applyAlignment="1">
      <alignment horizontal="center" vertical="center" wrapText="1"/>
    </xf>
    <xf numFmtId="0" fontId="47" fillId="0" borderId="335" xfId="41" applyFont="1" applyFill="1" applyBorder="1" applyAlignment="1">
      <alignment horizontal="center" vertical="center" wrapText="1"/>
    </xf>
    <xf numFmtId="0" fontId="48" fillId="0" borderId="336" xfId="41" applyFont="1" applyBorder="1" applyAlignment="1">
      <alignment horizontal="center" vertical="center" wrapText="1"/>
    </xf>
    <xf numFmtId="180" fontId="48" fillId="0" borderId="337" xfId="41" applyNumberFormat="1" applyFont="1" applyBorder="1" applyAlignment="1">
      <alignment horizontal="center" vertical="center" wrapText="1"/>
    </xf>
    <xf numFmtId="0" fontId="48" fillId="0" borderId="338" xfId="41" applyFont="1" applyBorder="1" applyAlignment="1">
      <alignment horizontal="center" vertical="center" wrapText="1"/>
    </xf>
    <xf numFmtId="180" fontId="48" fillId="0" borderId="339" xfId="41" applyNumberFormat="1" applyFont="1" applyBorder="1" applyAlignment="1">
      <alignment horizontal="center" vertical="center" wrapText="1"/>
    </xf>
    <xf numFmtId="180" fontId="48" fillId="0" borderId="340" xfId="41" applyNumberFormat="1" applyFont="1" applyBorder="1" applyAlignment="1">
      <alignment horizontal="center" vertical="center" wrapText="1"/>
    </xf>
    <xf numFmtId="0" fontId="48" fillId="0" borderId="0" xfId="41" applyFont="1" applyAlignment="1" applyProtection="1">
      <alignment horizontal="right" vertical="center"/>
    </xf>
    <xf numFmtId="0" fontId="47" fillId="0" borderId="35" xfId="41" applyFont="1" applyFill="1" applyBorder="1" applyAlignment="1">
      <alignment horizontal="center" vertical="center" wrapText="1"/>
    </xf>
    <xf numFmtId="0" fontId="47" fillId="0" borderId="313" xfId="41" applyFont="1" applyFill="1" applyBorder="1" applyAlignment="1">
      <alignment horizontal="center" vertical="center" wrapText="1"/>
    </xf>
    <xf numFmtId="0" fontId="47" fillId="0" borderId="314" xfId="41" applyFont="1" applyFill="1" applyBorder="1" applyAlignment="1">
      <alignment horizontal="center" vertical="center" wrapText="1"/>
    </xf>
    <xf numFmtId="0" fontId="48" fillId="0" borderId="341" xfId="41" applyFont="1" applyBorder="1" applyAlignment="1">
      <alignment horizontal="center" vertical="center" wrapText="1"/>
    </xf>
    <xf numFmtId="180" fontId="48" fillId="0" borderId="315" xfId="41" applyNumberFormat="1" applyFont="1" applyBorder="1" applyAlignment="1">
      <alignment horizontal="center" vertical="center" wrapText="1"/>
    </xf>
    <xf numFmtId="0" fontId="48" fillId="0" borderId="342" xfId="41" applyFont="1" applyBorder="1" applyAlignment="1">
      <alignment horizontal="center" vertical="center" wrapText="1"/>
    </xf>
    <xf numFmtId="180" fontId="48" fillId="0" borderId="316" xfId="41" applyNumberFormat="1" applyFont="1" applyBorder="1" applyAlignment="1">
      <alignment horizontal="center" vertical="center" wrapText="1"/>
    </xf>
    <xf numFmtId="180" fontId="48" fillId="0" borderId="317" xfId="41" applyNumberFormat="1" applyFont="1" applyBorder="1" applyAlignment="1">
      <alignment horizontal="center" vertical="center" wrapText="1"/>
    </xf>
    <xf numFmtId="0" fontId="48" fillId="26" borderId="0" xfId="41" quotePrefix="1" applyFont="1" applyFill="1" applyBorder="1" applyAlignment="1">
      <alignment vertical="center"/>
    </xf>
    <xf numFmtId="0" fontId="47" fillId="0" borderId="16" xfId="41" applyFont="1" applyBorder="1" applyAlignment="1">
      <alignment horizontal="center" vertical="center" wrapText="1"/>
    </xf>
    <xf numFmtId="0" fontId="47" fillId="0" borderId="24" xfId="41" applyFont="1" applyBorder="1" applyAlignment="1">
      <alignment horizontal="center" vertical="center" wrapText="1"/>
    </xf>
    <xf numFmtId="0" fontId="47" fillId="0" borderId="298" xfId="41" applyFont="1" applyBorder="1" applyAlignment="1">
      <alignment horizontal="center" vertical="center" wrapText="1"/>
    </xf>
    <xf numFmtId="1" fontId="48" fillId="0" borderId="343" xfId="41" applyNumberFormat="1" applyFont="1" applyBorder="1" applyAlignment="1">
      <alignment horizontal="center" vertical="center" wrapText="1"/>
    </xf>
    <xf numFmtId="180" fontId="48" fillId="0" borderId="344" xfId="41" applyNumberFormat="1" applyFont="1" applyBorder="1" applyAlignment="1">
      <alignment horizontal="center" vertical="center" wrapText="1"/>
    </xf>
    <xf numFmtId="1" fontId="48" fillId="0" borderId="345" xfId="41" applyNumberFormat="1" applyFont="1" applyBorder="1" applyAlignment="1">
      <alignment horizontal="center" vertical="center" wrapText="1"/>
    </xf>
    <xf numFmtId="180" fontId="48" fillId="0" borderId="346" xfId="41" applyNumberFormat="1" applyFont="1" applyBorder="1" applyAlignment="1">
      <alignment horizontal="center" vertical="center" wrapText="1"/>
    </xf>
    <xf numFmtId="180" fontId="48" fillId="0" borderId="347" xfId="41" applyNumberFormat="1" applyFont="1" applyBorder="1" applyAlignment="1">
      <alignment horizontal="center" vertical="center" wrapText="1"/>
    </xf>
    <xf numFmtId="1" fontId="47" fillId="26" borderId="0" xfId="41" applyNumberFormat="1" applyFont="1" applyFill="1" applyBorder="1" applyAlignment="1">
      <alignment horizontal="center" vertical="center" wrapText="1"/>
    </xf>
    <xf numFmtId="1" fontId="50" fillId="26" borderId="0" xfId="41" applyNumberFormat="1" applyFont="1" applyFill="1" applyBorder="1" applyAlignment="1">
      <alignment horizontal="center" vertical="center" wrapText="1"/>
    </xf>
    <xf numFmtId="0" fontId="48" fillId="27" borderId="27" xfId="41" applyFont="1" applyFill="1" applyBorder="1" applyAlignment="1" applyProtection="1">
      <alignment horizontal="center" vertical="center"/>
      <protection locked="0"/>
    </xf>
    <xf numFmtId="0" fontId="48" fillId="26" borderId="27" xfId="41" applyFont="1" applyFill="1" applyBorder="1" applyAlignment="1" applyProtection="1">
      <alignment horizontal="center" vertical="center"/>
    </xf>
    <xf numFmtId="1" fontId="48" fillId="0" borderId="341" xfId="41" applyNumberFormat="1" applyFont="1" applyBorder="1" applyAlignment="1">
      <alignment horizontal="center" vertical="center" wrapText="1"/>
    </xf>
    <xf numFmtId="1" fontId="48" fillId="0" borderId="342" xfId="41" applyNumberFormat="1" applyFont="1" applyBorder="1" applyAlignment="1">
      <alignment horizontal="center" vertical="center" wrapText="1"/>
    </xf>
    <xf numFmtId="0" fontId="48" fillId="29" borderId="31" xfId="41" applyFont="1" applyFill="1" applyBorder="1" applyAlignment="1" applyProtection="1">
      <alignment horizontal="center" vertical="center"/>
      <protection locked="0"/>
    </xf>
    <xf numFmtId="0" fontId="48" fillId="26" borderId="122" xfId="41" applyFont="1" applyFill="1" applyBorder="1" applyAlignment="1" applyProtection="1">
      <alignment horizontal="center" vertical="center"/>
    </xf>
    <xf numFmtId="0" fontId="48" fillId="28" borderId="16" xfId="41" applyFont="1" applyFill="1" applyBorder="1" applyAlignment="1" applyProtection="1">
      <alignment horizontal="left" vertical="center" wrapText="1"/>
      <protection locked="0"/>
    </xf>
    <xf numFmtId="0" fontId="48" fillId="28" borderId="24" xfId="41" applyFont="1" applyFill="1" applyBorder="1" applyAlignment="1" applyProtection="1">
      <alignment horizontal="left" vertical="center" wrapText="1"/>
      <protection locked="0"/>
    </xf>
    <xf numFmtId="0" fontId="48" fillId="28" borderId="299" xfId="41" applyFont="1" applyFill="1" applyBorder="1" applyAlignment="1" applyProtection="1">
      <alignment horizontal="left" vertical="center" wrapText="1"/>
      <protection locked="0"/>
    </xf>
    <xf numFmtId="0" fontId="48" fillId="28" borderId="22" xfId="41" applyFont="1" applyFill="1" applyBorder="1" applyAlignment="1" applyProtection="1">
      <alignment horizontal="left" vertical="center" wrapText="1"/>
      <protection locked="0"/>
    </xf>
    <xf numFmtId="0" fontId="48" fillId="28" borderId="298" xfId="41" applyFont="1" applyFill="1" applyBorder="1" applyAlignment="1" applyProtection="1">
      <alignment horizontal="left" vertical="center" wrapText="1"/>
      <protection locked="0"/>
    </xf>
    <xf numFmtId="0" fontId="47" fillId="0" borderId="0" xfId="41" applyFont="1" applyFill="1" applyBorder="1" applyAlignment="1">
      <alignment horizontal="center" vertical="center"/>
    </xf>
    <xf numFmtId="181" fontId="47" fillId="26" borderId="0" xfId="41" applyNumberFormat="1" applyFont="1" applyFill="1" applyBorder="1" applyAlignment="1">
      <alignment horizontal="center" vertical="center"/>
    </xf>
    <xf numFmtId="0" fontId="48" fillId="28" borderId="25" xfId="41" applyFont="1" applyFill="1" applyBorder="1" applyAlignment="1" applyProtection="1">
      <alignment horizontal="left" vertical="center" wrapText="1"/>
      <protection locked="0"/>
    </xf>
    <xf numFmtId="0" fontId="48" fillId="28" borderId="0" xfId="41" applyFont="1" applyFill="1" applyBorder="1" applyAlignment="1" applyProtection="1">
      <alignment horizontal="left" vertical="center" wrapText="1"/>
      <protection locked="0"/>
    </xf>
    <xf numFmtId="0" fontId="48" fillId="28" borderId="33" xfId="41" applyFont="1" applyFill="1" applyBorder="1" applyAlignment="1" applyProtection="1">
      <alignment horizontal="left" vertical="center" wrapText="1"/>
      <protection locked="0"/>
    </xf>
    <xf numFmtId="0" fontId="48" fillId="28" borderId="30" xfId="41" applyFont="1" applyFill="1" applyBorder="1" applyAlignment="1" applyProtection="1">
      <alignment horizontal="left" vertical="center" wrapText="1"/>
      <protection locked="0"/>
    </xf>
    <xf numFmtId="0" fontId="48" fillId="28" borderId="304" xfId="41" applyFont="1" applyFill="1" applyBorder="1" applyAlignment="1" applyProtection="1">
      <alignment horizontal="left" vertical="center" wrapText="1"/>
      <protection locked="0"/>
    </xf>
    <xf numFmtId="0" fontId="48" fillId="29" borderId="122" xfId="41" applyFont="1" applyFill="1" applyBorder="1" applyAlignment="1" applyProtection="1">
      <alignment horizontal="center" vertical="center"/>
      <protection locked="0"/>
    </xf>
    <xf numFmtId="0" fontId="48" fillId="0" borderId="0" xfId="41" applyFont="1" applyAlignment="1">
      <alignment horizontal="right" vertical="center"/>
    </xf>
    <xf numFmtId="0" fontId="48" fillId="0" borderId="35" xfId="41" applyFont="1" applyBorder="1" applyAlignment="1">
      <alignment horizontal="center" vertical="center" wrapText="1"/>
    </xf>
    <xf numFmtId="0" fontId="48" fillId="0" borderId="313" xfId="41" applyFont="1" applyBorder="1" applyAlignment="1">
      <alignment horizontal="center" vertical="center" wrapText="1"/>
    </xf>
    <xf numFmtId="0" fontId="48" fillId="0" borderId="314" xfId="41" applyFont="1" applyBorder="1" applyAlignment="1">
      <alignment horizontal="center" vertical="center" wrapText="1"/>
    </xf>
    <xf numFmtId="0" fontId="48" fillId="28" borderId="35" xfId="41" applyFont="1" applyFill="1" applyBorder="1" applyAlignment="1" applyProtection="1">
      <alignment horizontal="left" vertical="center" wrapText="1"/>
      <protection locked="0"/>
    </xf>
    <xf numFmtId="0" fontId="48" fillId="28" borderId="313" xfId="41" applyFont="1" applyFill="1" applyBorder="1" applyAlignment="1" applyProtection="1">
      <alignment horizontal="left" vertical="center" wrapText="1"/>
      <protection locked="0"/>
    </xf>
    <xf numFmtId="0" fontId="48" fillId="28" borderId="40" xfId="41" applyFont="1" applyFill="1" applyBorder="1" applyAlignment="1" applyProtection="1">
      <alignment horizontal="left" vertical="center" wrapText="1"/>
      <protection locked="0"/>
    </xf>
    <xf numFmtId="0" fontId="48" fillId="28" borderId="39" xfId="41" applyFont="1" applyFill="1" applyBorder="1" applyAlignment="1" applyProtection="1">
      <alignment horizontal="left" vertical="center" wrapText="1"/>
      <protection locked="0"/>
    </xf>
    <xf numFmtId="0" fontId="48" fillId="28" borderId="314" xfId="41" applyFont="1" applyFill="1" applyBorder="1" applyAlignment="1" applyProtection="1">
      <alignment horizontal="left" vertical="center" wrapText="1"/>
      <protection locked="0"/>
    </xf>
    <xf numFmtId="0" fontId="47" fillId="0" borderId="0" xfId="41" applyFont="1" applyAlignment="1">
      <alignment horizontal="right" vertical="center"/>
    </xf>
    <xf numFmtId="0" fontId="52" fillId="0" borderId="10" xfId="41" applyFont="1" applyBorder="1" applyAlignment="1">
      <alignment horizontal="center" vertical="center" wrapText="1"/>
    </xf>
    <xf numFmtId="0" fontId="52" fillId="0" borderId="11" xfId="41" applyFont="1" applyBorder="1" applyAlignment="1">
      <alignment horizontal="center" vertical="center" wrapText="1"/>
    </xf>
    <xf numFmtId="0" fontId="52" fillId="0" borderId="12" xfId="41" applyFont="1" applyBorder="1" applyAlignment="1">
      <alignment horizontal="center" vertical="center" wrapText="1"/>
    </xf>
    <xf numFmtId="0" fontId="48" fillId="27" borderId="296" xfId="41" applyFont="1" applyFill="1" applyBorder="1" applyAlignment="1" applyProtection="1">
      <alignment horizontal="center" vertical="center"/>
      <protection locked="0"/>
    </xf>
    <xf numFmtId="0" fontId="48" fillId="29" borderId="14" xfId="41" applyFont="1" applyFill="1" applyBorder="1" applyAlignment="1" applyProtection="1">
      <alignment horizontal="center" vertical="center"/>
      <protection locked="0"/>
    </xf>
    <xf numFmtId="0" fontId="48" fillId="27" borderId="14" xfId="41" applyFont="1" applyFill="1" applyBorder="1" applyAlignment="1" applyProtection="1">
      <alignment horizontal="center" vertical="center"/>
      <protection locked="0"/>
    </xf>
    <xf numFmtId="0" fontId="48" fillId="29" borderId="15" xfId="41" applyFont="1" applyFill="1" applyBorder="1" applyAlignment="1" applyProtection="1">
      <alignment horizontal="center" vertical="center"/>
      <protection locked="0"/>
    </xf>
    <xf numFmtId="0" fontId="48" fillId="0" borderId="24" xfId="41" applyFont="1" applyBorder="1" applyAlignment="1">
      <alignment horizontal="center" vertical="center"/>
    </xf>
    <xf numFmtId="0" fontId="48" fillId="0" borderId="298" xfId="41" applyFont="1" applyBorder="1" applyAlignment="1">
      <alignment horizontal="center" vertical="center"/>
    </xf>
    <xf numFmtId="0" fontId="48" fillId="27" borderId="20" xfId="41" applyFont="1" applyFill="1" applyBorder="1" applyAlignment="1" applyProtection="1">
      <alignment horizontal="center" vertical="center"/>
      <protection locked="0"/>
    </xf>
    <xf numFmtId="0" fontId="48" fillId="29" borderId="23" xfId="41" applyFont="1" applyFill="1" applyBorder="1" applyAlignment="1" applyProtection="1">
      <alignment horizontal="center" vertical="center"/>
      <protection locked="0"/>
    </xf>
    <xf numFmtId="0" fontId="48" fillId="27" borderId="23" xfId="41" applyFont="1" applyFill="1" applyBorder="1" applyAlignment="1" applyProtection="1">
      <alignment horizontal="center" vertical="center"/>
      <protection locked="0"/>
    </xf>
    <xf numFmtId="0" fontId="48" fillId="29" borderId="21" xfId="41" applyFont="1" applyFill="1" applyBorder="1" applyAlignment="1" applyProtection="1">
      <alignment horizontal="center" vertical="center"/>
      <protection locked="0"/>
    </xf>
    <xf numFmtId="0" fontId="48" fillId="0" borderId="0" xfId="41" applyFont="1" applyBorder="1" applyAlignment="1">
      <alignment horizontal="center" vertical="center"/>
    </xf>
    <xf numFmtId="0" fontId="48" fillId="0" borderId="304" xfId="41" applyFont="1" applyBorder="1" applyAlignment="1">
      <alignment horizontal="center" vertical="center"/>
    </xf>
    <xf numFmtId="0" fontId="48" fillId="29" borderId="26" xfId="41" applyFont="1" applyFill="1" applyBorder="1" applyAlignment="1" applyProtection="1">
      <alignment horizontal="center" vertical="center"/>
      <protection locked="0"/>
    </xf>
    <xf numFmtId="0" fontId="48" fillId="29" borderId="32" xfId="41" applyFont="1" applyFill="1" applyBorder="1" applyAlignment="1" applyProtection="1">
      <alignment horizontal="center" vertical="center"/>
      <protection locked="0"/>
    </xf>
    <xf numFmtId="0" fontId="48" fillId="0" borderId="35" xfId="41" applyFont="1" applyBorder="1" applyAlignment="1">
      <alignment horizontal="center" vertical="center"/>
    </xf>
    <xf numFmtId="0" fontId="48" fillId="0" borderId="313" xfId="41" applyFont="1" applyBorder="1" applyAlignment="1">
      <alignment horizontal="center" vertical="center"/>
    </xf>
    <xf numFmtId="0" fontId="48" fillId="0" borderId="314" xfId="41" applyFont="1" applyBorder="1" applyAlignment="1">
      <alignment horizontal="center" vertical="center"/>
    </xf>
    <xf numFmtId="0" fontId="48" fillId="29" borderId="36" xfId="41" applyFont="1" applyFill="1" applyBorder="1" applyAlignment="1" applyProtection="1">
      <alignment horizontal="center" vertical="center"/>
      <protection locked="0"/>
    </xf>
    <xf numFmtId="0" fontId="48" fillId="29" borderId="37" xfId="41" applyFont="1" applyFill="1" applyBorder="1" applyAlignment="1" applyProtection="1">
      <alignment horizontal="center" vertical="center"/>
      <protection locked="0"/>
    </xf>
    <xf numFmtId="0" fontId="48" fillId="29" borderId="38" xfId="41" applyFont="1" applyFill="1" applyBorder="1" applyAlignment="1" applyProtection="1">
      <alignment horizontal="center" vertical="center"/>
      <protection locked="0"/>
    </xf>
    <xf numFmtId="0" fontId="47" fillId="0" borderId="348" xfId="41" applyFont="1" applyBorder="1" applyAlignment="1">
      <alignment vertical="center"/>
    </xf>
    <xf numFmtId="0" fontId="47" fillId="0" borderId="349" xfId="41" applyFont="1" applyBorder="1" applyAlignment="1">
      <alignment vertical="center"/>
    </xf>
    <xf numFmtId="0" fontId="47" fillId="0" borderId="350" xfId="41" applyFont="1" applyBorder="1" applyAlignment="1">
      <alignment vertical="center"/>
    </xf>
    <xf numFmtId="180" fontId="48" fillId="0" borderId="351" xfId="41" applyNumberFormat="1" applyFont="1" applyBorder="1" applyAlignment="1">
      <alignment horizontal="center" vertical="center" shrinkToFit="1"/>
    </xf>
    <xf numFmtId="0" fontId="53" fillId="26" borderId="0" xfId="41" applyFont="1" applyFill="1" applyProtection="1">
      <alignment vertical="center"/>
    </xf>
    <xf numFmtId="0" fontId="53" fillId="26" borderId="0" xfId="41" applyFont="1" applyFill="1" applyAlignment="1" applyProtection="1">
      <alignment horizontal="center" vertical="center"/>
    </xf>
    <xf numFmtId="0" fontId="54" fillId="26" borderId="0" xfId="41" applyFont="1" applyFill="1" applyAlignment="1" applyProtection="1">
      <alignment horizontal="left" vertical="center"/>
    </xf>
    <xf numFmtId="0" fontId="53" fillId="26" borderId="0" xfId="41" applyFont="1" applyFill="1" applyAlignment="1" applyProtection="1">
      <alignment horizontal="left" vertical="center"/>
    </xf>
    <xf numFmtId="0" fontId="55" fillId="26" borderId="0" xfId="41" applyFont="1" applyFill="1">
      <alignment vertical="center"/>
    </xf>
    <xf numFmtId="0" fontId="53" fillId="26" borderId="0" xfId="41" applyFont="1" applyFill="1" applyAlignment="1" applyProtection="1">
      <alignment horizontal="center" vertical="center"/>
      <protection locked="0"/>
    </xf>
    <xf numFmtId="0" fontId="53" fillId="28" borderId="34" xfId="41" applyFont="1" applyFill="1" applyBorder="1" applyAlignment="1" applyProtection="1">
      <alignment horizontal="center" vertical="center"/>
      <protection locked="0"/>
    </xf>
    <xf numFmtId="0" fontId="56" fillId="28" borderId="290" xfId="41" applyFont="1" applyFill="1" applyBorder="1" applyAlignment="1" applyProtection="1">
      <alignment horizontal="center" vertical="center"/>
      <protection locked="0"/>
    </xf>
    <xf numFmtId="0" fontId="56" fillId="28" borderId="291" xfId="41" applyFont="1" applyFill="1" applyBorder="1" applyAlignment="1" applyProtection="1">
      <alignment horizontal="center" vertical="center"/>
      <protection locked="0"/>
    </xf>
    <xf numFmtId="0" fontId="56" fillId="28" borderId="292" xfId="41" applyFont="1" applyFill="1" applyBorder="1" applyAlignment="1" applyProtection="1">
      <alignment horizontal="center" vertical="center"/>
      <protection locked="0"/>
    </xf>
    <xf numFmtId="0" fontId="53" fillId="28" borderId="0" xfId="41" applyFont="1" applyFill="1" applyBorder="1" applyAlignment="1" applyProtection="1">
      <alignment horizontal="center" vertical="center"/>
      <protection locked="0"/>
    </xf>
    <xf numFmtId="0" fontId="55" fillId="26" borderId="0" xfId="41" applyFont="1" applyFill="1" applyAlignment="1">
      <alignment horizontal="left" vertical="center"/>
    </xf>
    <xf numFmtId="0" fontId="53" fillId="26" borderId="34" xfId="41" applyFont="1" applyFill="1" applyBorder="1" applyAlignment="1" applyProtection="1">
      <alignment horizontal="center" vertical="center"/>
    </xf>
    <xf numFmtId="20" fontId="53" fillId="28" borderId="34" xfId="41" applyNumberFormat="1" applyFont="1" applyFill="1" applyBorder="1" applyAlignment="1" applyProtection="1">
      <alignment horizontal="center" vertical="center"/>
      <protection locked="0"/>
    </xf>
    <xf numFmtId="20" fontId="53" fillId="26" borderId="34" xfId="41" applyNumberFormat="1" applyFont="1" applyFill="1" applyBorder="1" applyAlignment="1" applyProtection="1">
      <alignment horizontal="center" vertical="center"/>
      <protection locked="0"/>
    </xf>
    <xf numFmtId="0" fontId="53" fillId="26" borderId="0" xfId="41" applyFont="1" applyFill="1">
      <alignment vertical="center"/>
    </xf>
    <xf numFmtId="0" fontId="53" fillId="26" borderId="0" xfId="41" applyFont="1" applyFill="1" applyAlignment="1" applyProtection="1">
      <alignment horizontal="right" vertical="center"/>
      <protection locked="0"/>
    </xf>
    <xf numFmtId="0" fontId="53" fillId="26" borderId="0" xfId="41" applyFont="1" applyFill="1" applyProtection="1">
      <alignment vertical="center"/>
      <protection locked="0"/>
    </xf>
    <xf numFmtId="0" fontId="53" fillId="28" borderId="34" xfId="41" applyFont="1" applyFill="1" applyBorder="1" applyAlignment="1" applyProtection="1">
      <alignment horizontal="left" vertical="center"/>
      <protection locked="0"/>
    </xf>
    <xf numFmtId="0" fontId="13" fillId="26" borderId="0" xfId="41" applyFill="1">
      <alignment vertical="center"/>
    </xf>
    <xf numFmtId="0" fontId="47" fillId="26" borderId="0" xfId="41" applyFont="1" applyFill="1">
      <alignment vertical="center"/>
    </xf>
    <xf numFmtId="0" fontId="47" fillId="26" borderId="0" xfId="41" applyFont="1" applyFill="1" applyAlignment="1">
      <alignment vertical="center"/>
    </xf>
    <xf numFmtId="0" fontId="57" fillId="26" borderId="0" xfId="41" applyFont="1" applyFill="1" applyAlignment="1">
      <alignment horizontal="left" vertical="center"/>
    </xf>
    <xf numFmtId="0" fontId="47" fillId="28" borderId="34" xfId="41" applyFont="1" applyFill="1" applyBorder="1" applyAlignment="1">
      <alignment horizontal="left" vertical="center"/>
    </xf>
    <xf numFmtId="0" fontId="47" fillId="27" borderId="34" xfId="41" applyFont="1" applyFill="1" applyBorder="1" applyAlignment="1">
      <alignment horizontal="left" vertical="center"/>
    </xf>
    <xf numFmtId="0" fontId="58" fillId="26" borderId="0" xfId="41" applyFont="1" applyFill="1" applyAlignment="1">
      <alignment horizontal="left" vertical="center"/>
    </xf>
    <xf numFmtId="0" fontId="47" fillId="26" borderId="0" xfId="41" applyFont="1" applyFill="1" applyAlignment="1">
      <alignment horizontal="left" vertical="center"/>
    </xf>
    <xf numFmtId="0" fontId="59" fillId="26" borderId="0" xfId="41" applyFont="1" applyFill="1" applyAlignment="1">
      <alignment vertical="center"/>
    </xf>
    <xf numFmtId="0" fontId="60" fillId="26" borderId="0" xfId="41" applyFont="1" applyFill="1" applyAlignment="1">
      <alignment horizontal="left" vertical="center"/>
    </xf>
    <xf numFmtId="0" fontId="60" fillId="0" borderId="0" xfId="41" applyFont="1" applyAlignment="1">
      <alignment horizontal="left" vertical="center"/>
    </xf>
    <xf numFmtId="0" fontId="47" fillId="26" borderId="34" xfId="41" applyFont="1" applyFill="1" applyBorder="1" applyAlignment="1">
      <alignment horizontal="center" vertical="center"/>
    </xf>
    <xf numFmtId="0" fontId="61" fillId="26" borderId="0" xfId="41" applyFont="1" applyFill="1" applyAlignment="1">
      <alignment horizontal="left" vertical="center"/>
    </xf>
    <xf numFmtId="0" fontId="47" fillId="26" borderId="34" xfId="41" applyFont="1" applyFill="1" applyBorder="1" applyAlignment="1">
      <alignment horizontal="left" vertical="center"/>
    </xf>
    <xf numFmtId="0" fontId="47" fillId="26" borderId="0" xfId="41" applyFont="1" applyFill="1" applyBorder="1" applyAlignment="1">
      <alignment horizontal="left" vertical="center"/>
    </xf>
    <xf numFmtId="0" fontId="61" fillId="26" borderId="0" xfId="41" applyFont="1" applyFill="1" applyBorder="1">
      <alignment vertical="center"/>
    </xf>
    <xf numFmtId="0" fontId="47" fillId="26" borderId="0" xfId="41" applyFont="1" applyFill="1" applyAlignment="1">
      <alignment vertical="center" wrapText="1"/>
    </xf>
    <xf numFmtId="0" fontId="47" fillId="26" borderId="0" xfId="41" applyFont="1" applyFill="1" applyBorder="1" applyAlignment="1">
      <alignment horizontal="left" vertical="center" indent="1"/>
    </xf>
    <xf numFmtId="0" fontId="61" fillId="26" borderId="0" xfId="41" applyFont="1" applyFill="1">
      <alignment vertical="center"/>
    </xf>
    <xf numFmtId="0" fontId="61" fillId="26" borderId="0" xfId="41" applyFont="1" applyFill="1" applyBorder="1" applyAlignment="1">
      <alignment vertical="center"/>
    </xf>
    <xf numFmtId="0" fontId="61" fillId="26" borderId="0" xfId="41" applyFont="1" applyFill="1" applyBorder="1" applyAlignment="1">
      <alignment vertical="center" shrinkToFit="1"/>
    </xf>
    <xf numFmtId="0" fontId="47" fillId="26" borderId="0" xfId="41" applyFont="1" applyFill="1" applyBorder="1">
      <alignment vertical="center"/>
    </xf>
    <xf numFmtId="0" fontId="47" fillId="26" borderId="34" xfId="41" applyFont="1" applyFill="1" applyBorder="1" applyAlignment="1">
      <alignment horizontal="right" vertical="center"/>
    </xf>
    <xf numFmtId="0" fontId="13" fillId="26" borderId="352" xfId="41" applyFill="1" applyBorder="1" applyAlignment="1">
      <alignment horizontal="center" vertical="center"/>
    </xf>
    <xf numFmtId="0" fontId="13" fillId="26" borderId="10" xfId="41" applyFill="1" applyBorder="1" applyAlignment="1">
      <alignment horizontal="center" vertical="center"/>
    </xf>
    <xf numFmtId="0" fontId="13" fillId="26" borderId="11" xfId="41" applyFill="1" applyBorder="1" applyAlignment="1">
      <alignment horizontal="center" vertical="center"/>
    </xf>
    <xf numFmtId="0" fontId="13" fillId="26" borderId="12" xfId="41" applyFill="1" applyBorder="1" applyAlignment="1">
      <alignment horizontal="center" vertical="center"/>
    </xf>
    <xf numFmtId="0" fontId="47" fillId="26" borderId="34" xfId="41" applyFont="1" applyFill="1" applyBorder="1" applyAlignment="1">
      <alignment vertical="center" shrinkToFit="1"/>
    </xf>
    <xf numFmtId="0" fontId="62" fillId="26" borderId="353" xfId="41" applyFont="1" applyFill="1" applyBorder="1" applyAlignment="1">
      <alignment horizontal="center" vertical="center"/>
    </xf>
    <xf numFmtId="0" fontId="63" fillId="26" borderId="305" xfId="41" applyFont="1" applyFill="1" applyBorder="1" applyAlignment="1">
      <alignment vertical="center" shrinkToFit="1"/>
    </xf>
    <xf numFmtId="0" fontId="63" fillId="26" borderId="122" xfId="41" applyFont="1" applyFill="1" applyBorder="1" applyAlignment="1">
      <alignment vertical="center" shrinkToFit="1"/>
    </xf>
    <xf numFmtId="0" fontId="63" fillId="26" borderId="122" xfId="41" applyFont="1" applyFill="1" applyBorder="1">
      <alignment vertical="center"/>
    </xf>
    <xf numFmtId="0" fontId="63" fillId="26" borderId="19" xfId="41" applyFont="1" applyFill="1" applyBorder="1">
      <alignment vertical="center"/>
    </xf>
    <xf numFmtId="0" fontId="62" fillId="26" borderId="354" xfId="41" applyFont="1" applyFill="1" applyBorder="1" applyAlignment="1">
      <alignment horizontal="center" vertical="center"/>
    </xf>
    <xf numFmtId="0" fontId="63" fillId="26" borderId="355" xfId="41" applyFont="1" applyFill="1" applyBorder="1" applyAlignment="1">
      <alignment vertical="center" shrinkToFit="1"/>
    </xf>
    <xf numFmtId="0" fontId="63" fillId="26" borderId="34" xfId="41" applyFont="1" applyFill="1" applyBorder="1" applyAlignment="1">
      <alignment vertical="center" shrinkToFit="1"/>
    </xf>
    <xf numFmtId="0" fontId="63" fillId="26" borderId="322" xfId="41" applyFont="1" applyFill="1" applyBorder="1" applyAlignment="1">
      <alignment vertical="center" shrinkToFit="1"/>
    </xf>
    <xf numFmtId="0" fontId="63" fillId="26" borderId="354" xfId="41" applyFont="1" applyFill="1" applyBorder="1" applyAlignment="1">
      <alignment horizontal="center" vertical="center"/>
    </xf>
    <xf numFmtId="0" fontId="63" fillId="26" borderId="355" xfId="41" applyFont="1" applyFill="1" applyBorder="1">
      <alignment vertical="center"/>
    </xf>
    <xf numFmtId="0" fontId="63" fillId="26" borderId="34" xfId="41" applyFont="1" applyFill="1" applyBorder="1">
      <alignment vertical="center"/>
    </xf>
    <xf numFmtId="0" fontId="63" fillId="26" borderId="322" xfId="41" applyFont="1" applyFill="1" applyBorder="1">
      <alignment vertical="center"/>
    </xf>
    <xf numFmtId="0" fontId="63" fillId="26" borderId="356" xfId="41" applyFont="1" applyFill="1" applyBorder="1" applyAlignment="1">
      <alignment horizontal="center" vertical="center"/>
    </xf>
    <xf numFmtId="0" fontId="63" fillId="26" borderId="357" xfId="41" applyFont="1" applyFill="1" applyBorder="1">
      <alignment vertical="center"/>
    </xf>
    <xf numFmtId="0" fontId="63" fillId="26" borderId="327" xfId="41" applyFont="1" applyFill="1" applyBorder="1">
      <alignment vertical="center"/>
    </xf>
    <xf numFmtId="0" fontId="63" fillId="26" borderId="328" xfId="41" applyFont="1" applyFill="1" applyBorder="1">
      <alignment vertical="center"/>
    </xf>
    <xf numFmtId="0" fontId="64" fillId="0" borderId="0" xfId="0" applyFont="1"/>
    <xf numFmtId="0" fontId="64" fillId="0" borderId="0" xfId="0" applyFont="1" applyAlignment="1">
      <alignment vertical="center"/>
    </xf>
    <xf numFmtId="0" fontId="65" fillId="0" borderId="0" xfId="0" applyFont="1" applyAlignment="1">
      <alignment horizontal="left" vertical="top"/>
    </xf>
    <xf numFmtId="0" fontId="66" fillId="0" borderId="358" xfId="0" applyFont="1" applyBorder="1" applyAlignment="1">
      <alignment horizontal="center" vertical="center"/>
    </xf>
    <xf numFmtId="0" fontId="66" fillId="0" borderId="359" xfId="0" applyFont="1" applyBorder="1" applyAlignment="1">
      <alignment horizontal="center" vertical="top" shrinkToFit="1"/>
    </xf>
    <xf numFmtId="0" fontId="66" fillId="0" borderId="360" xfId="0" applyFont="1" applyBorder="1" applyAlignment="1">
      <alignment horizontal="center" vertical="top" shrinkToFit="1"/>
    </xf>
    <xf numFmtId="0" fontId="66" fillId="0" borderId="361" xfId="0" applyFont="1" applyBorder="1" applyAlignment="1">
      <alignment horizontal="center" vertical="top" shrinkToFit="1"/>
    </xf>
    <xf numFmtId="0" fontId="66" fillId="0" borderId="362" xfId="0" applyFont="1" applyBorder="1" applyAlignment="1">
      <alignment horizontal="center" vertical="top" shrinkToFit="1"/>
    </xf>
    <xf numFmtId="0" fontId="66" fillId="0" borderId="363" xfId="0" applyFont="1" applyBorder="1" applyAlignment="1">
      <alignment horizontal="center" vertical="top" shrinkToFit="1"/>
    </xf>
    <xf numFmtId="0" fontId="66" fillId="0" borderId="364" xfId="0" applyFont="1" applyBorder="1" applyAlignment="1">
      <alignment horizontal="center" vertical="top" shrinkToFit="1"/>
    </xf>
    <xf numFmtId="0" fontId="66" fillId="0" borderId="0" xfId="0" applyFont="1" applyFill="1" applyBorder="1" applyAlignment="1">
      <alignment horizontal="left" vertical="top"/>
    </xf>
    <xf numFmtId="0" fontId="66" fillId="0" borderId="0" xfId="0" applyFont="1" applyAlignment="1">
      <alignment horizontal="left" vertical="top"/>
    </xf>
    <xf numFmtId="0" fontId="27" fillId="0" borderId="365" xfId="0" applyFont="1" applyBorder="1" applyAlignment="1">
      <alignment horizontal="center" vertical="center"/>
    </xf>
    <xf numFmtId="0" fontId="66" fillId="0" borderId="98" xfId="0" applyFont="1" applyFill="1" applyBorder="1" applyAlignment="1">
      <alignment horizontal="center" vertical="center"/>
    </xf>
    <xf numFmtId="0" fontId="66" fillId="0" borderId="125" xfId="0" applyFont="1" applyBorder="1" applyAlignment="1">
      <alignment horizontal="center" vertical="center"/>
    </xf>
    <xf numFmtId="0" fontId="66" fillId="0" borderId="120" xfId="0" applyFont="1" applyBorder="1" applyAlignment="1">
      <alignment horizontal="center" vertical="top" shrinkToFit="1"/>
    </xf>
    <xf numFmtId="0" fontId="66" fillId="0" borderId="366" xfId="0" applyFont="1" applyBorder="1" applyAlignment="1">
      <alignment horizontal="center" vertical="top" shrinkToFit="1"/>
    </xf>
    <xf numFmtId="0" fontId="66" fillId="0" borderId="367" xfId="0" applyFont="1" applyBorder="1" applyAlignment="1">
      <alignment horizontal="center" vertical="top" shrinkToFit="1"/>
    </xf>
    <xf numFmtId="0" fontId="66" fillId="0" borderId="148" xfId="0" applyFont="1" applyBorder="1" applyAlignment="1">
      <alignment horizontal="center" vertical="top" shrinkToFit="1"/>
    </xf>
    <xf numFmtId="0" fontId="66" fillId="0" borderId="368" xfId="0" applyFont="1" applyBorder="1" applyAlignment="1">
      <alignment horizontal="center" vertical="top" shrinkToFit="1"/>
    </xf>
    <xf numFmtId="0" fontId="66" fillId="0" borderId="369" xfId="0" applyFont="1" applyBorder="1" applyAlignment="1">
      <alignment horizontal="center" vertical="top" shrinkToFit="1"/>
    </xf>
    <xf numFmtId="0" fontId="0" fillId="0" borderId="370" xfId="0" applyBorder="1" applyAlignment="1">
      <alignment horizontal="center" vertical="center"/>
    </xf>
    <xf numFmtId="0" fontId="66" fillId="0" borderId="107" xfId="0" applyFont="1" applyFill="1" applyBorder="1" applyAlignment="1">
      <alignment horizontal="center" vertical="center"/>
    </xf>
    <xf numFmtId="0" fontId="66" fillId="0" borderId="120" xfId="0" applyFont="1" applyFill="1" applyBorder="1" applyAlignment="1">
      <alignment horizontal="center" vertical="center"/>
    </xf>
    <xf numFmtId="0" fontId="27" fillId="0" borderId="97" xfId="0" applyFont="1" applyBorder="1" applyAlignment="1">
      <alignment horizontal="center" vertical="top"/>
    </xf>
    <xf numFmtId="0" fontId="27" fillId="0" borderId="371" xfId="0" applyFont="1" applyBorder="1" applyAlignment="1">
      <alignment horizontal="center" vertical="top"/>
    </xf>
    <xf numFmtId="0" fontId="27" fillId="0" borderId="372" xfId="0" applyFont="1" applyBorder="1" applyAlignment="1">
      <alignment horizontal="center" vertical="top"/>
    </xf>
    <xf numFmtId="0" fontId="27" fillId="0" borderId="110" xfId="0" applyFont="1" applyBorder="1" applyAlignment="1">
      <alignment horizontal="center" vertical="top"/>
    </xf>
    <xf numFmtId="0" fontId="27" fillId="0" borderId="373" xfId="0" applyFont="1" applyBorder="1" applyAlignment="1">
      <alignment horizontal="center" vertical="top"/>
    </xf>
    <xf numFmtId="0" fontId="27" fillId="0" borderId="374" xfId="0" applyFont="1" applyBorder="1" applyAlignment="1">
      <alignment horizontal="center" vertical="top"/>
    </xf>
    <xf numFmtId="0" fontId="27" fillId="0" borderId="97" xfId="0" applyFont="1" applyFill="1" applyBorder="1" applyAlignment="1">
      <alignment horizontal="left" vertical="top"/>
    </xf>
    <xf numFmtId="0" fontId="27" fillId="0" borderId="371" xfId="0" applyFont="1" applyBorder="1" applyAlignment="1">
      <alignment horizontal="left" vertical="top"/>
    </xf>
    <xf numFmtId="0" fontId="27" fillId="0" borderId="372" xfId="0" applyFont="1" applyBorder="1" applyAlignment="1">
      <alignment horizontal="left" vertical="top"/>
    </xf>
    <xf numFmtId="0" fontId="27" fillId="0" borderId="110" xfId="0" applyFont="1" applyBorder="1" applyAlignment="1">
      <alignment horizontal="left" vertical="top"/>
    </xf>
    <xf numFmtId="0" fontId="27" fillId="0" borderId="373" xfId="0" applyFont="1" applyBorder="1" applyAlignment="1">
      <alignment horizontal="left" vertical="top"/>
    </xf>
    <xf numFmtId="0" fontId="27" fillId="0" borderId="374" xfId="0" applyFont="1" applyBorder="1" applyAlignment="1">
      <alignment horizontal="left" vertical="top"/>
    </xf>
    <xf numFmtId="0" fontId="0" fillId="0" borderId="375" xfId="0" applyBorder="1" applyAlignment="1">
      <alignment horizontal="center" vertical="center"/>
    </xf>
    <xf numFmtId="0" fontId="27" fillId="0" borderId="376" xfId="0" applyFont="1" applyBorder="1" applyAlignment="1">
      <alignment horizontal="center" vertical="center"/>
    </xf>
    <xf numFmtId="0" fontId="27" fillId="0" borderId="377" xfId="0" applyFont="1" applyBorder="1" applyAlignment="1">
      <alignment horizontal="center" vertical="center"/>
    </xf>
    <xf numFmtId="0" fontId="27" fillId="0" borderId="378" xfId="0" applyFont="1" applyBorder="1" applyAlignment="1">
      <alignment horizontal="center" vertical="center"/>
    </xf>
    <xf numFmtId="0" fontId="27" fillId="0" borderId="379" xfId="0" applyFont="1" applyBorder="1" applyAlignment="1">
      <alignment horizontal="left" vertical="center"/>
    </xf>
    <xf numFmtId="0" fontId="27" fillId="0" borderId="380" xfId="0" applyFont="1" applyBorder="1" applyAlignment="1">
      <alignment horizontal="left" vertical="center"/>
    </xf>
    <xf numFmtId="0" fontId="27" fillId="0" borderId="381" xfId="0" applyFont="1" applyBorder="1" applyAlignment="1">
      <alignment horizontal="left" vertical="center"/>
    </xf>
    <xf numFmtId="0" fontId="27" fillId="0" borderId="382" xfId="0" applyFont="1" applyBorder="1" applyAlignment="1">
      <alignment horizontal="left" vertical="center"/>
    </xf>
    <xf numFmtId="0" fontId="27" fillId="0" borderId="383" xfId="0" applyFont="1" applyBorder="1" applyAlignment="1">
      <alignment horizontal="left" vertical="center"/>
    </xf>
    <xf numFmtId="0" fontId="27" fillId="0" borderId="384" xfId="0" applyFont="1" applyBorder="1" applyAlignment="1">
      <alignment horizontal="left" vertical="center"/>
    </xf>
    <xf numFmtId="0" fontId="64" fillId="0" borderId="0" xfId="0" applyFont="1" applyAlignment="1">
      <alignment vertical="top"/>
    </xf>
    <xf numFmtId="0" fontId="67" fillId="0" borderId="27" xfId="0" applyFont="1" applyBorder="1" applyAlignment="1">
      <alignment horizontal="center" vertical="center" wrapText="1"/>
    </xf>
    <xf numFmtId="0" fontId="64" fillId="0" borderId="34" xfId="0" applyFont="1" applyBorder="1" applyAlignment="1">
      <alignment horizontal="center" vertical="top" wrapText="1"/>
    </xf>
    <xf numFmtId="0" fontId="64" fillId="0" borderId="0" xfId="0" applyFont="1" applyBorder="1" applyAlignment="1">
      <alignment vertical="top"/>
    </xf>
    <xf numFmtId="0" fontId="64" fillId="0" borderId="0" xfId="40" applyFont="1" applyBorder="1" applyAlignment="1">
      <alignment vertical="center"/>
    </xf>
    <xf numFmtId="0" fontId="67" fillId="0" borderId="31" xfId="0" applyFont="1" applyBorder="1" applyAlignment="1">
      <alignment horizontal="center" vertical="center" wrapText="1"/>
    </xf>
    <xf numFmtId="0" fontId="64" fillId="0" borderId="34" xfId="0" applyFont="1" applyBorder="1" applyAlignment="1">
      <alignment horizontal="right" vertical="top" wrapText="1"/>
    </xf>
    <xf numFmtId="0" fontId="0" fillId="0" borderId="34" xfId="0" applyBorder="1" applyAlignment="1">
      <alignment vertical="top"/>
    </xf>
    <xf numFmtId="0" fontId="64" fillId="0" borderId="27" xfId="0" applyFont="1" applyBorder="1" applyAlignment="1">
      <alignment horizontal="center" vertical="top" wrapText="1"/>
    </xf>
    <xf numFmtId="0" fontId="64" fillId="0" borderId="31" xfId="0" applyFont="1" applyBorder="1" applyAlignment="1">
      <alignment horizontal="center" vertical="top" wrapText="1"/>
    </xf>
    <xf numFmtId="0" fontId="64" fillId="0" borderId="122" xfId="0" applyFont="1" applyBorder="1" applyAlignment="1">
      <alignment horizontal="center" vertical="top" wrapText="1"/>
    </xf>
    <xf numFmtId="0" fontId="67" fillId="0" borderId="122" xfId="0" applyFont="1" applyBorder="1" applyAlignment="1">
      <alignment horizontal="center" vertical="center" wrapText="1"/>
    </xf>
    <xf numFmtId="0" fontId="64" fillId="0" borderId="34" xfId="0" applyFont="1" applyBorder="1" applyAlignment="1">
      <alignment horizontal="right" vertical="top"/>
    </xf>
    <xf numFmtId="0" fontId="64" fillId="0" borderId="34" xfId="0" applyFont="1" applyBorder="1" applyAlignment="1">
      <alignment vertical="top"/>
    </xf>
    <xf numFmtId="0" fontId="64" fillId="0" borderId="34" xfId="0" applyFont="1" applyBorder="1" applyAlignment="1">
      <alignment vertical="top" wrapText="1"/>
    </xf>
    <xf numFmtId="0" fontId="64" fillId="0" borderId="290" xfId="0" applyFont="1" applyBorder="1" applyAlignment="1">
      <alignment horizontal="center" vertical="top" wrapText="1"/>
    </xf>
    <xf numFmtId="0" fontId="64" fillId="0" borderId="385" xfId="0" applyFont="1" applyBorder="1" applyAlignment="1">
      <alignment horizontal="center" vertical="top" wrapText="1"/>
    </xf>
    <xf numFmtId="0" fontId="64" fillId="0" borderId="386" xfId="0" applyFont="1" applyBorder="1" applyAlignment="1">
      <alignment vertical="top"/>
    </xf>
    <xf numFmtId="0" fontId="64" fillId="0" borderId="387" xfId="0" applyFont="1" applyBorder="1" applyAlignment="1">
      <alignment horizontal="center" vertical="top" wrapText="1"/>
    </xf>
    <xf numFmtId="0" fontId="64" fillId="0" borderId="388" xfId="0" applyFont="1" applyBorder="1" applyAlignment="1">
      <alignment horizontal="right" vertical="top"/>
    </xf>
    <xf numFmtId="0" fontId="64" fillId="0" borderId="388" xfId="0" applyFont="1" applyBorder="1" applyAlignment="1">
      <alignment vertical="top"/>
    </xf>
    <xf numFmtId="0" fontId="64" fillId="0" borderId="386" xfId="0" applyFont="1" applyBorder="1" applyAlignment="1">
      <alignment horizontal="right" vertical="top"/>
    </xf>
    <xf numFmtId="0" fontId="64" fillId="0" borderId="0" xfId="0" applyFont="1" applyAlignment="1">
      <alignment vertical="top" wrapText="1"/>
    </xf>
    <xf numFmtId="0" fontId="13" fillId="0" borderId="0" xfId="43" applyFont="1" applyAlignment="1" applyProtection="1">
      <alignment vertical="center" wrapText="1"/>
    </xf>
    <xf numFmtId="0" fontId="13" fillId="0" borderId="0" xfId="43" applyFont="1" applyProtection="1">
      <alignment vertical="center"/>
    </xf>
    <xf numFmtId="0" fontId="13" fillId="0" borderId="0" xfId="43" applyFont="1">
      <alignment vertical="center"/>
    </xf>
    <xf numFmtId="0" fontId="13" fillId="0" borderId="0" xfId="43" applyFont="1" applyProtection="1">
      <alignment vertical="center"/>
      <protection locked="0"/>
    </xf>
    <xf numFmtId="0" fontId="68" fillId="0" borderId="0" xfId="43" applyFont="1" applyBorder="1" applyAlignment="1" applyProtection="1">
      <alignment horizontal="center" vertical="center"/>
    </xf>
    <xf numFmtId="0" fontId="69" fillId="0" borderId="0" xfId="43" applyFont="1" applyAlignment="1" applyProtection="1">
      <alignment vertical="center" wrapText="1"/>
    </xf>
    <xf numFmtId="0" fontId="69" fillId="0" borderId="16" xfId="43" applyFont="1" applyBorder="1" applyAlignment="1" applyProtection="1">
      <alignment horizontal="center" vertical="center" wrapText="1"/>
    </xf>
    <xf numFmtId="0" fontId="69" fillId="30" borderId="389" xfId="43" applyFont="1" applyFill="1" applyBorder="1" applyAlignment="1" applyProtection="1">
      <alignment horizontal="center" vertical="center"/>
    </xf>
    <xf numFmtId="0" fontId="69" fillId="0" borderId="390" xfId="43" applyFont="1" applyBorder="1" applyAlignment="1" applyProtection="1">
      <alignment horizontal="center" vertical="center"/>
    </xf>
    <xf numFmtId="0" fontId="69" fillId="0" borderId="391" xfId="43" applyFont="1" applyBorder="1" applyAlignment="1" applyProtection="1">
      <alignment horizontal="center" vertical="center"/>
    </xf>
    <xf numFmtId="0" fontId="69" fillId="0" borderId="392" xfId="43" applyFont="1" applyBorder="1" applyAlignment="1" applyProtection="1">
      <alignment horizontal="center" vertical="center"/>
    </xf>
    <xf numFmtId="0" fontId="70" fillId="0" borderId="393" xfId="43" applyFont="1" applyBorder="1" applyAlignment="1" applyProtection="1">
      <alignment horizontal="left" vertical="center"/>
    </xf>
    <xf numFmtId="0" fontId="70" fillId="0" borderId="394" xfId="43" applyFont="1" applyBorder="1" applyAlignment="1" applyProtection="1">
      <alignment horizontal="left" vertical="center"/>
    </xf>
    <xf numFmtId="0" fontId="70" fillId="0" borderId="395" xfId="43" applyFont="1" applyBorder="1" applyAlignment="1" applyProtection="1">
      <alignment horizontal="left" vertical="center"/>
    </xf>
    <xf numFmtId="0" fontId="70" fillId="0" borderId="298" xfId="43" applyFont="1" applyBorder="1" applyAlignment="1" applyProtection="1">
      <alignment horizontal="left" vertical="center"/>
    </xf>
    <xf numFmtId="0" fontId="69" fillId="30" borderId="145" xfId="43" applyFont="1" applyFill="1" applyBorder="1" applyAlignment="1" applyProtection="1">
      <alignment horizontal="center" vertical="center"/>
    </xf>
    <xf numFmtId="0" fontId="70" fillId="0" borderId="24" xfId="43" applyFont="1" applyBorder="1" applyAlignment="1" applyProtection="1">
      <alignment vertical="center"/>
    </xf>
    <xf numFmtId="0" fontId="70" fillId="0" borderId="24" xfId="43" applyFont="1" applyBorder="1" applyAlignment="1" applyProtection="1">
      <alignment vertical="center" wrapText="1"/>
    </xf>
    <xf numFmtId="0" fontId="69" fillId="0" borderId="24" xfId="43" applyFont="1" applyBorder="1" applyAlignment="1" applyProtection="1">
      <alignment vertical="center" wrapText="1"/>
    </xf>
    <xf numFmtId="35" fontId="69" fillId="30" borderId="145" xfId="43" applyNumberFormat="1" applyFont="1" applyFill="1" applyBorder="1" applyAlignment="1" applyProtection="1">
      <alignment horizontal="center" vertical="center"/>
    </xf>
    <xf numFmtId="35" fontId="69" fillId="0" borderId="16" xfId="43" applyNumberFormat="1" applyFont="1" applyFill="1" applyBorder="1" applyAlignment="1" applyProtection="1">
      <alignment horizontal="center" vertical="center" wrapText="1"/>
    </xf>
    <xf numFmtId="35" fontId="69" fillId="0" borderId="394" xfId="43" applyNumberFormat="1" applyFont="1" applyFill="1" applyBorder="1" applyAlignment="1" applyProtection="1">
      <alignment horizontal="center" vertical="center" wrapText="1"/>
    </xf>
    <xf numFmtId="35" fontId="69" fillId="0" borderId="298" xfId="43" applyNumberFormat="1" applyFont="1" applyFill="1" applyBorder="1" applyAlignment="1" applyProtection="1">
      <alignment horizontal="center" vertical="center" wrapText="1"/>
    </xf>
    <xf numFmtId="0" fontId="69" fillId="0" borderId="0" xfId="43" applyFont="1" applyAlignment="1" applyProtection="1">
      <alignment vertical="center"/>
    </xf>
    <xf numFmtId="0" fontId="69" fillId="0" borderId="145" xfId="43" applyFont="1" applyBorder="1" applyAlignment="1" applyProtection="1">
      <alignment horizontal="center" vertical="center" wrapText="1"/>
    </xf>
    <xf numFmtId="0" fontId="69" fillId="0" borderId="17" xfId="43" applyFont="1" applyBorder="1" applyAlignment="1" applyProtection="1">
      <alignment horizontal="left" vertical="center"/>
    </xf>
    <xf numFmtId="0" fontId="69" fillId="0" borderId="299" xfId="43" applyFont="1" applyBorder="1" applyAlignment="1" applyProtection="1">
      <alignment horizontal="left" vertical="center" wrapText="1"/>
    </xf>
    <xf numFmtId="0" fontId="69" fillId="0" borderId="24" xfId="43" applyFont="1" applyBorder="1" applyAlignment="1" applyProtection="1">
      <alignment horizontal="left" vertical="center" wrapText="1"/>
    </xf>
    <xf numFmtId="0" fontId="69" fillId="0" borderId="298" xfId="43" applyFont="1" applyBorder="1" applyAlignment="1" applyProtection="1">
      <alignment horizontal="left" vertical="center" wrapText="1"/>
    </xf>
    <xf numFmtId="0" fontId="69" fillId="0" borderId="16" xfId="43" applyFont="1" applyBorder="1" applyAlignment="1" applyProtection="1">
      <alignment horizontal="left" vertical="center"/>
    </xf>
    <xf numFmtId="0" fontId="69" fillId="0" borderId="22" xfId="43" applyFont="1" applyBorder="1" applyAlignment="1" applyProtection="1">
      <alignment horizontal="left" vertical="center" wrapText="1"/>
    </xf>
    <xf numFmtId="0" fontId="69" fillId="0" borderId="23" xfId="43" applyFont="1" applyBorder="1" applyAlignment="1" applyProtection="1">
      <alignment horizontal="left" vertical="center" wrapText="1"/>
    </xf>
    <xf numFmtId="0" fontId="69" fillId="0" borderId="25" xfId="43" applyFont="1" applyBorder="1" applyAlignment="1" applyProtection="1">
      <alignment horizontal="center" vertical="center" wrapText="1"/>
    </xf>
    <xf numFmtId="0" fontId="69" fillId="30" borderId="354" xfId="43" applyFont="1" applyFill="1" applyBorder="1" applyAlignment="1" applyProtection="1">
      <alignment horizontal="center" vertical="center"/>
    </xf>
    <xf numFmtId="0" fontId="69" fillId="0" borderId="396" xfId="43" applyFont="1" applyBorder="1" applyAlignment="1" applyProtection="1">
      <alignment horizontal="center" vertical="center"/>
    </xf>
    <xf numFmtId="0" fontId="69" fillId="0" borderId="397" xfId="43" applyFont="1" applyBorder="1" applyAlignment="1" applyProtection="1">
      <alignment horizontal="center" vertical="center"/>
    </xf>
    <xf numFmtId="0" fontId="69" fillId="0" borderId="398" xfId="43" applyFont="1" applyBorder="1" applyAlignment="1" applyProtection="1">
      <alignment horizontal="center" vertical="center"/>
    </xf>
    <xf numFmtId="0" fontId="70" fillId="0" borderId="291" xfId="43" applyFont="1" applyBorder="1" applyAlignment="1" applyProtection="1">
      <alignment horizontal="left" vertical="center"/>
    </xf>
    <xf numFmtId="0" fontId="70" fillId="0" borderId="89" xfId="43" applyFont="1" applyBorder="1" applyAlignment="1" applyProtection="1">
      <alignment horizontal="left" vertical="center"/>
    </xf>
    <xf numFmtId="0" fontId="70" fillId="0" borderId="399" xfId="43" applyFont="1" applyBorder="1" applyAlignment="1" applyProtection="1">
      <alignment horizontal="left" vertical="center"/>
    </xf>
    <xf numFmtId="0" fontId="70" fillId="0" borderId="304" xfId="43" applyFont="1" applyBorder="1" applyAlignment="1" applyProtection="1">
      <alignment horizontal="left" vertical="center"/>
    </xf>
    <xf numFmtId="0" fontId="69" fillId="30" borderId="147" xfId="43" applyFont="1" applyFill="1" applyBorder="1" applyAlignment="1" applyProtection="1">
      <alignment horizontal="center" vertical="center"/>
    </xf>
    <xf numFmtId="0" fontId="70" fillId="0" borderId="0" xfId="43" applyFont="1" applyBorder="1" applyAlignment="1" applyProtection="1">
      <alignment vertical="center" wrapText="1"/>
    </xf>
    <xf numFmtId="0" fontId="70" fillId="0" borderId="34" xfId="43" applyFont="1" applyBorder="1" applyAlignment="1" applyProtection="1">
      <alignment horizontal="center" vertical="center" wrapText="1"/>
      <protection locked="0"/>
    </xf>
    <xf numFmtId="0" fontId="69" fillId="0" borderId="290" xfId="43" applyFont="1" applyBorder="1" applyAlignment="1" applyProtection="1">
      <alignment horizontal="center" vertical="center" textRotation="255" wrapText="1"/>
      <protection locked="0"/>
    </xf>
    <xf numFmtId="0" fontId="69" fillId="0" borderId="291" xfId="43" applyFont="1" applyBorder="1" applyAlignment="1" applyProtection="1">
      <alignment horizontal="center" vertical="center" textRotation="255" wrapText="1"/>
      <protection locked="0"/>
    </xf>
    <xf numFmtId="0" fontId="69" fillId="0" borderId="292" xfId="43" applyFont="1" applyBorder="1" applyAlignment="1" applyProtection="1">
      <alignment horizontal="center" vertical="center" textRotation="255" wrapText="1"/>
      <protection locked="0"/>
    </xf>
    <xf numFmtId="0" fontId="69" fillId="0" borderId="25" xfId="43" applyFont="1" applyFill="1" applyBorder="1" applyAlignment="1" applyProtection="1">
      <alignment horizontal="center" vertical="center"/>
    </xf>
    <xf numFmtId="0" fontId="69" fillId="0" borderId="89" xfId="43" applyFont="1" applyFill="1" applyBorder="1" applyAlignment="1" applyProtection="1">
      <alignment horizontal="center" vertical="center"/>
    </xf>
    <xf numFmtId="0" fontId="69" fillId="0" borderId="304" xfId="43" applyFont="1" applyFill="1" applyBorder="1" applyAlignment="1" applyProtection="1">
      <alignment horizontal="center" vertical="center"/>
    </xf>
    <xf numFmtId="0" fontId="69" fillId="0" borderId="147" xfId="43" applyFont="1" applyBorder="1" applyAlignment="1" applyProtection="1">
      <alignment horizontal="center" vertical="center" wrapText="1"/>
    </xf>
    <xf numFmtId="0" fontId="69" fillId="0" borderId="355" xfId="43" applyFont="1" applyBorder="1" applyAlignment="1" applyProtection="1">
      <alignment horizontal="left" vertical="center"/>
    </xf>
    <xf numFmtId="0" fontId="69" fillId="0" borderId="33" xfId="43" applyFont="1" applyBorder="1" applyAlignment="1" applyProtection="1">
      <alignment horizontal="left" vertical="center" wrapText="1"/>
    </xf>
    <xf numFmtId="0" fontId="69" fillId="0" borderId="0" xfId="43" applyFont="1" applyBorder="1" applyAlignment="1" applyProtection="1">
      <alignment horizontal="left" vertical="center" wrapText="1"/>
    </xf>
    <xf numFmtId="0" fontId="69" fillId="0" borderId="304" xfId="43" applyFont="1" applyBorder="1" applyAlignment="1" applyProtection="1">
      <alignment horizontal="left" vertical="center" wrapText="1"/>
    </xf>
    <xf numFmtId="0" fontId="69" fillId="0" borderId="25" xfId="43" applyFont="1" applyBorder="1" applyAlignment="1" applyProtection="1">
      <alignment horizontal="left" vertical="center"/>
    </xf>
    <xf numFmtId="0" fontId="69" fillId="0" borderId="30" xfId="43" applyFont="1" applyBorder="1" applyAlignment="1" applyProtection="1">
      <alignment horizontal="left" vertical="center" wrapText="1"/>
    </xf>
    <xf numFmtId="0" fontId="69" fillId="0" borderId="31" xfId="43" applyFont="1" applyBorder="1" applyAlignment="1" applyProtection="1">
      <alignment horizontal="left" vertical="center" wrapText="1"/>
    </xf>
    <xf numFmtId="0" fontId="70" fillId="0" borderId="0" xfId="43" applyFont="1" applyAlignment="1" applyProtection="1">
      <alignment vertical="center" wrapText="1"/>
    </xf>
    <xf numFmtId="0" fontId="69" fillId="0" borderId="34" xfId="43" applyFont="1" applyBorder="1" applyAlignment="1" applyProtection="1">
      <alignment horizontal="center" vertical="center"/>
      <protection locked="0"/>
    </xf>
    <xf numFmtId="182" fontId="69" fillId="0" borderId="34" xfId="43" applyNumberFormat="1" applyFont="1" applyBorder="1" applyAlignment="1" applyProtection="1">
      <alignment horizontal="center" vertical="center"/>
      <protection locked="0"/>
    </xf>
    <xf numFmtId="0" fontId="69" fillId="0" borderId="146" xfId="43" applyFont="1" applyBorder="1" applyAlignment="1" applyProtection="1">
      <alignment horizontal="left" vertical="center" wrapText="1"/>
    </xf>
    <xf numFmtId="0" fontId="69" fillId="0" borderId="54" xfId="43" applyFont="1" applyBorder="1" applyAlignment="1" applyProtection="1">
      <alignment horizontal="left" vertical="center" wrapText="1"/>
    </xf>
    <xf numFmtId="0" fontId="69" fillId="0" borderId="301" xfId="43" applyFont="1" applyBorder="1" applyAlignment="1" applyProtection="1">
      <alignment horizontal="left" vertical="center" wrapText="1"/>
    </xf>
    <xf numFmtId="0" fontId="69" fillId="0" borderId="58" xfId="43" applyFont="1" applyBorder="1" applyAlignment="1" applyProtection="1">
      <alignment horizontal="left" vertical="center" wrapText="1"/>
    </xf>
    <xf numFmtId="0" fontId="69" fillId="0" borderId="122" xfId="43" applyFont="1" applyBorder="1" applyAlignment="1" applyProtection="1">
      <alignment horizontal="left" vertical="center" wrapText="1"/>
    </xf>
    <xf numFmtId="0" fontId="69" fillId="0" borderId="0" xfId="43" applyFont="1" applyProtection="1">
      <alignment vertical="center"/>
    </xf>
    <xf numFmtId="0" fontId="69" fillId="0" borderId="0" xfId="43" applyFont="1" applyAlignment="1" applyProtection="1">
      <alignment horizontal="center" vertical="center"/>
    </xf>
    <xf numFmtId="0" fontId="69" fillId="0" borderId="290" xfId="43" applyFont="1" applyBorder="1" applyAlignment="1" applyProtection="1">
      <alignment horizontal="center" vertical="center"/>
    </xf>
    <xf numFmtId="0" fontId="69" fillId="0" borderId="400" xfId="43" applyFont="1" applyBorder="1" applyAlignment="1" applyProtection="1">
      <alignment horizontal="center" vertical="center"/>
    </xf>
    <xf numFmtId="0" fontId="69" fillId="0" borderId="401" xfId="43" applyFont="1" applyBorder="1" applyAlignment="1" applyProtection="1">
      <alignment horizontal="center" vertical="center"/>
    </xf>
    <xf numFmtId="0" fontId="69" fillId="0" borderId="292" xfId="43" applyFont="1" applyBorder="1" applyAlignment="1" applyProtection="1">
      <alignment horizontal="center" vertical="center"/>
    </xf>
    <xf numFmtId="0" fontId="69" fillId="0" borderId="34" xfId="43" applyFont="1" applyBorder="1" applyAlignment="1" applyProtection="1">
      <alignment horizontal="center" vertical="center"/>
    </xf>
    <xf numFmtId="0" fontId="69" fillId="0" borderId="402" xfId="43" applyFont="1" applyBorder="1" applyAlignment="1" applyProtection="1">
      <alignment horizontal="center" vertical="center"/>
    </xf>
    <xf numFmtId="0" fontId="69" fillId="0" borderId="403" xfId="43" applyFont="1" applyBorder="1" applyAlignment="1" applyProtection="1">
      <alignment horizontal="center" vertical="center"/>
    </xf>
    <xf numFmtId="0" fontId="69" fillId="0" borderId="291" xfId="43" applyFont="1" applyBorder="1" applyAlignment="1" applyProtection="1">
      <alignment horizontal="center" vertical="center"/>
    </xf>
    <xf numFmtId="0" fontId="69" fillId="0" borderId="292" xfId="43" applyFont="1" applyBorder="1" applyAlignment="1" applyProtection="1">
      <alignment horizontal="left" vertical="center"/>
    </xf>
    <xf numFmtId="0" fontId="13" fillId="0" borderId="0" xfId="43" applyFont="1" applyBorder="1" applyAlignment="1" applyProtection="1">
      <alignment horizontal="center" vertical="center"/>
    </xf>
    <xf numFmtId="0" fontId="70" fillId="0" borderId="34" xfId="43" applyFont="1" applyBorder="1" applyAlignment="1" applyProtection="1">
      <alignment horizontal="center" vertical="center"/>
      <protection locked="0"/>
    </xf>
    <xf numFmtId="0" fontId="69" fillId="0" borderId="290" xfId="43" applyFont="1" applyBorder="1" applyAlignment="1" applyProtection="1">
      <alignment horizontal="center" vertical="center" textRotation="255"/>
      <protection locked="0"/>
    </xf>
    <xf numFmtId="0" fontId="69" fillId="0" borderId="291" xfId="43" applyFont="1" applyBorder="1" applyAlignment="1" applyProtection="1">
      <alignment horizontal="center" vertical="center" textRotation="255"/>
      <protection locked="0"/>
    </xf>
    <xf numFmtId="0" fontId="69" fillId="0" borderId="292" xfId="43" applyFont="1" applyBorder="1" applyAlignment="1" applyProtection="1">
      <alignment horizontal="center" vertical="center" textRotation="255"/>
      <protection locked="0"/>
    </xf>
    <xf numFmtId="0" fontId="69" fillId="0" borderId="0" xfId="43" applyFont="1" applyBorder="1" applyAlignment="1" applyProtection="1">
      <alignment horizontal="distributed" vertical="center"/>
    </xf>
    <xf numFmtId="0" fontId="69" fillId="0" borderId="0" xfId="43" applyFont="1" applyBorder="1" applyAlignment="1" applyProtection="1">
      <alignment horizontal="center" vertical="center"/>
    </xf>
    <xf numFmtId="0" fontId="69" fillId="0" borderId="30" xfId="43" applyFont="1" applyBorder="1" applyAlignment="1" applyProtection="1">
      <alignment horizontal="center" vertical="center"/>
      <protection locked="0"/>
    </xf>
    <xf numFmtId="0" fontId="69" fillId="0" borderId="35" xfId="43" applyFont="1" applyBorder="1" applyAlignment="1" applyProtection="1">
      <alignment horizontal="center" vertical="center" wrapText="1"/>
    </xf>
    <xf numFmtId="0" fontId="69" fillId="0" borderId="404" xfId="43" applyFont="1" applyBorder="1" applyAlignment="1" applyProtection="1">
      <alignment horizontal="center" vertical="center"/>
    </xf>
    <xf numFmtId="0" fontId="70" fillId="0" borderId="405" xfId="43" applyFont="1" applyBorder="1" applyAlignment="1" applyProtection="1">
      <alignment horizontal="left" vertical="center"/>
    </xf>
    <xf numFmtId="0" fontId="69" fillId="0" borderId="300" xfId="43" applyFont="1" applyFill="1" applyBorder="1" applyAlignment="1" applyProtection="1">
      <alignment horizontal="center" vertical="center"/>
    </xf>
    <xf numFmtId="0" fontId="69" fillId="0" borderId="405" xfId="43" applyFont="1" applyFill="1" applyBorder="1" applyAlignment="1" applyProtection="1">
      <alignment horizontal="center" vertical="center"/>
    </xf>
    <xf numFmtId="0" fontId="69" fillId="0" borderId="301" xfId="43" applyFont="1" applyFill="1" applyBorder="1" applyAlignment="1" applyProtection="1">
      <alignment horizontal="center" vertical="center"/>
    </xf>
    <xf numFmtId="0" fontId="69" fillId="0" borderId="149" xfId="43" applyFont="1" applyBorder="1" applyAlignment="1" applyProtection="1">
      <alignment horizontal="center" vertical="center" wrapText="1"/>
    </xf>
    <xf numFmtId="0" fontId="69" fillId="0" borderId="300" xfId="43" applyFont="1" applyBorder="1" applyAlignment="1" applyProtection="1">
      <alignment horizontal="center" vertical="center" wrapText="1"/>
    </xf>
    <xf numFmtId="0" fontId="69" fillId="0" borderId="406" xfId="43" applyFont="1" applyBorder="1" applyProtection="1">
      <alignment vertical="center"/>
    </xf>
    <xf numFmtId="0" fontId="69" fillId="0" borderId="407" xfId="43" applyFont="1" applyBorder="1" applyProtection="1">
      <alignment vertical="center"/>
    </xf>
    <xf numFmtId="0" fontId="69" fillId="0" borderId="408" xfId="43" applyFont="1" applyBorder="1" applyProtection="1">
      <alignment vertical="center"/>
    </xf>
    <xf numFmtId="0" fontId="70" fillId="0" borderId="291" xfId="43" applyFont="1" applyBorder="1" applyAlignment="1" applyProtection="1">
      <alignment vertical="center" wrapText="1"/>
      <protection locked="0"/>
    </xf>
    <xf numFmtId="0" fontId="70" fillId="0" borderId="400" xfId="43" applyFont="1" applyBorder="1" applyAlignment="1" applyProtection="1">
      <alignment vertical="center" wrapText="1"/>
      <protection locked="0"/>
    </xf>
    <xf numFmtId="0" fontId="70" fillId="0" borderId="399" xfId="43" applyFont="1" applyBorder="1" applyAlignment="1" applyProtection="1">
      <alignment vertical="center" wrapText="1"/>
      <protection locked="0"/>
    </xf>
    <xf numFmtId="0" fontId="69" fillId="0" borderId="409" xfId="43" applyFont="1" applyFill="1" applyBorder="1" applyAlignment="1" applyProtection="1">
      <alignment horizontal="center" vertical="center"/>
      <protection locked="0"/>
    </xf>
    <xf numFmtId="0" fontId="69" fillId="0" borderId="400" xfId="43" applyFont="1" applyBorder="1" applyAlignment="1" applyProtection="1">
      <alignment horizontal="center" vertical="center"/>
      <protection locked="0"/>
    </xf>
    <xf numFmtId="0" fontId="69" fillId="0" borderId="401" xfId="43" applyFont="1" applyBorder="1" applyAlignment="1" applyProtection="1">
      <alignment horizontal="center" vertical="center"/>
      <protection locked="0"/>
    </xf>
    <xf numFmtId="0" fontId="69" fillId="0" borderId="290" xfId="43" applyFont="1" applyBorder="1" applyProtection="1">
      <alignment vertical="center"/>
      <protection locked="0"/>
    </xf>
    <xf numFmtId="0" fontId="69" fillId="0" borderId="400" xfId="43" applyFont="1" applyBorder="1" applyProtection="1">
      <alignment vertical="center"/>
      <protection locked="0"/>
    </xf>
    <xf numFmtId="0" fontId="69" fillId="0" borderId="401" xfId="43" applyFont="1" applyBorder="1" applyProtection="1">
      <alignment vertical="center"/>
      <protection locked="0"/>
    </xf>
    <xf numFmtId="0" fontId="69" fillId="0" borderId="292" xfId="43" applyFont="1" applyBorder="1" applyProtection="1">
      <alignment vertical="center"/>
      <protection locked="0"/>
    </xf>
    <xf numFmtId="0" fontId="69" fillId="0" borderId="34" xfId="43" applyFont="1" applyBorder="1" applyProtection="1">
      <alignment vertical="center"/>
      <protection locked="0"/>
    </xf>
    <xf numFmtId="0" fontId="69" fillId="0" borderId="402" xfId="43" applyFont="1" applyBorder="1" applyProtection="1">
      <alignment vertical="center"/>
      <protection locked="0"/>
    </xf>
    <xf numFmtId="0" fontId="69" fillId="0" borderId="403" xfId="43" applyFont="1" applyBorder="1" applyProtection="1">
      <alignment vertical="center"/>
      <protection locked="0"/>
    </xf>
    <xf numFmtId="0" fontId="69" fillId="0" borderId="410" xfId="43" applyFont="1" applyBorder="1" applyProtection="1">
      <alignment vertical="center"/>
      <protection locked="0"/>
    </xf>
    <xf numFmtId="0" fontId="69" fillId="0" borderId="411" xfId="43" applyFont="1" applyBorder="1" applyAlignment="1" applyProtection="1">
      <alignment horizontal="center" vertical="center"/>
    </xf>
    <xf numFmtId="0" fontId="69" fillId="30" borderId="356" xfId="43" applyFont="1" applyFill="1" applyBorder="1" applyAlignment="1" applyProtection="1">
      <alignment horizontal="center" vertical="center"/>
    </xf>
    <xf numFmtId="0" fontId="69" fillId="0" borderId="412" xfId="43" applyFont="1" applyBorder="1" applyAlignment="1" applyProtection="1">
      <alignment horizontal="center" vertical="center"/>
    </xf>
    <xf numFmtId="0" fontId="69" fillId="0" borderId="413" xfId="43" applyFont="1" applyBorder="1" applyAlignment="1" applyProtection="1">
      <alignment horizontal="center" vertical="center"/>
    </xf>
    <xf numFmtId="0" fontId="69" fillId="0" borderId="414" xfId="43" applyFont="1" applyBorder="1" applyAlignment="1" applyProtection="1">
      <alignment horizontal="center" vertical="center"/>
    </xf>
    <xf numFmtId="0" fontId="69" fillId="0" borderId="415" xfId="43" applyFont="1" applyBorder="1" applyProtection="1">
      <alignment vertical="center"/>
      <protection locked="0"/>
    </xf>
    <xf numFmtId="0" fontId="69" fillId="0" borderId="416" xfId="43" applyFont="1" applyBorder="1" applyProtection="1">
      <alignment vertical="center"/>
      <protection locked="0"/>
    </xf>
    <xf numFmtId="0" fontId="69" fillId="0" borderId="417" xfId="43" applyFont="1" applyBorder="1" applyProtection="1">
      <alignment vertical="center"/>
      <protection locked="0"/>
    </xf>
    <xf numFmtId="0" fontId="69" fillId="30" borderId="149" xfId="43" applyFont="1" applyFill="1" applyBorder="1" applyAlignment="1" applyProtection="1">
      <alignment horizontal="center" vertical="center"/>
    </xf>
    <xf numFmtId="0" fontId="69" fillId="0" borderId="313" xfId="43" applyFont="1" applyBorder="1" applyProtection="1">
      <alignment vertical="center"/>
    </xf>
    <xf numFmtId="0" fontId="69" fillId="0" borderId="416" xfId="43" applyFont="1" applyFill="1" applyBorder="1" applyAlignment="1" applyProtection="1">
      <alignment horizontal="center" vertical="center"/>
    </xf>
    <xf numFmtId="0" fontId="69" fillId="0" borderId="418" xfId="43" applyFont="1" applyFill="1" applyBorder="1" applyAlignment="1" applyProtection="1">
      <alignment horizontal="center" vertical="center"/>
    </xf>
    <xf numFmtId="0" fontId="69" fillId="0" borderId="357" xfId="43" applyFont="1" applyBorder="1" applyAlignment="1" applyProtection="1">
      <alignment horizontal="left" vertical="center"/>
    </xf>
    <xf numFmtId="0" fontId="71" fillId="0" borderId="327" xfId="43" applyFont="1" applyBorder="1" applyAlignment="1" applyProtection="1">
      <alignment horizontal="center" vertical="center"/>
    </xf>
    <xf numFmtId="0" fontId="71" fillId="0" borderId="328" xfId="43" applyFont="1" applyBorder="1" applyAlignment="1" applyProtection="1">
      <alignment horizontal="center" vertical="center"/>
    </xf>
    <xf numFmtId="0" fontId="69" fillId="0" borderId="35" xfId="43" applyFont="1" applyBorder="1" applyAlignment="1" applyProtection="1">
      <alignment horizontal="left" vertical="center"/>
    </xf>
    <xf numFmtId="0" fontId="13" fillId="0" borderId="0" xfId="43" applyFont="1" applyBorder="1" applyAlignment="1">
      <alignment vertical="center"/>
    </xf>
    <xf numFmtId="0" fontId="13" fillId="0" borderId="34" xfId="43" applyFont="1" applyBorder="1" applyAlignment="1" applyProtection="1">
      <alignment horizontal="center" vertical="center"/>
      <protection locked="0"/>
    </xf>
    <xf numFmtId="0" fontId="13" fillId="0" borderId="31" xfId="43" applyFont="1" applyBorder="1" applyAlignment="1">
      <alignment vertical="center"/>
    </xf>
    <xf numFmtId="0" fontId="13" fillId="0" borderId="34" xfId="43" applyFont="1" applyBorder="1" applyProtection="1">
      <alignment vertical="center"/>
      <protection locked="0"/>
    </xf>
    <xf numFmtId="0" fontId="13" fillId="0" borderId="0" xfId="43" applyFont="1" applyAlignment="1">
      <alignment vertical="center" wrapText="1"/>
    </xf>
    <xf numFmtId="0" fontId="13" fillId="0" borderId="31" xfId="43" applyFont="1" applyBorder="1" applyProtection="1">
      <alignment vertical="center"/>
      <protection locked="0"/>
    </xf>
    <xf numFmtId="0" fontId="31" fillId="0" borderId="0" xfId="0" applyFont="1" applyBorder="1" applyAlignment="1">
      <alignment horizontal="center" vertical="center"/>
    </xf>
    <xf numFmtId="0" fontId="28" fillId="0" borderId="130" xfId="0" applyFont="1" applyBorder="1" applyAlignment="1">
      <alignment horizontal="center" vertical="center"/>
    </xf>
    <xf numFmtId="0" fontId="28" fillId="0" borderId="121" xfId="0" applyFont="1" applyBorder="1" applyAlignment="1">
      <alignment horizontal="center" vertical="center"/>
    </xf>
    <xf numFmtId="0" fontId="27" fillId="0" borderId="130" xfId="0" applyFont="1" applyBorder="1" applyAlignment="1">
      <alignment horizontal="left" vertical="top" shrinkToFit="1"/>
    </xf>
    <xf numFmtId="0" fontId="27" fillId="0" borderId="77" xfId="0" applyFont="1" applyBorder="1" applyAlignment="1">
      <alignment horizontal="left" vertical="top" shrinkToFit="1"/>
    </xf>
    <xf numFmtId="0" fontId="27" fillId="0" borderId="121" xfId="0" applyFont="1" applyBorder="1" applyAlignment="1">
      <alignment horizontal="left" vertical="top" shrinkToFit="1"/>
    </xf>
    <xf numFmtId="0" fontId="27" fillId="0" borderId="0" xfId="0" applyFont="1" applyAlignment="1">
      <alignment horizontal="left" vertical="top" shrinkToFit="1"/>
    </xf>
    <xf numFmtId="0" fontId="28" fillId="0" borderId="148" xfId="0" applyFont="1" applyBorder="1" applyAlignment="1">
      <alignment horizontal="center" vertical="center"/>
    </xf>
    <xf numFmtId="0" fontId="28" fillId="0" borderId="125" xfId="0" applyFont="1" applyBorder="1" applyAlignment="1">
      <alignment horizontal="center" vertical="center"/>
    </xf>
    <xf numFmtId="0" fontId="27" fillId="0" borderId="148" xfId="0" applyFont="1" applyBorder="1" applyAlignment="1">
      <alignment horizontal="left" vertical="top" shrinkToFit="1"/>
    </xf>
    <xf numFmtId="0" fontId="27" fillId="0" borderId="47" xfId="0" applyFont="1" applyBorder="1" applyAlignment="1">
      <alignment horizontal="left" vertical="top" shrinkToFit="1"/>
    </xf>
    <xf numFmtId="0" fontId="27" fillId="0" borderId="125" xfId="0" applyFont="1" applyBorder="1" applyAlignment="1">
      <alignment horizontal="left" vertical="top" shrinkToFit="1"/>
    </xf>
    <xf numFmtId="0" fontId="27" fillId="31" borderId="0" xfId="0" applyFont="1" applyFill="1"/>
    <xf numFmtId="0" fontId="27" fillId="0" borderId="30" xfId="0" applyFont="1" applyBorder="1"/>
    <xf numFmtId="0" fontId="31" fillId="0" borderId="97" xfId="0" applyFont="1" applyBorder="1" applyAlignment="1">
      <alignment horizontal="center" vertical="center"/>
    </xf>
    <xf numFmtId="0" fontId="27" fillId="0" borderId="110" xfId="0" applyFont="1" applyBorder="1" applyAlignment="1">
      <alignment horizontal="left" vertical="top" wrapText="1"/>
    </xf>
    <xf numFmtId="0" fontId="27" fillId="0" borderId="419" xfId="0" applyFont="1" applyBorder="1" applyAlignment="1">
      <alignment horizontal="left" vertical="top" wrapText="1"/>
    </xf>
    <xf numFmtId="0" fontId="27" fillId="0" borderId="111" xfId="0" applyFont="1" applyBorder="1" applyAlignment="1">
      <alignment horizontal="left" vertical="top" wrapText="1"/>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標準 2" xfId="33"/>
    <cellStyle name="標準 3" xfId="34"/>
    <cellStyle name="標準 4" xfId="35"/>
    <cellStyle name="標準 5" xfId="36"/>
    <cellStyle name="標準 6" xfId="37"/>
    <cellStyle name="標準 6 2" xfId="38"/>
    <cellStyle name="標準_04Ｒ元施設入所支援（人員配置・報酬編）_04Ｒ３療介・短入・自生援・共生援" xfId="39"/>
    <cellStyle name="標準_勤務形態一覧表（老福・ショート）" xfId="40"/>
    <cellStyle name="標準_勤務表（老福・短生） (1)" xfId="41"/>
    <cellStyle name="標準_新特養勤務形態一覧(89)" xfId="42"/>
    <cellStyle name="標準_防災マニュアルチェックリスト（R8.5.19~" xfId="43"/>
    <cellStyle name="標準_防災対策マニュアルチェックリスト（提出用、記載例）" xfId="44"/>
    <cellStyle name="標準_防災対策マニュアルチェックリスト（提出用、記載例）_1" xfId="45"/>
    <cellStyle name="標準_（新）R3 防災マニュアルチェックリスト" xfId="46"/>
    <cellStyle name="標準_（新）R3 防災マニュアルチェックリスト_1" xfId="47"/>
    <cellStyle name="標準_Ｒ２障害者支援施設_04Ｒ３療介・短入・自生援・共生援" xfId="48"/>
    <cellStyle name="標準_Ｒ２障害者支援施設_04Ｒ３療介・短入・自生援・共生援_01Ｒ３者施設（一般監査編）" xfId="49"/>
    <cellStyle name="標準_Ｒ２障害者支援施設_04Ｒ３療介・短入・自生援・共生援_1" xfId="50"/>
    <cellStyle name="良い" xfId="51" builtinId="26" customBuiltin="1"/>
    <cellStyle name="見出し 1" xfId="52" builtinId="16" customBuiltin="1"/>
    <cellStyle name="見出し 2" xfId="53" builtinId="17" customBuiltin="1"/>
    <cellStyle name="見出し 3" xfId="54" builtinId="18" customBuiltin="1"/>
    <cellStyle name="見出し 4" xfId="55" builtinId="19" customBuiltin="1"/>
    <cellStyle name="計算" xfId="56" builtinId="22" customBuiltin="1"/>
    <cellStyle name="説明文" xfId="57" builtinId="53" customBuiltin="1"/>
    <cellStyle name="警告文" xfId="58" builtinId="11" customBuiltin="1"/>
    <cellStyle name="集計" xfId="59" builtinId="25" customBuiltin="1"/>
  </cellStyles>
  <dxfs count="371">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s>
  <tableStyles count="0" defaultTableStyle="TableStyleMedium9" defaultPivotStyle="PivotStyleLight16"/>
  <colors>
    <mruColors>
      <color rgb="FFC00080"/>
      <color rgb="FFFF00C0"/>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lockText="1" noThreeD="1"/>
</file>

<file path=xl/ctrlProps/ctrlProp1321.xml><?xml version="1.0" encoding="utf-8"?>
<formControlPr xmlns="http://schemas.microsoft.com/office/spreadsheetml/2009/9/main" objectType="CheckBox" lockText="1" noThreeD="1"/>
</file>

<file path=xl/ctrlProps/ctrlProp1322.xml><?xml version="1.0" encoding="utf-8"?>
<formControlPr xmlns="http://schemas.microsoft.com/office/spreadsheetml/2009/9/main" objectType="CheckBox" lockText="1" noThreeD="1"/>
</file>

<file path=xl/ctrlProps/ctrlProp1323.xml><?xml version="1.0" encoding="utf-8"?>
<formControlPr xmlns="http://schemas.microsoft.com/office/spreadsheetml/2009/9/main" objectType="CheckBox" lockText="1" noThreeD="1"/>
</file>

<file path=xl/ctrlProps/ctrlProp1324.xml><?xml version="1.0" encoding="utf-8"?>
<formControlPr xmlns="http://schemas.microsoft.com/office/spreadsheetml/2009/9/main" objectType="CheckBox" lockText="1" noThreeD="1"/>
</file>

<file path=xl/ctrlProps/ctrlProp1325.xml><?xml version="1.0" encoding="utf-8"?>
<formControlPr xmlns="http://schemas.microsoft.com/office/spreadsheetml/2009/9/main" objectType="CheckBox" lockText="1" noThreeD="1"/>
</file>

<file path=xl/ctrlProps/ctrlProp1326.xml><?xml version="1.0" encoding="utf-8"?>
<formControlPr xmlns="http://schemas.microsoft.com/office/spreadsheetml/2009/9/main" objectType="CheckBox" lockText="1" noThreeD="1"/>
</file>

<file path=xl/ctrlProps/ctrlProp1327.xml><?xml version="1.0" encoding="utf-8"?>
<formControlPr xmlns="http://schemas.microsoft.com/office/spreadsheetml/2009/9/main" objectType="CheckBox" lockText="1" noThreeD="1"/>
</file>

<file path=xl/ctrlProps/ctrlProp1328.xml><?xml version="1.0" encoding="utf-8"?>
<formControlPr xmlns="http://schemas.microsoft.com/office/spreadsheetml/2009/9/main" objectType="CheckBox" lockText="1" noThreeD="1"/>
</file>

<file path=xl/ctrlProps/ctrlProp1329.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30.xml><?xml version="1.0" encoding="utf-8"?>
<formControlPr xmlns="http://schemas.microsoft.com/office/spreadsheetml/2009/9/main" objectType="CheckBox" lockText="1" noThreeD="1"/>
</file>

<file path=xl/ctrlProps/ctrlProp1331.xml><?xml version="1.0" encoding="utf-8"?>
<formControlPr xmlns="http://schemas.microsoft.com/office/spreadsheetml/2009/9/main" objectType="CheckBox" lockText="1" noThreeD="1"/>
</file>

<file path=xl/ctrlProps/ctrlProp1332.xml><?xml version="1.0" encoding="utf-8"?>
<formControlPr xmlns="http://schemas.microsoft.com/office/spreadsheetml/2009/9/main" objectType="CheckBox" lockText="1" noThreeD="1"/>
</file>

<file path=xl/ctrlProps/ctrlProp1333.xml><?xml version="1.0" encoding="utf-8"?>
<formControlPr xmlns="http://schemas.microsoft.com/office/spreadsheetml/2009/9/main" objectType="CheckBox" lockText="1" noThreeD="1"/>
</file>

<file path=xl/ctrlProps/ctrlProp1334.xml><?xml version="1.0" encoding="utf-8"?>
<formControlPr xmlns="http://schemas.microsoft.com/office/spreadsheetml/2009/9/main" objectType="CheckBox" lockText="1" noThreeD="1"/>
</file>

<file path=xl/ctrlProps/ctrlProp1335.xml><?xml version="1.0" encoding="utf-8"?>
<formControlPr xmlns="http://schemas.microsoft.com/office/spreadsheetml/2009/9/main" objectType="CheckBox" lockText="1" noThreeD="1"/>
</file>

<file path=xl/ctrlProps/ctrlProp1336.xml><?xml version="1.0" encoding="utf-8"?>
<formControlPr xmlns="http://schemas.microsoft.com/office/spreadsheetml/2009/9/main" objectType="CheckBox" lockText="1" noThreeD="1"/>
</file>

<file path=xl/ctrlProps/ctrlProp1337.xml><?xml version="1.0" encoding="utf-8"?>
<formControlPr xmlns="http://schemas.microsoft.com/office/spreadsheetml/2009/9/main" objectType="CheckBox" lockText="1" noThreeD="1"/>
</file>

<file path=xl/ctrlProps/ctrlProp1338.xml><?xml version="1.0" encoding="utf-8"?>
<formControlPr xmlns="http://schemas.microsoft.com/office/spreadsheetml/2009/9/main" objectType="CheckBox" lockText="1" noThreeD="1"/>
</file>

<file path=xl/ctrlProps/ctrlProp1339.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40.xml><?xml version="1.0" encoding="utf-8"?>
<formControlPr xmlns="http://schemas.microsoft.com/office/spreadsheetml/2009/9/main" objectType="CheckBox" lockText="1" noThreeD="1"/>
</file>

<file path=xl/ctrlProps/ctrlProp1341.xml><?xml version="1.0" encoding="utf-8"?>
<formControlPr xmlns="http://schemas.microsoft.com/office/spreadsheetml/2009/9/main" objectType="CheckBox" lockText="1" noThreeD="1"/>
</file>

<file path=xl/ctrlProps/ctrlProp1342.xml><?xml version="1.0" encoding="utf-8"?>
<formControlPr xmlns="http://schemas.microsoft.com/office/spreadsheetml/2009/9/main" objectType="CheckBox" lockText="1" noThreeD="1"/>
</file>

<file path=xl/ctrlProps/ctrlProp1343.xml><?xml version="1.0" encoding="utf-8"?>
<formControlPr xmlns="http://schemas.microsoft.com/office/spreadsheetml/2009/9/main" objectType="CheckBox" lockText="1" noThreeD="1"/>
</file>

<file path=xl/ctrlProps/ctrlProp1344.xml><?xml version="1.0" encoding="utf-8"?>
<formControlPr xmlns="http://schemas.microsoft.com/office/spreadsheetml/2009/9/main" objectType="CheckBox" lockText="1" noThreeD="1"/>
</file>

<file path=xl/ctrlProps/ctrlProp1345.xml><?xml version="1.0" encoding="utf-8"?>
<formControlPr xmlns="http://schemas.microsoft.com/office/spreadsheetml/2009/9/main" objectType="CheckBox" lockText="1" noThreeD="1"/>
</file>

<file path=xl/ctrlProps/ctrlProp1346.xml><?xml version="1.0" encoding="utf-8"?>
<formControlPr xmlns="http://schemas.microsoft.com/office/spreadsheetml/2009/9/main" objectType="CheckBox" lockText="1" noThreeD="1"/>
</file>

<file path=xl/ctrlProps/ctrlProp1347.xml><?xml version="1.0" encoding="utf-8"?>
<formControlPr xmlns="http://schemas.microsoft.com/office/spreadsheetml/2009/9/main" objectType="CheckBox" lockText="1" noThreeD="1"/>
</file>

<file path=xl/ctrlProps/ctrlProp1348.xml><?xml version="1.0" encoding="utf-8"?>
<formControlPr xmlns="http://schemas.microsoft.com/office/spreadsheetml/2009/9/main" objectType="CheckBox" lockText="1" noThreeD="1"/>
</file>

<file path=xl/ctrlProps/ctrlProp1349.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50.xml><?xml version="1.0" encoding="utf-8"?>
<formControlPr xmlns="http://schemas.microsoft.com/office/spreadsheetml/2009/9/main" objectType="CheckBox" lockText="1" noThreeD="1"/>
</file>

<file path=xl/ctrlProps/ctrlProp1351.xml><?xml version="1.0" encoding="utf-8"?>
<formControlPr xmlns="http://schemas.microsoft.com/office/spreadsheetml/2009/9/main" objectType="CheckBox" lockText="1" noThreeD="1"/>
</file>

<file path=xl/ctrlProps/ctrlProp1352.xml><?xml version="1.0" encoding="utf-8"?>
<formControlPr xmlns="http://schemas.microsoft.com/office/spreadsheetml/2009/9/main" objectType="CheckBox" lockText="1" noThreeD="1"/>
</file>

<file path=xl/ctrlProps/ctrlProp1353.xml><?xml version="1.0" encoding="utf-8"?>
<formControlPr xmlns="http://schemas.microsoft.com/office/spreadsheetml/2009/9/main" objectType="CheckBox" lockText="1" noThreeD="1"/>
</file>

<file path=xl/ctrlProps/ctrlProp1354.xml><?xml version="1.0" encoding="utf-8"?>
<formControlPr xmlns="http://schemas.microsoft.com/office/spreadsheetml/2009/9/main" objectType="CheckBox" lockText="1" noThreeD="1"/>
</file>

<file path=xl/ctrlProps/ctrlProp1355.xml><?xml version="1.0" encoding="utf-8"?>
<formControlPr xmlns="http://schemas.microsoft.com/office/spreadsheetml/2009/9/main" objectType="CheckBox" lockText="1" noThreeD="1"/>
</file>

<file path=xl/ctrlProps/ctrlProp1356.xml><?xml version="1.0" encoding="utf-8"?>
<formControlPr xmlns="http://schemas.microsoft.com/office/spreadsheetml/2009/9/main" objectType="CheckBox" lockText="1" noThreeD="1"/>
</file>

<file path=xl/ctrlProps/ctrlProp1357.xml><?xml version="1.0" encoding="utf-8"?>
<formControlPr xmlns="http://schemas.microsoft.com/office/spreadsheetml/2009/9/main" objectType="CheckBox" lockText="1" noThreeD="1"/>
</file>

<file path=xl/ctrlProps/ctrlProp1358.xml><?xml version="1.0" encoding="utf-8"?>
<formControlPr xmlns="http://schemas.microsoft.com/office/spreadsheetml/2009/9/main" objectType="CheckBox" lockText="1" noThreeD="1"/>
</file>

<file path=xl/ctrlProps/ctrlProp1359.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60.xml><?xml version="1.0" encoding="utf-8"?>
<formControlPr xmlns="http://schemas.microsoft.com/office/spreadsheetml/2009/9/main" objectType="CheckBox" lockText="1" noThreeD="1"/>
</file>

<file path=xl/ctrlProps/ctrlProp1361.xml><?xml version="1.0" encoding="utf-8"?>
<formControlPr xmlns="http://schemas.microsoft.com/office/spreadsheetml/2009/9/main" objectType="CheckBox" lockText="1" noThreeD="1"/>
</file>

<file path=xl/ctrlProps/ctrlProp1362.xml><?xml version="1.0" encoding="utf-8"?>
<formControlPr xmlns="http://schemas.microsoft.com/office/spreadsheetml/2009/9/main" objectType="CheckBox" lockText="1" noThreeD="1"/>
</file>

<file path=xl/ctrlProps/ctrlProp1363.xml><?xml version="1.0" encoding="utf-8"?>
<formControlPr xmlns="http://schemas.microsoft.com/office/spreadsheetml/2009/9/main" objectType="CheckBox" lockText="1" noThreeD="1"/>
</file>

<file path=xl/ctrlProps/ctrlProp1364.xml><?xml version="1.0" encoding="utf-8"?>
<formControlPr xmlns="http://schemas.microsoft.com/office/spreadsheetml/2009/9/main" objectType="CheckBox" lockText="1" noThreeD="1"/>
</file>

<file path=xl/ctrlProps/ctrlProp1365.xml><?xml version="1.0" encoding="utf-8"?>
<formControlPr xmlns="http://schemas.microsoft.com/office/spreadsheetml/2009/9/main" objectType="CheckBox" lockText="1" noThreeD="1"/>
</file>

<file path=xl/ctrlProps/ctrlProp1366.xml><?xml version="1.0" encoding="utf-8"?>
<formControlPr xmlns="http://schemas.microsoft.com/office/spreadsheetml/2009/9/main" objectType="CheckBox" lockText="1" noThreeD="1"/>
</file>

<file path=xl/ctrlProps/ctrlProp1367.xml><?xml version="1.0" encoding="utf-8"?>
<formControlPr xmlns="http://schemas.microsoft.com/office/spreadsheetml/2009/9/main" objectType="CheckBox" lockText="1" noThreeD="1"/>
</file>

<file path=xl/ctrlProps/ctrlProp1368.xml><?xml version="1.0" encoding="utf-8"?>
<formControlPr xmlns="http://schemas.microsoft.com/office/spreadsheetml/2009/9/main" objectType="CheckBox" lockText="1" noThreeD="1"/>
</file>

<file path=xl/ctrlProps/ctrlProp1369.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70.xml><?xml version="1.0" encoding="utf-8"?>
<formControlPr xmlns="http://schemas.microsoft.com/office/spreadsheetml/2009/9/main" objectType="CheckBox" lockText="1" noThreeD="1"/>
</file>

<file path=xl/ctrlProps/ctrlProp1371.xml><?xml version="1.0" encoding="utf-8"?>
<formControlPr xmlns="http://schemas.microsoft.com/office/spreadsheetml/2009/9/main" objectType="CheckBox" lockText="1" noThreeD="1"/>
</file>

<file path=xl/ctrlProps/ctrlProp1372.xml><?xml version="1.0" encoding="utf-8"?>
<formControlPr xmlns="http://schemas.microsoft.com/office/spreadsheetml/2009/9/main" objectType="CheckBox" lockText="1" noThreeD="1"/>
</file>

<file path=xl/ctrlProps/ctrlProp1373.xml><?xml version="1.0" encoding="utf-8"?>
<formControlPr xmlns="http://schemas.microsoft.com/office/spreadsheetml/2009/9/main" objectType="CheckBox" lockText="1" noThreeD="1"/>
</file>

<file path=xl/ctrlProps/ctrlProp1374.xml><?xml version="1.0" encoding="utf-8"?>
<formControlPr xmlns="http://schemas.microsoft.com/office/spreadsheetml/2009/9/main" objectType="CheckBox" lockText="1" noThreeD="1"/>
</file>

<file path=xl/ctrlProps/ctrlProp1375.xml><?xml version="1.0" encoding="utf-8"?>
<formControlPr xmlns="http://schemas.microsoft.com/office/spreadsheetml/2009/9/main" objectType="CheckBox" lockText="1" noThreeD="1"/>
</file>

<file path=xl/ctrlProps/ctrlProp1376.xml><?xml version="1.0" encoding="utf-8"?>
<formControlPr xmlns="http://schemas.microsoft.com/office/spreadsheetml/2009/9/main" objectType="CheckBox" lockText="1" noThreeD="1"/>
</file>

<file path=xl/ctrlProps/ctrlProp1377.xml><?xml version="1.0" encoding="utf-8"?>
<formControlPr xmlns="http://schemas.microsoft.com/office/spreadsheetml/2009/9/main" objectType="CheckBox" lockText="1" noThreeD="1"/>
</file>

<file path=xl/ctrlProps/ctrlProp1378.xml><?xml version="1.0" encoding="utf-8"?>
<formControlPr xmlns="http://schemas.microsoft.com/office/spreadsheetml/2009/9/main" objectType="CheckBox" lockText="1" noThreeD="1"/>
</file>

<file path=xl/ctrlProps/ctrlProp1379.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80.xml><?xml version="1.0" encoding="utf-8"?>
<formControlPr xmlns="http://schemas.microsoft.com/office/spreadsheetml/2009/9/main" objectType="CheckBox" lockText="1" noThreeD="1"/>
</file>

<file path=xl/ctrlProps/ctrlProp1381.xml><?xml version="1.0" encoding="utf-8"?>
<formControlPr xmlns="http://schemas.microsoft.com/office/spreadsheetml/2009/9/main" objectType="CheckBox" lockText="1" noThreeD="1"/>
</file>

<file path=xl/ctrlProps/ctrlProp1382.xml><?xml version="1.0" encoding="utf-8"?>
<formControlPr xmlns="http://schemas.microsoft.com/office/spreadsheetml/2009/9/main" objectType="CheckBox" lockText="1" noThreeD="1"/>
</file>

<file path=xl/ctrlProps/ctrlProp1383.xml><?xml version="1.0" encoding="utf-8"?>
<formControlPr xmlns="http://schemas.microsoft.com/office/spreadsheetml/2009/9/main" objectType="CheckBox" lockText="1" noThreeD="1"/>
</file>

<file path=xl/ctrlProps/ctrlProp1384.xml><?xml version="1.0" encoding="utf-8"?>
<formControlPr xmlns="http://schemas.microsoft.com/office/spreadsheetml/2009/9/main" objectType="CheckBox" lockText="1" noThreeD="1"/>
</file>

<file path=xl/ctrlProps/ctrlProp1385.xml><?xml version="1.0" encoding="utf-8"?>
<formControlPr xmlns="http://schemas.microsoft.com/office/spreadsheetml/2009/9/main" objectType="CheckBox" lockText="1" noThreeD="1"/>
</file>

<file path=xl/ctrlProps/ctrlProp1386.xml><?xml version="1.0" encoding="utf-8"?>
<formControlPr xmlns="http://schemas.microsoft.com/office/spreadsheetml/2009/9/main" objectType="CheckBox" lockText="1" noThreeD="1"/>
</file>

<file path=xl/ctrlProps/ctrlProp1387.xml><?xml version="1.0" encoding="utf-8"?>
<formControlPr xmlns="http://schemas.microsoft.com/office/spreadsheetml/2009/9/main" objectType="CheckBox" lockText="1" noThreeD="1"/>
</file>

<file path=xl/ctrlProps/ctrlProp1388.xml><?xml version="1.0" encoding="utf-8"?>
<formControlPr xmlns="http://schemas.microsoft.com/office/spreadsheetml/2009/9/main" objectType="CheckBox" lockText="1" noThreeD="1"/>
</file>

<file path=xl/ctrlProps/ctrlProp1389.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390.xml><?xml version="1.0" encoding="utf-8"?>
<formControlPr xmlns="http://schemas.microsoft.com/office/spreadsheetml/2009/9/main" objectType="CheckBox" lockText="1" noThreeD="1"/>
</file>

<file path=xl/ctrlProps/ctrlProp1391.xml><?xml version="1.0" encoding="utf-8"?>
<formControlPr xmlns="http://schemas.microsoft.com/office/spreadsheetml/2009/9/main" objectType="CheckBox" lockText="1" noThreeD="1"/>
</file>

<file path=xl/ctrlProps/ctrlProp1392.xml><?xml version="1.0" encoding="utf-8"?>
<formControlPr xmlns="http://schemas.microsoft.com/office/spreadsheetml/2009/9/main" objectType="CheckBox" lockText="1" noThreeD="1"/>
</file>

<file path=xl/ctrlProps/ctrlProp1393.xml><?xml version="1.0" encoding="utf-8"?>
<formControlPr xmlns="http://schemas.microsoft.com/office/spreadsheetml/2009/9/main" objectType="CheckBox" lockText="1" noThreeD="1"/>
</file>

<file path=xl/ctrlProps/ctrlProp1394.xml><?xml version="1.0" encoding="utf-8"?>
<formControlPr xmlns="http://schemas.microsoft.com/office/spreadsheetml/2009/9/main" objectType="CheckBox" lockText="1" noThreeD="1"/>
</file>

<file path=xl/ctrlProps/ctrlProp1395.xml><?xml version="1.0" encoding="utf-8"?>
<formControlPr xmlns="http://schemas.microsoft.com/office/spreadsheetml/2009/9/main" objectType="CheckBox" lockText="1" noThreeD="1"/>
</file>

<file path=xl/ctrlProps/ctrlProp1396.xml><?xml version="1.0" encoding="utf-8"?>
<formControlPr xmlns="http://schemas.microsoft.com/office/spreadsheetml/2009/9/main" objectType="CheckBox" lockText="1" noThreeD="1"/>
</file>

<file path=xl/ctrlProps/ctrlProp1397.xml><?xml version="1.0" encoding="utf-8"?>
<formControlPr xmlns="http://schemas.microsoft.com/office/spreadsheetml/2009/9/main" objectType="CheckBox" lockText="1" noThreeD="1"/>
</file>

<file path=xl/ctrlProps/ctrlProp1398.xml><?xml version="1.0" encoding="utf-8"?>
<formControlPr xmlns="http://schemas.microsoft.com/office/spreadsheetml/2009/9/main" objectType="CheckBox" lockText="1" noThreeD="1"/>
</file>

<file path=xl/ctrlProps/ctrlProp139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00.xml><?xml version="1.0" encoding="utf-8"?>
<formControlPr xmlns="http://schemas.microsoft.com/office/spreadsheetml/2009/9/main" objectType="CheckBox" lockText="1" noThreeD="1"/>
</file>

<file path=xl/ctrlProps/ctrlProp1401.xml><?xml version="1.0" encoding="utf-8"?>
<formControlPr xmlns="http://schemas.microsoft.com/office/spreadsheetml/2009/9/main" objectType="CheckBox" lockText="1" noThreeD="1"/>
</file>

<file path=xl/ctrlProps/ctrlProp1402.xml><?xml version="1.0" encoding="utf-8"?>
<formControlPr xmlns="http://schemas.microsoft.com/office/spreadsheetml/2009/9/main" objectType="CheckBox" lockText="1" noThreeD="1"/>
</file>

<file path=xl/ctrlProps/ctrlProp1403.xml><?xml version="1.0" encoding="utf-8"?>
<formControlPr xmlns="http://schemas.microsoft.com/office/spreadsheetml/2009/9/main" objectType="CheckBox" lockText="1" noThreeD="1"/>
</file>

<file path=xl/ctrlProps/ctrlProp1404.xml><?xml version="1.0" encoding="utf-8"?>
<formControlPr xmlns="http://schemas.microsoft.com/office/spreadsheetml/2009/9/main" objectType="CheckBox" lockText="1" noThreeD="1"/>
</file>

<file path=xl/ctrlProps/ctrlProp1405.xml><?xml version="1.0" encoding="utf-8"?>
<formControlPr xmlns="http://schemas.microsoft.com/office/spreadsheetml/2009/9/main" objectType="CheckBox" lockText="1" noThreeD="1"/>
</file>

<file path=xl/ctrlProps/ctrlProp1406.xml><?xml version="1.0" encoding="utf-8"?>
<formControlPr xmlns="http://schemas.microsoft.com/office/spreadsheetml/2009/9/main" objectType="CheckBox" lockText="1" noThreeD="1"/>
</file>

<file path=xl/ctrlProps/ctrlProp1407.xml><?xml version="1.0" encoding="utf-8"?>
<formControlPr xmlns="http://schemas.microsoft.com/office/spreadsheetml/2009/9/main" objectType="CheckBox" lockText="1" noThreeD="1"/>
</file>

<file path=xl/ctrlProps/ctrlProp1408.xml><?xml version="1.0" encoding="utf-8"?>
<formControlPr xmlns="http://schemas.microsoft.com/office/spreadsheetml/2009/9/main" objectType="CheckBox" lockText="1" noThreeD="1"/>
</file>

<file path=xl/ctrlProps/ctrlProp1409.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10.xml><?xml version="1.0" encoding="utf-8"?>
<formControlPr xmlns="http://schemas.microsoft.com/office/spreadsheetml/2009/9/main" objectType="CheckBox" lockText="1" noThreeD="1"/>
</file>

<file path=xl/ctrlProps/ctrlProp1411.xml><?xml version="1.0" encoding="utf-8"?>
<formControlPr xmlns="http://schemas.microsoft.com/office/spreadsheetml/2009/9/main" objectType="CheckBox" lockText="1" noThreeD="1"/>
</file>

<file path=xl/ctrlProps/ctrlProp1412.xml><?xml version="1.0" encoding="utf-8"?>
<formControlPr xmlns="http://schemas.microsoft.com/office/spreadsheetml/2009/9/main" objectType="CheckBox" lockText="1" noThreeD="1"/>
</file>

<file path=xl/ctrlProps/ctrlProp1413.xml><?xml version="1.0" encoding="utf-8"?>
<formControlPr xmlns="http://schemas.microsoft.com/office/spreadsheetml/2009/9/main" objectType="CheckBox" lockText="1" noThreeD="1"/>
</file>

<file path=xl/ctrlProps/ctrlProp1414.xml><?xml version="1.0" encoding="utf-8"?>
<formControlPr xmlns="http://schemas.microsoft.com/office/spreadsheetml/2009/9/main" objectType="CheckBox" lockText="1" noThreeD="1"/>
</file>

<file path=xl/ctrlProps/ctrlProp1415.xml><?xml version="1.0" encoding="utf-8"?>
<formControlPr xmlns="http://schemas.microsoft.com/office/spreadsheetml/2009/9/main" objectType="CheckBox" lockText="1" noThreeD="1"/>
</file>

<file path=xl/ctrlProps/ctrlProp1416.xml><?xml version="1.0" encoding="utf-8"?>
<formControlPr xmlns="http://schemas.microsoft.com/office/spreadsheetml/2009/9/main" objectType="CheckBox" lockText="1" noThreeD="1"/>
</file>

<file path=xl/ctrlProps/ctrlProp1417.xml><?xml version="1.0" encoding="utf-8"?>
<formControlPr xmlns="http://schemas.microsoft.com/office/spreadsheetml/2009/9/main" objectType="CheckBox" lockText="1" noThreeD="1"/>
</file>

<file path=xl/ctrlProps/ctrlProp1418.xml><?xml version="1.0" encoding="utf-8"?>
<formControlPr xmlns="http://schemas.microsoft.com/office/spreadsheetml/2009/9/main" objectType="CheckBox" lockText="1" noThreeD="1"/>
</file>

<file path=xl/ctrlProps/ctrlProp1419.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20.xml><?xml version="1.0" encoding="utf-8"?>
<formControlPr xmlns="http://schemas.microsoft.com/office/spreadsheetml/2009/9/main" objectType="CheckBox" lockText="1" noThreeD="1"/>
</file>

<file path=xl/ctrlProps/ctrlProp1421.xml><?xml version="1.0" encoding="utf-8"?>
<formControlPr xmlns="http://schemas.microsoft.com/office/spreadsheetml/2009/9/main" objectType="CheckBox" lockText="1" noThreeD="1"/>
</file>

<file path=xl/ctrlProps/ctrlProp1422.xml><?xml version="1.0" encoding="utf-8"?>
<formControlPr xmlns="http://schemas.microsoft.com/office/spreadsheetml/2009/9/main" objectType="CheckBox" lockText="1" noThreeD="1"/>
</file>

<file path=xl/ctrlProps/ctrlProp1423.xml><?xml version="1.0" encoding="utf-8"?>
<formControlPr xmlns="http://schemas.microsoft.com/office/spreadsheetml/2009/9/main" objectType="CheckBox" lockText="1" noThreeD="1"/>
</file>

<file path=xl/ctrlProps/ctrlProp1424.xml><?xml version="1.0" encoding="utf-8"?>
<formControlPr xmlns="http://schemas.microsoft.com/office/spreadsheetml/2009/9/main" objectType="CheckBox" lockText="1" noThreeD="1"/>
</file>

<file path=xl/ctrlProps/ctrlProp1425.xml><?xml version="1.0" encoding="utf-8"?>
<formControlPr xmlns="http://schemas.microsoft.com/office/spreadsheetml/2009/9/main" objectType="CheckBox" lockText="1" noThreeD="1"/>
</file>

<file path=xl/ctrlProps/ctrlProp1426.xml><?xml version="1.0" encoding="utf-8"?>
<formControlPr xmlns="http://schemas.microsoft.com/office/spreadsheetml/2009/9/main" objectType="CheckBox" lockText="1" noThreeD="1"/>
</file>

<file path=xl/ctrlProps/ctrlProp1427.xml><?xml version="1.0" encoding="utf-8"?>
<formControlPr xmlns="http://schemas.microsoft.com/office/spreadsheetml/2009/9/main" objectType="CheckBox" lockText="1" noThreeD="1"/>
</file>

<file path=xl/ctrlProps/ctrlProp1428.xml><?xml version="1.0" encoding="utf-8"?>
<formControlPr xmlns="http://schemas.microsoft.com/office/spreadsheetml/2009/9/main" objectType="CheckBox" lockText="1" noThreeD="1"/>
</file>

<file path=xl/ctrlProps/ctrlProp1429.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30.xml><?xml version="1.0" encoding="utf-8"?>
<formControlPr xmlns="http://schemas.microsoft.com/office/spreadsheetml/2009/9/main" objectType="CheckBox" lockText="1" noThreeD="1"/>
</file>

<file path=xl/ctrlProps/ctrlProp1431.xml><?xml version="1.0" encoding="utf-8"?>
<formControlPr xmlns="http://schemas.microsoft.com/office/spreadsheetml/2009/9/main" objectType="CheckBox" lockText="1" noThreeD="1"/>
</file>

<file path=xl/ctrlProps/ctrlProp1432.xml><?xml version="1.0" encoding="utf-8"?>
<formControlPr xmlns="http://schemas.microsoft.com/office/spreadsheetml/2009/9/main" objectType="CheckBox" lockText="1" noThreeD="1"/>
</file>

<file path=xl/ctrlProps/ctrlProp1433.xml><?xml version="1.0" encoding="utf-8"?>
<formControlPr xmlns="http://schemas.microsoft.com/office/spreadsheetml/2009/9/main" objectType="CheckBox" lockText="1" noThreeD="1"/>
</file>

<file path=xl/ctrlProps/ctrlProp1434.xml><?xml version="1.0" encoding="utf-8"?>
<formControlPr xmlns="http://schemas.microsoft.com/office/spreadsheetml/2009/9/main" objectType="CheckBox" lockText="1" noThreeD="1"/>
</file>

<file path=xl/ctrlProps/ctrlProp1435.xml><?xml version="1.0" encoding="utf-8"?>
<formControlPr xmlns="http://schemas.microsoft.com/office/spreadsheetml/2009/9/main" objectType="CheckBox" lockText="1" noThreeD="1"/>
</file>

<file path=xl/ctrlProps/ctrlProp1436.xml><?xml version="1.0" encoding="utf-8"?>
<formControlPr xmlns="http://schemas.microsoft.com/office/spreadsheetml/2009/9/main" objectType="CheckBox" lockText="1" noThreeD="1"/>
</file>

<file path=xl/ctrlProps/ctrlProp1437.xml><?xml version="1.0" encoding="utf-8"?>
<formControlPr xmlns="http://schemas.microsoft.com/office/spreadsheetml/2009/9/main" objectType="CheckBox" lockText="1" noThreeD="1"/>
</file>

<file path=xl/ctrlProps/ctrlProp1438.xml><?xml version="1.0" encoding="utf-8"?>
<formControlPr xmlns="http://schemas.microsoft.com/office/spreadsheetml/2009/9/main" objectType="CheckBox" lockText="1" noThreeD="1"/>
</file>

<file path=xl/ctrlProps/ctrlProp1439.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40.xml><?xml version="1.0" encoding="utf-8"?>
<formControlPr xmlns="http://schemas.microsoft.com/office/spreadsheetml/2009/9/main" objectType="CheckBox" lockText="1" noThreeD="1"/>
</file>

<file path=xl/ctrlProps/ctrlProp1441.xml><?xml version="1.0" encoding="utf-8"?>
<formControlPr xmlns="http://schemas.microsoft.com/office/spreadsheetml/2009/9/main" objectType="CheckBox" lockText="1" noThreeD="1"/>
</file>

<file path=xl/ctrlProps/ctrlProp1442.xml><?xml version="1.0" encoding="utf-8"?>
<formControlPr xmlns="http://schemas.microsoft.com/office/spreadsheetml/2009/9/main" objectType="CheckBox" lockText="1" noThreeD="1"/>
</file>

<file path=xl/ctrlProps/ctrlProp1443.xml><?xml version="1.0" encoding="utf-8"?>
<formControlPr xmlns="http://schemas.microsoft.com/office/spreadsheetml/2009/9/main" objectType="CheckBox" lockText="1" noThreeD="1"/>
</file>

<file path=xl/ctrlProps/ctrlProp1444.xml><?xml version="1.0" encoding="utf-8"?>
<formControlPr xmlns="http://schemas.microsoft.com/office/spreadsheetml/2009/9/main" objectType="CheckBox" lockText="1" noThreeD="1"/>
</file>

<file path=xl/ctrlProps/ctrlProp1445.xml><?xml version="1.0" encoding="utf-8"?>
<formControlPr xmlns="http://schemas.microsoft.com/office/spreadsheetml/2009/9/main" objectType="CheckBox" lockText="1" noThreeD="1"/>
</file>

<file path=xl/ctrlProps/ctrlProp1446.xml><?xml version="1.0" encoding="utf-8"?>
<formControlPr xmlns="http://schemas.microsoft.com/office/spreadsheetml/2009/9/main" objectType="CheckBox" lockText="1" noThreeD="1"/>
</file>

<file path=xl/ctrlProps/ctrlProp1447.xml><?xml version="1.0" encoding="utf-8"?>
<formControlPr xmlns="http://schemas.microsoft.com/office/spreadsheetml/2009/9/main" objectType="CheckBox" lockText="1" noThreeD="1"/>
</file>

<file path=xl/ctrlProps/ctrlProp1448.xml><?xml version="1.0" encoding="utf-8"?>
<formControlPr xmlns="http://schemas.microsoft.com/office/spreadsheetml/2009/9/main" objectType="CheckBox" lockText="1" noThreeD="1"/>
</file>

<file path=xl/ctrlProps/ctrlProp1449.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50.xml><?xml version="1.0" encoding="utf-8"?>
<formControlPr xmlns="http://schemas.microsoft.com/office/spreadsheetml/2009/9/main" objectType="CheckBox" lockText="1" noThreeD="1"/>
</file>

<file path=xl/ctrlProps/ctrlProp1451.xml><?xml version="1.0" encoding="utf-8"?>
<formControlPr xmlns="http://schemas.microsoft.com/office/spreadsheetml/2009/9/main" objectType="CheckBox" lockText="1" noThreeD="1"/>
</file>

<file path=xl/ctrlProps/ctrlProp1452.xml><?xml version="1.0" encoding="utf-8"?>
<formControlPr xmlns="http://schemas.microsoft.com/office/spreadsheetml/2009/9/main" objectType="CheckBox" lockText="1" noThreeD="1"/>
</file>

<file path=xl/ctrlProps/ctrlProp1453.xml><?xml version="1.0" encoding="utf-8"?>
<formControlPr xmlns="http://schemas.microsoft.com/office/spreadsheetml/2009/9/main" objectType="CheckBox" lockText="1" noThreeD="1"/>
</file>

<file path=xl/ctrlProps/ctrlProp1454.xml><?xml version="1.0" encoding="utf-8"?>
<formControlPr xmlns="http://schemas.microsoft.com/office/spreadsheetml/2009/9/main" objectType="CheckBox" lockText="1" noThreeD="1"/>
</file>

<file path=xl/ctrlProps/ctrlProp1455.xml><?xml version="1.0" encoding="utf-8"?>
<formControlPr xmlns="http://schemas.microsoft.com/office/spreadsheetml/2009/9/main" objectType="CheckBox" lockText="1" noThreeD="1"/>
</file>

<file path=xl/ctrlProps/ctrlProp1456.xml><?xml version="1.0" encoding="utf-8"?>
<formControlPr xmlns="http://schemas.microsoft.com/office/spreadsheetml/2009/9/main" objectType="CheckBox" lockText="1" noThreeD="1"/>
</file>

<file path=xl/ctrlProps/ctrlProp1457.xml><?xml version="1.0" encoding="utf-8"?>
<formControlPr xmlns="http://schemas.microsoft.com/office/spreadsheetml/2009/9/main" objectType="CheckBox" lockText="1" noThreeD="1"/>
</file>

<file path=xl/ctrlProps/ctrlProp1458.xml><?xml version="1.0" encoding="utf-8"?>
<formControlPr xmlns="http://schemas.microsoft.com/office/spreadsheetml/2009/9/main" objectType="CheckBox" lockText="1" noThreeD="1"/>
</file>

<file path=xl/ctrlProps/ctrlProp1459.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60.xml><?xml version="1.0" encoding="utf-8"?>
<formControlPr xmlns="http://schemas.microsoft.com/office/spreadsheetml/2009/9/main" objectType="CheckBox" lockText="1" noThreeD="1"/>
</file>

<file path=xl/ctrlProps/ctrlProp1461.xml><?xml version="1.0" encoding="utf-8"?>
<formControlPr xmlns="http://schemas.microsoft.com/office/spreadsheetml/2009/9/main" objectType="CheckBox" lockText="1" noThreeD="1"/>
</file>

<file path=xl/ctrlProps/ctrlProp1462.xml><?xml version="1.0" encoding="utf-8"?>
<formControlPr xmlns="http://schemas.microsoft.com/office/spreadsheetml/2009/9/main" objectType="CheckBox" lockText="1" noThreeD="1"/>
</file>

<file path=xl/ctrlProps/ctrlProp1463.xml><?xml version="1.0" encoding="utf-8"?>
<formControlPr xmlns="http://schemas.microsoft.com/office/spreadsheetml/2009/9/main" objectType="CheckBox"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lockText="1" noThreeD="1"/>
</file>

<file path=xl/ctrlProps/ctrlProp1472.xml><?xml version="1.0" encoding="utf-8"?>
<formControlPr xmlns="http://schemas.microsoft.com/office/spreadsheetml/2009/9/main" objectType="CheckBox" lockText="1" noThreeD="1"/>
</file>

<file path=xl/ctrlProps/ctrlProp1473.xml><?xml version="1.0" encoding="utf-8"?>
<formControlPr xmlns="http://schemas.microsoft.com/office/spreadsheetml/2009/9/main" objectType="CheckBox" lockText="1" noThreeD="1"/>
</file>

<file path=xl/ctrlProps/ctrlProp1474.xml><?xml version="1.0" encoding="utf-8"?>
<formControlPr xmlns="http://schemas.microsoft.com/office/spreadsheetml/2009/9/main" objectType="CheckBox" lockText="1" noThreeD="1"/>
</file>

<file path=xl/ctrlProps/ctrlProp1475.xml><?xml version="1.0" encoding="utf-8"?>
<formControlPr xmlns="http://schemas.microsoft.com/office/spreadsheetml/2009/9/main" objectType="CheckBox" lockText="1" noThreeD="1"/>
</file>

<file path=xl/ctrlProps/ctrlProp1476.xml><?xml version="1.0" encoding="utf-8"?>
<formControlPr xmlns="http://schemas.microsoft.com/office/spreadsheetml/2009/9/main" objectType="CheckBox" lockText="1" noThreeD="1"/>
</file>

<file path=xl/ctrlProps/ctrlProp1477.xml><?xml version="1.0" encoding="utf-8"?>
<formControlPr xmlns="http://schemas.microsoft.com/office/spreadsheetml/2009/9/main" objectType="CheckBox" lockText="1" noThreeD="1"/>
</file>

<file path=xl/ctrlProps/ctrlProp1478.xml><?xml version="1.0" encoding="utf-8"?>
<formControlPr xmlns="http://schemas.microsoft.com/office/spreadsheetml/2009/9/main" objectType="CheckBox" lockText="1" noThreeD="1"/>
</file>

<file path=xl/ctrlProps/ctrlProp1479.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80.xml><?xml version="1.0" encoding="utf-8"?>
<formControlPr xmlns="http://schemas.microsoft.com/office/spreadsheetml/2009/9/main" objectType="CheckBox" lockText="1" noThreeD="1"/>
</file>

<file path=xl/ctrlProps/ctrlProp1481.xml><?xml version="1.0" encoding="utf-8"?>
<formControlPr xmlns="http://schemas.microsoft.com/office/spreadsheetml/2009/9/main" objectType="CheckBox" lockText="1" noThreeD="1"/>
</file>

<file path=xl/ctrlProps/ctrlProp1482.xml><?xml version="1.0" encoding="utf-8"?>
<formControlPr xmlns="http://schemas.microsoft.com/office/spreadsheetml/2009/9/main" objectType="CheckBox" lockText="1" noThreeD="1"/>
</file>

<file path=xl/ctrlProps/ctrlProp1483.xml><?xml version="1.0" encoding="utf-8"?>
<formControlPr xmlns="http://schemas.microsoft.com/office/spreadsheetml/2009/9/main" objectType="CheckBox" lockText="1" noThreeD="1"/>
</file>

<file path=xl/ctrlProps/ctrlProp1484.xml><?xml version="1.0" encoding="utf-8"?>
<formControlPr xmlns="http://schemas.microsoft.com/office/spreadsheetml/2009/9/main" objectType="CheckBox" lockText="1" noThreeD="1"/>
</file>

<file path=xl/ctrlProps/ctrlProp1485.xml><?xml version="1.0" encoding="utf-8"?>
<formControlPr xmlns="http://schemas.microsoft.com/office/spreadsheetml/2009/9/main" objectType="CheckBox" lockText="1" noThreeD="1"/>
</file>

<file path=xl/ctrlProps/ctrlProp1486.xml><?xml version="1.0" encoding="utf-8"?>
<formControlPr xmlns="http://schemas.microsoft.com/office/spreadsheetml/2009/9/main" objectType="CheckBox" lockText="1" noThreeD="1"/>
</file>

<file path=xl/ctrlProps/ctrlProp1487.xml><?xml version="1.0" encoding="utf-8"?>
<formControlPr xmlns="http://schemas.microsoft.com/office/spreadsheetml/2009/9/main" objectType="CheckBox" lockText="1" noThreeD="1"/>
</file>

<file path=xl/ctrlProps/ctrlProp1488.xml><?xml version="1.0" encoding="utf-8"?>
<formControlPr xmlns="http://schemas.microsoft.com/office/spreadsheetml/2009/9/main" objectType="CheckBox" lockText="1" noThreeD="1"/>
</file>

<file path=xl/ctrlProps/ctrlProp1489.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490.xml><?xml version="1.0" encoding="utf-8"?>
<formControlPr xmlns="http://schemas.microsoft.com/office/spreadsheetml/2009/9/main" objectType="CheckBox" lockText="1" noThreeD="1"/>
</file>

<file path=xl/ctrlProps/ctrlProp1491.xml><?xml version="1.0" encoding="utf-8"?>
<formControlPr xmlns="http://schemas.microsoft.com/office/spreadsheetml/2009/9/main" objectType="CheckBox" lockText="1" noThreeD="1"/>
</file>

<file path=xl/ctrlProps/ctrlProp1492.xml><?xml version="1.0" encoding="utf-8"?>
<formControlPr xmlns="http://schemas.microsoft.com/office/spreadsheetml/2009/9/main" objectType="CheckBox" lockText="1" noThreeD="1"/>
</file>

<file path=xl/ctrlProps/ctrlProp1493.xml><?xml version="1.0" encoding="utf-8"?>
<formControlPr xmlns="http://schemas.microsoft.com/office/spreadsheetml/2009/9/main" objectType="CheckBox" lockText="1" noThreeD="1"/>
</file>

<file path=xl/ctrlProps/ctrlProp1494.xml><?xml version="1.0" encoding="utf-8"?>
<formControlPr xmlns="http://schemas.microsoft.com/office/spreadsheetml/2009/9/main" objectType="CheckBox" lockText="1" noThreeD="1"/>
</file>

<file path=xl/ctrlProps/ctrlProp1495.xml><?xml version="1.0" encoding="utf-8"?>
<formControlPr xmlns="http://schemas.microsoft.com/office/spreadsheetml/2009/9/main" objectType="CheckBox" lockText="1" noThreeD="1"/>
</file>

<file path=xl/ctrlProps/ctrlProp1496.xml><?xml version="1.0" encoding="utf-8"?>
<formControlPr xmlns="http://schemas.microsoft.com/office/spreadsheetml/2009/9/main" objectType="CheckBox" lockText="1" noThreeD="1"/>
</file>

<file path=xl/ctrlProps/ctrlProp1497.xml><?xml version="1.0" encoding="utf-8"?>
<formControlPr xmlns="http://schemas.microsoft.com/office/spreadsheetml/2009/9/main" objectType="CheckBox" lockText="1" noThreeD="1"/>
</file>

<file path=xl/ctrlProps/ctrlProp1498.xml><?xml version="1.0" encoding="utf-8"?>
<formControlPr xmlns="http://schemas.microsoft.com/office/spreadsheetml/2009/9/main" objectType="CheckBox" lockText="1" noThreeD="1"/>
</file>

<file path=xl/ctrlProps/ctrlProp149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00.xml><?xml version="1.0" encoding="utf-8"?>
<formControlPr xmlns="http://schemas.microsoft.com/office/spreadsheetml/2009/9/main" objectType="CheckBox" lockText="1" noThreeD="1"/>
</file>

<file path=xl/ctrlProps/ctrlProp1501.xml><?xml version="1.0" encoding="utf-8"?>
<formControlPr xmlns="http://schemas.microsoft.com/office/spreadsheetml/2009/9/main" objectType="CheckBox" lockText="1" noThreeD="1"/>
</file>

<file path=xl/ctrlProps/ctrlProp1502.xml><?xml version="1.0" encoding="utf-8"?>
<formControlPr xmlns="http://schemas.microsoft.com/office/spreadsheetml/2009/9/main" objectType="CheckBox" lockText="1" noThreeD="1"/>
</file>

<file path=xl/ctrlProps/ctrlProp1503.xml><?xml version="1.0" encoding="utf-8"?>
<formControlPr xmlns="http://schemas.microsoft.com/office/spreadsheetml/2009/9/main" objectType="CheckBox" lockText="1" noThreeD="1"/>
</file>

<file path=xl/ctrlProps/ctrlProp1504.xml><?xml version="1.0" encoding="utf-8"?>
<formControlPr xmlns="http://schemas.microsoft.com/office/spreadsheetml/2009/9/main" objectType="CheckBox" lockText="1" noThreeD="1"/>
</file>

<file path=xl/ctrlProps/ctrlProp1505.xml><?xml version="1.0" encoding="utf-8"?>
<formControlPr xmlns="http://schemas.microsoft.com/office/spreadsheetml/2009/9/main" objectType="CheckBox" lockText="1" noThreeD="1"/>
</file>

<file path=xl/ctrlProps/ctrlProp1506.xml><?xml version="1.0" encoding="utf-8"?>
<formControlPr xmlns="http://schemas.microsoft.com/office/spreadsheetml/2009/9/main" objectType="CheckBox" lockText="1" noThreeD="1"/>
</file>

<file path=xl/ctrlProps/ctrlProp1507.xml><?xml version="1.0" encoding="utf-8"?>
<formControlPr xmlns="http://schemas.microsoft.com/office/spreadsheetml/2009/9/main" objectType="CheckBox" lockText="1" noThreeD="1"/>
</file>

<file path=xl/ctrlProps/ctrlProp1508.xml><?xml version="1.0" encoding="utf-8"?>
<formControlPr xmlns="http://schemas.microsoft.com/office/spreadsheetml/2009/9/main" objectType="CheckBox" lockText="1" noThreeD="1"/>
</file>

<file path=xl/ctrlProps/ctrlProp1509.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10.xml><?xml version="1.0" encoding="utf-8"?>
<formControlPr xmlns="http://schemas.microsoft.com/office/spreadsheetml/2009/9/main" objectType="CheckBox" lockText="1" noThreeD="1"/>
</file>

<file path=xl/ctrlProps/ctrlProp1511.xml><?xml version="1.0" encoding="utf-8"?>
<formControlPr xmlns="http://schemas.microsoft.com/office/spreadsheetml/2009/9/main" objectType="CheckBox" lockText="1" noThreeD="1"/>
</file>

<file path=xl/ctrlProps/ctrlProp1512.xml><?xml version="1.0" encoding="utf-8"?>
<formControlPr xmlns="http://schemas.microsoft.com/office/spreadsheetml/2009/9/main" objectType="CheckBox" lockText="1" noThreeD="1"/>
</file>

<file path=xl/ctrlProps/ctrlProp1513.xml><?xml version="1.0" encoding="utf-8"?>
<formControlPr xmlns="http://schemas.microsoft.com/office/spreadsheetml/2009/9/main" objectType="CheckBox" lockText="1" noThreeD="1"/>
</file>

<file path=xl/ctrlProps/ctrlProp1514.xml><?xml version="1.0" encoding="utf-8"?>
<formControlPr xmlns="http://schemas.microsoft.com/office/spreadsheetml/2009/9/main" objectType="CheckBox" lockText="1" noThreeD="1"/>
</file>

<file path=xl/ctrlProps/ctrlProp1515.xml><?xml version="1.0" encoding="utf-8"?>
<formControlPr xmlns="http://schemas.microsoft.com/office/spreadsheetml/2009/9/main" objectType="CheckBox" lockText="1" noThreeD="1"/>
</file>

<file path=xl/ctrlProps/ctrlProp1516.xml><?xml version="1.0" encoding="utf-8"?>
<formControlPr xmlns="http://schemas.microsoft.com/office/spreadsheetml/2009/9/main" objectType="CheckBox" lockText="1" noThreeD="1"/>
</file>

<file path=xl/ctrlProps/ctrlProp1517.xml><?xml version="1.0" encoding="utf-8"?>
<formControlPr xmlns="http://schemas.microsoft.com/office/spreadsheetml/2009/9/main" objectType="CheckBox" lockText="1" noThreeD="1"/>
</file>

<file path=xl/ctrlProps/ctrlProp1518.xml><?xml version="1.0" encoding="utf-8"?>
<formControlPr xmlns="http://schemas.microsoft.com/office/spreadsheetml/2009/9/main" objectType="CheckBox" lockText="1" noThreeD="1"/>
</file>

<file path=xl/ctrlProps/ctrlProp1519.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20.xml><?xml version="1.0" encoding="utf-8"?>
<formControlPr xmlns="http://schemas.microsoft.com/office/spreadsheetml/2009/9/main" objectType="CheckBox" lockText="1" noThreeD="1"/>
</file>

<file path=xl/ctrlProps/ctrlProp1521.xml><?xml version="1.0" encoding="utf-8"?>
<formControlPr xmlns="http://schemas.microsoft.com/office/spreadsheetml/2009/9/main" objectType="CheckBox" lockText="1" noThreeD="1"/>
</file>

<file path=xl/ctrlProps/ctrlProp1522.xml><?xml version="1.0" encoding="utf-8"?>
<formControlPr xmlns="http://schemas.microsoft.com/office/spreadsheetml/2009/9/main" objectType="CheckBox" lockText="1" noThreeD="1"/>
</file>

<file path=xl/ctrlProps/ctrlProp1523.xml><?xml version="1.0" encoding="utf-8"?>
<formControlPr xmlns="http://schemas.microsoft.com/office/spreadsheetml/2009/9/main" objectType="CheckBox" lockText="1" noThreeD="1"/>
</file>

<file path=xl/ctrlProps/ctrlProp1524.xml><?xml version="1.0" encoding="utf-8"?>
<formControlPr xmlns="http://schemas.microsoft.com/office/spreadsheetml/2009/9/main" objectType="CheckBox" lockText="1" noThreeD="1"/>
</file>

<file path=xl/ctrlProps/ctrlProp1525.xml><?xml version="1.0" encoding="utf-8"?>
<formControlPr xmlns="http://schemas.microsoft.com/office/spreadsheetml/2009/9/main" objectType="CheckBox" lockText="1" noThreeD="1"/>
</file>

<file path=xl/ctrlProps/ctrlProp1526.xml><?xml version="1.0" encoding="utf-8"?>
<formControlPr xmlns="http://schemas.microsoft.com/office/spreadsheetml/2009/9/main" objectType="CheckBox" lockText="1" noThreeD="1"/>
</file>

<file path=xl/ctrlProps/ctrlProp1527.xml><?xml version="1.0" encoding="utf-8"?>
<formControlPr xmlns="http://schemas.microsoft.com/office/spreadsheetml/2009/9/main" objectType="CheckBox" lockText="1" noThreeD="1"/>
</file>

<file path=xl/ctrlProps/ctrlProp1528.xml><?xml version="1.0" encoding="utf-8"?>
<formControlPr xmlns="http://schemas.microsoft.com/office/spreadsheetml/2009/9/main" objectType="CheckBox" lockText="1" noThreeD="1"/>
</file>

<file path=xl/ctrlProps/ctrlProp1529.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30.xml><?xml version="1.0" encoding="utf-8"?>
<formControlPr xmlns="http://schemas.microsoft.com/office/spreadsheetml/2009/9/main" objectType="CheckBox" lockText="1" noThreeD="1"/>
</file>

<file path=xl/ctrlProps/ctrlProp1531.xml><?xml version="1.0" encoding="utf-8"?>
<formControlPr xmlns="http://schemas.microsoft.com/office/spreadsheetml/2009/9/main" objectType="CheckBox" lockText="1" noThreeD="1"/>
</file>

<file path=xl/ctrlProps/ctrlProp1532.xml><?xml version="1.0" encoding="utf-8"?>
<formControlPr xmlns="http://schemas.microsoft.com/office/spreadsheetml/2009/9/main" objectType="CheckBox" lockText="1" noThreeD="1"/>
</file>

<file path=xl/ctrlProps/ctrlProp1533.xml><?xml version="1.0" encoding="utf-8"?>
<formControlPr xmlns="http://schemas.microsoft.com/office/spreadsheetml/2009/9/main" objectType="CheckBox" lockText="1" noThreeD="1"/>
</file>

<file path=xl/ctrlProps/ctrlProp1534.xml><?xml version="1.0" encoding="utf-8"?>
<formControlPr xmlns="http://schemas.microsoft.com/office/spreadsheetml/2009/9/main" objectType="CheckBox" lockText="1" noThreeD="1"/>
</file>

<file path=xl/ctrlProps/ctrlProp1535.xml><?xml version="1.0" encoding="utf-8"?>
<formControlPr xmlns="http://schemas.microsoft.com/office/spreadsheetml/2009/9/main" objectType="CheckBox" lockText="1" noThreeD="1"/>
</file>

<file path=xl/ctrlProps/ctrlProp1536.xml><?xml version="1.0" encoding="utf-8"?>
<formControlPr xmlns="http://schemas.microsoft.com/office/spreadsheetml/2009/9/main" objectType="CheckBox" lockText="1" noThreeD="1"/>
</file>

<file path=xl/ctrlProps/ctrlProp1537.xml><?xml version="1.0" encoding="utf-8"?>
<formControlPr xmlns="http://schemas.microsoft.com/office/spreadsheetml/2009/9/main" objectType="CheckBox" lockText="1" noThreeD="1"/>
</file>

<file path=xl/ctrlProps/ctrlProp1538.xml><?xml version="1.0" encoding="utf-8"?>
<formControlPr xmlns="http://schemas.microsoft.com/office/spreadsheetml/2009/9/main" objectType="CheckBox" lockText="1" noThreeD="1"/>
</file>

<file path=xl/ctrlProps/ctrlProp1539.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40.xml><?xml version="1.0" encoding="utf-8"?>
<formControlPr xmlns="http://schemas.microsoft.com/office/spreadsheetml/2009/9/main" objectType="CheckBox" lockText="1" noThreeD="1"/>
</file>

<file path=xl/ctrlProps/ctrlProp1541.xml><?xml version="1.0" encoding="utf-8"?>
<formControlPr xmlns="http://schemas.microsoft.com/office/spreadsheetml/2009/9/main" objectType="CheckBox" lockText="1" noThreeD="1"/>
</file>

<file path=xl/ctrlProps/ctrlProp1542.xml><?xml version="1.0" encoding="utf-8"?>
<formControlPr xmlns="http://schemas.microsoft.com/office/spreadsheetml/2009/9/main" objectType="CheckBox" lockText="1" noThreeD="1"/>
</file>

<file path=xl/ctrlProps/ctrlProp1543.xml><?xml version="1.0" encoding="utf-8"?>
<formControlPr xmlns="http://schemas.microsoft.com/office/spreadsheetml/2009/9/main" objectType="CheckBox" lockText="1" noThreeD="1"/>
</file>

<file path=xl/ctrlProps/ctrlProp1544.xml><?xml version="1.0" encoding="utf-8"?>
<formControlPr xmlns="http://schemas.microsoft.com/office/spreadsheetml/2009/9/main" objectType="CheckBox" lockText="1" noThreeD="1"/>
</file>

<file path=xl/ctrlProps/ctrlProp1545.xml><?xml version="1.0" encoding="utf-8"?>
<formControlPr xmlns="http://schemas.microsoft.com/office/spreadsheetml/2009/9/main" objectType="CheckBox" lockText="1" noThreeD="1"/>
</file>

<file path=xl/ctrlProps/ctrlProp1546.xml><?xml version="1.0" encoding="utf-8"?>
<formControlPr xmlns="http://schemas.microsoft.com/office/spreadsheetml/2009/9/main" objectType="CheckBox" lockText="1" noThreeD="1"/>
</file>

<file path=xl/ctrlProps/ctrlProp1547.xml><?xml version="1.0" encoding="utf-8"?>
<formControlPr xmlns="http://schemas.microsoft.com/office/spreadsheetml/2009/9/main" objectType="CheckBox" lockText="1" noThreeD="1"/>
</file>

<file path=xl/ctrlProps/ctrlProp1548.xml><?xml version="1.0" encoding="utf-8"?>
<formControlPr xmlns="http://schemas.microsoft.com/office/spreadsheetml/2009/9/main" objectType="CheckBox" lockText="1" noThreeD="1"/>
</file>

<file path=xl/ctrlProps/ctrlProp1549.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50.xml><?xml version="1.0" encoding="utf-8"?>
<formControlPr xmlns="http://schemas.microsoft.com/office/spreadsheetml/2009/9/main" objectType="CheckBox" lockText="1" noThreeD="1"/>
</file>

<file path=xl/ctrlProps/ctrlProp1551.xml><?xml version="1.0" encoding="utf-8"?>
<formControlPr xmlns="http://schemas.microsoft.com/office/spreadsheetml/2009/9/main" objectType="CheckBox" lockText="1" noThreeD="1"/>
</file>

<file path=xl/ctrlProps/ctrlProp1552.xml><?xml version="1.0" encoding="utf-8"?>
<formControlPr xmlns="http://schemas.microsoft.com/office/spreadsheetml/2009/9/main" objectType="CheckBox" lockText="1" noThreeD="1"/>
</file>

<file path=xl/ctrlProps/ctrlProp1553.xml><?xml version="1.0" encoding="utf-8"?>
<formControlPr xmlns="http://schemas.microsoft.com/office/spreadsheetml/2009/9/main" objectType="CheckBox" lockText="1" noThreeD="1"/>
</file>

<file path=xl/ctrlProps/ctrlProp1554.xml><?xml version="1.0" encoding="utf-8"?>
<formControlPr xmlns="http://schemas.microsoft.com/office/spreadsheetml/2009/9/main" objectType="CheckBox" lockText="1" noThreeD="1"/>
</file>

<file path=xl/ctrlProps/ctrlProp1555.xml><?xml version="1.0" encoding="utf-8"?>
<formControlPr xmlns="http://schemas.microsoft.com/office/spreadsheetml/2009/9/main" objectType="CheckBox" lockText="1" noThreeD="1"/>
</file>

<file path=xl/ctrlProps/ctrlProp1556.xml><?xml version="1.0" encoding="utf-8"?>
<formControlPr xmlns="http://schemas.microsoft.com/office/spreadsheetml/2009/9/main" objectType="CheckBox" lockText="1" noThreeD="1"/>
</file>

<file path=xl/ctrlProps/ctrlProp1557.xml><?xml version="1.0" encoding="utf-8"?>
<formControlPr xmlns="http://schemas.microsoft.com/office/spreadsheetml/2009/9/main" objectType="CheckBox" lockText="1" noThreeD="1"/>
</file>

<file path=xl/ctrlProps/ctrlProp1558.xml><?xml version="1.0" encoding="utf-8"?>
<formControlPr xmlns="http://schemas.microsoft.com/office/spreadsheetml/2009/9/main" objectType="CheckBox" lockText="1" noThreeD="1"/>
</file>

<file path=xl/ctrlProps/ctrlProp1559.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60.xml><?xml version="1.0" encoding="utf-8"?>
<formControlPr xmlns="http://schemas.microsoft.com/office/spreadsheetml/2009/9/main" objectType="CheckBox" lockText="1" noThreeD="1"/>
</file>

<file path=xl/ctrlProps/ctrlProp1561.xml><?xml version="1.0" encoding="utf-8"?>
<formControlPr xmlns="http://schemas.microsoft.com/office/spreadsheetml/2009/9/main" objectType="CheckBox" lockText="1" noThreeD="1"/>
</file>

<file path=xl/ctrlProps/ctrlProp1562.xml><?xml version="1.0" encoding="utf-8"?>
<formControlPr xmlns="http://schemas.microsoft.com/office/spreadsheetml/2009/9/main" objectType="CheckBox" lockText="1" noThreeD="1"/>
</file>

<file path=xl/ctrlProps/ctrlProp1563.xml><?xml version="1.0" encoding="utf-8"?>
<formControlPr xmlns="http://schemas.microsoft.com/office/spreadsheetml/2009/9/main" objectType="CheckBox" lockText="1" noThreeD="1"/>
</file>

<file path=xl/ctrlProps/ctrlProp1564.xml><?xml version="1.0" encoding="utf-8"?>
<formControlPr xmlns="http://schemas.microsoft.com/office/spreadsheetml/2009/9/main" objectType="CheckBox" lockText="1" noThreeD="1"/>
</file>

<file path=xl/ctrlProps/ctrlProp1565.xml><?xml version="1.0" encoding="utf-8"?>
<formControlPr xmlns="http://schemas.microsoft.com/office/spreadsheetml/2009/9/main" objectType="CheckBox" lockText="1" noThreeD="1"/>
</file>

<file path=xl/ctrlProps/ctrlProp1566.xml><?xml version="1.0" encoding="utf-8"?>
<formControlPr xmlns="http://schemas.microsoft.com/office/spreadsheetml/2009/9/main" objectType="CheckBox" lockText="1" noThreeD="1"/>
</file>

<file path=xl/ctrlProps/ctrlProp1567.xml><?xml version="1.0" encoding="utf-8"?>
<formControlPr xmlns="http://schemas.microsoft.com/office/spreadsheetml/2009/9/main" objectType="CheckBox" lockText="1" noThreeD="1"/>
</file>

<file path=xl/ctrlProps/ctrlProp1568.xml><?xml version="1.0" encoding="utf-8"?>
<formControlPr xmlns="http://schemas.microsoft.com/office/spreadsheetml/2009/9/main" objectType="CheckBox" lockText="1" noThreeD="1"/>
</file>

<file path=xl/ctrlProps/ctrlProp1569.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70.xml><?xml version="1.0" encoding="utf-8"?>
<formControlPr xmlns="http://schemas.microsoft.com/office/spreadsheetml/2009/9/main" objectType="CheckBox" lockText="1" noThreeD="1"/>
</file>

<file path=xl/ctrlProps/ctrlProp1571.xml><?xml version="1.0" encoding="utf-8"?>
<formControlPr xmlns="http://schemas.microsoft.com/office/spreadsheetml/2009/9/main" objectType="CheckBox" lockText="1" noThreeD="1"/>
</file>

<file path=xl/ctrlProps/ctrlProp1572.xml><?xml version="1.0" encoding="utf-8"?>
<formControlPr xmlns="http://schemas.microsoft.com/office/spreadsheetml/2009/9/main" objectType="CheckBox" lockText="1" noThreeD="1"/>
</file>

<file path=xl/ctrlProps/ctrlProp1573.xml><?xml version="1.0" encoding="utf-8"?>
<formControlPr xmlns="http://schemas.microsoft.com/office/spreadsheetml/2009/9/main" objectType="CheckBox" lockText="1" noThreeD="1"/>
</file>

<file path=xl/ctrlProps/ctrlProp1574.xml><?xml version="1.0" encoding="utf-8"?>
<formControlPr xmlns="http://schemas.microsoft.com/office/spreadsheetml/2009/9/main" objectType="CheckBox" lockText="1" noThreeD="1"/>
</file>

<file path=xl/ctrlProps/ctrlProp1575.xml><?xml version="1.0" encoding="utf-8"?>
<formControlPr xmlns="http://schemas.microsoft.com/office/spreadsheetml/2009/9/main" objectType="CheckBox" lockText="1" noThreeD="1"/>
</file>

<file path=xl/ctrlProps/ctrlProp1576.xml><?xml version="1.0" encoding="utf-8"?>
<formControlPr xmlns="http://schemas.microsoft.com/office/spreadsheetml/2009/9/main" objectType="CheckBox" lockText="1" noThreeD="1"/>
</file>

<file path=xl/ctrlProps/ctrlProp1577.xml><?xml version="1.0" encoding="utf-8"?>
<formControlPr xmlns="http://schemas.microsoft.com/office/spreadsheetml/2009/9/main" objectType="CheckBox" lockText="1" noThreeD="1"/>
</file>

<file path=xl/ctrlProps/ctrlProp1578.xml><?xml version="1.0" encoding="utf-8"?>
<formControlPr xmlns="http://schemas.microsoft.com/office/spreadsheetml/2009/9/main" objectType="CheckBox" lockText="1" noThreeD="1"/>
</file>

<file path=xl/ctrlProps/ctrlProp1579.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80.xml><?xml version="1.0" encoding="utf-8"?>
<formControlPr xmlns="http://schemas.microsoft.com/office/spreadsheetml/2009/9/main" objectType="CheckBox" lockText="1" noThreeD="1"/>
</file>

<file path=xl/ctrlProps/ctrlProp1581.xml><?xml version="1.0" encoding="utf-8"?>
<formControlPr xmlns="http://schemas.microsoft.com/office/spreadsheetml/2009/9/main" objectType="CheckBox" lockText="1" noThreeD="1"/>
</file>

<file path=xl/ctrlProps/ctrlProp1582.xml><?xml version="1.0" encoding="utf-8"?>
<formControlPr xmlns="http://schemas.microsoft.com/office/spreadsheetml/2009/9/main" objectType="CheckBox" lockText="1" noThreeD="1"/>
</file>

<file path=xl/ctrlProps/ctrlProp1583.xml><?xml version="1.0" encoding="utf-8"?>
<formControlPr xmlns="http://schemas.microsoft.com/office/spreadsheetml/2009/9/main" objectType="CheckBox" lockText="1" noThreeD="1"/>
</file>

<file path=xl/ctrlProps/ctrlProp1584.xml><?xml version="1.0" encoding="utf-8"?>
<formControlPr xmlns="http://schemas.microsoft.com/office/spreadsheetml/2009/9/main" objectType="CheckBox" lockText="1" noThreeD="1"/>
</file>

<file path=xl/ctrlProps/ctrlProp1585.xml><?xml version="1.0" encoding="utf-8"?>
<formControlPr xmlns="http://schemas.microsoft.com/office/spreadsheetml/2009/9/main" objectType="CheckBox" lockText="1" noThreeD="1"/>
</file>

<file path=xl/ctrlProps/ctrlProp1586.xml><?xml version="1.0" encoding="utf-8"?>
<formControlPr xmlns="http://schemas.microsoft.com/office/spreadsheetml/2009/9/main" objectType="CheckBox" lockText="1" noThreeD="1"/>
</file>

<file path=xl/ctrlProps/ctrlProp1587.xml><?xml version="1.0" encoding="utf-8"?>
<formControlPr xmlns="http://schemas.microsoft.com/office/spreadsheetml/2009/9/main" objectType="CheckBox" lockText="1" noThreeD="1"/>
</file>

<file path=xl/ctrlProps/ctrlProp1588.xml><?xml version="1.0" encoding="utf-8"?>
<formControlPr xmlns="http://schemas.microsoft.com/office/spreadsheetml/2009/9/main" objectType="CheckBox" lockText="1" noThreeD="1"/>
</file>

<file path=xl/ctrlProps/ctrlProp1589.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590.xml><?xml version="1.0" encoding="utf-8"?>
<formControlPr xmlns="http://schemas.microsoft.com/office/spreadsheetml/2009/9/main" objectType="CheckBox" lockText="1" noThreeD="1"/>
</file>

<file path=xl/ctrlProps/ctrlProp1591.xml><?xml version="1.0" encoding="utf-8"?>
<formControlPr xmlns="http://schemas.microsoft.com/office/spreadsheetml/2009/9/main" objectType="CheckBox" lockText="1" noThreeD="1"/>
</file>

<file path=xl/ctrlProps/ctrlProp1592.xml><?xml version="1.0" encoding="utf-8"?>
<formControlPr xmlns="http://schemas.microsoft.com/office/spreadsheetml/2009/9/main" objectType="CheckBox" lockText="1" noThreeD="1"/>
</file>

<file path=xl/ctrlProps/ctrlProp1593.xml><?xml version="1.0" encoding="utf-8"?>
<formControlPr xmlns="http://schemas.microsoft.com/office/spreadsheetml/2009/9/main" objectType="CheckBox" lockText="1" noThreeD="1"/>
</file>

<file path=xl/ctrlProps/ctrlProp1594.xml><?xml version="1.0" encoding="utf-8"?>
<formControlPr xmlns="http://schemas.microsoft.com/office/spreadsheetml/2009/9/main" objectType="CheckBox" lockText="1" noThreeD="1"/>
</file>

<file path=xl/ctrlProps/ctrlProp1595.xml><?xml version="1.0" encoding="utf-8"?>
<formControlPr xmlns="http://schemas.microsoft.com/office/spreadsheetml/2009/9/main" objectType="CheckBox" lockText="1" noThreeD="1"/>
</file>

<file path=xl/ctrlProps/ctrlProp1596.xml><?xml version="1.0" encoding="utf-8"?>
<formControlPr xmlns="http://schemas.microsoft.com/office/spreadsheetml/2009/9/main" objectType="CheckBox" lockText="1" noThreeD="1"/>
</file>

<file path=xl/ctrlProps/ctrlProp1597.xml><?xml version="1.0" encoding="utf-8"?>
<formControlPr xmlns="http://schemas.microsoft.com/office/spreadsheetml/2009/9/main" objectType="CheckBox" lockText="1" noThreeD="1"/>
</file>

<file path=xl/ctrlProps/ctrlProp1598.xml><?xml version="1.0" encoding="utf-8"?>
<formControlPr xmlns="http://schemas.microsoft.com/office/spreadsheetml/2009/9/main" objectType="CheckBox" lockText="1" noThreeD="1"/>
</file>

<file path=xl/ctrlProps/ctrlProp159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00.xml><?xml version="1.0" encoding="utf-8"?>
<formControlPr xmlns="http://schemas.microsoft.com/office/spreadsheetml/2009/9/main" objectType="CheckBox" lockText="1" noThreeD="1"/>
</file>

<file path=xl/ctrlProps/ctrlProp1601.xml><?xml version="1.0" encoding="utf-8"?>
<formControlPr xmlns="http://schemas.microsoft.com/office/spreadsheetml/2009/9/main" objectType="CheckBox" lockText="1" noThreeD="1"/>
</file>

<file path=xl/ctrlProps/ctrlProp1602.xml><?xml version="1.0" encoding="utf-8"?>
<formControlPr xmlns="http://schemas.microsoft.com/office/spreadsheetml/2009/9/main" objectType="CheckBox" lockText="1" noThreeD="1"/>
</file>

<file path=xl/ctrlProps/ctrlProp1603.xml><?xml version="1.0" encoding="utf-8"?>
<formControlPr xmlns="http://schemas.microsoft.com/office/spreadsheetml/2009/9/main" objectType="CheckBox" lockText="1" noThreeD="1"/>
</file>

<file path=xl/ctrlProps/ctrlProp1604.xml><?xml version="1.0" encoding="utf-8"?>
<formControlPr xmlns="http://schemas.microsoft.com/office/spreadsheetml/2009/9/main" objectType="CheckBox" lockText="1" noThreeD="1"/>
</file>

<file path=xl/ctrlProps/ctrlProp1605.xml><?xml version="1.0" encoding="utf-8"?>
<formControlPr xmlns="http://schemas.microsoft.com/office/spreadsheetml/2009/9/main" objectType="CheckBox" lockText="1" noThreeD="1"/>
</file>

<file path=xl/ctrlProps/ctrlProp1606.xml><?xml version="1.0" encoding="utf-8"?>
<formControlPr xmlns="http://schemas.microsoft.com/office/spreadsheetml/2009/9/main" objectType="CheckBox" lockText="1" noThreeD="1"/>
</file>

<file path=xl/ctrlProps/ctrlProp1607.xml><?xml version="1.0" encoding="utf-8"?>
<formControlPr xmlns="http://schemas.microsoft.com/office/spreadsheetml/2009/9/main" objectType="CheckBox" lockText="1" noThreeD="1"/>
</file>

<file path=xl/ctrlProps/ctrlProp1608.xml><?xml version="1.0" encoding="utf-8"?>
<formControlPr xmlns="http://schemas.microsoft.com/office/spreadsheetml/2009/9/main" objectType="CheckBox" lockText="1" noThreeD="1"/>
</file>

<file path=xl/ctrlProps/ctrlProp1609.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10.xml><?xml version="1.0" encoding="utf-8"?>
<formControlPr xmlns="http://schemas.microsoft.com/office/spreadsheetml/2009/9/main" objectType="CheckBox" lockText="1" noThreeD="1"/>
</file>

<file path=xl/ctrlProps/ctrlProp1611.xml><?xml version="1.0" encoding="utf-8"?>
<formControlPr xmlns="http://schemas.microsoft.com/office/spreadsheetml/2009/9/main" objectType="CheckBox" lockText="1" noThreeD="1"/>
</file>

<file path=xl/ctrlProps/ctrlProp1612.xml><?xml version="1.0" encoding="utf-8"?>
<formControlPr xmlns="http://schemas.microsoft.com/office/spreadsheetml/2009/9/main" objectType="CheckBox" lockText="1" noThreeD="1"/>
</file>

<file path=xl/ctrlProps/ctrlProp1613.xml><?xml version="1.0" encoding="utf-8"?>
<formControlPr xmlns="http://schemas.microsoft.com/office/spreadsheetml/2009/9/main" objectType="CheckBox" lockText="1" noThreeD="1"/>
</file>

<file path=xl/ctrlProps/ctrlProp1614.xml><?xml version="1.0" encoding="utf-8"?>
<formControlPr xmlns="http://schemas.microsoft.com/office/spreadsheetml/2009/9/main" objectType="CheckBox" lockText="1" noThreeD="1"/>
</file>

<file path=xl/ctrlProps/ctrlProp1615.xml><?xml version="1.0" encoding="utf-8"?>
<formControlPr xmlns="http://schemas.microsoft.com/office/spreadsheetml/2009/9/main" objectType="CheckBox" lockText="1" noThreeD="1"/>
</file>

<file path=xl/ctrlProps/ctrlProp1616.xml><?xml version="1.0" encoding="utf-8"?>
<formControlPr xmlns="http://schemas.microsoft.com/office/spreadsheetml/2009/9/main" objectType="CheckBox" lockText="1" noThreeD="1"/>
</file>

<file path=xl/ctrlProps/ctrlProp1617.xml><?xml version="1.0" encoding="utf-8"?>
<formControlPr xmlns="http://schemas.microsoft.com/office/spreadsheetml/2009/9/main" objectType="CheckBox" lockText="1" noThreeD="1"/>
</file>

<file path=xl/ctrlProps/ctrlProp1618.xml><?xml version="1.0" encoding="utf-8"?>
<formControlPr xmlns="http://schemas.microsoft.com/office/spreadsheetml/2009/9/main" objectType="CheckBox" lockText="1" noThreeD="1"/>
</file>

<file path=xl/ctrlProps/ctrlProp1619.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20.xml><?xml version="1.0" encoding="utf-8"?>
<formControlPr xmlns="http://schemas.microsoft.com/office/spreadsheetml/2009/9/main" objectType="CheckBox" lockText="1" noThreeD="1"/>
</file>

<file path=xl/ctrlProps/ctrlProp1621.xml><?xml version="1.0" encoding="utf-8"?>
<formControlPr xmlns="http://schemas.microsoft.com/office/spreadsheetml/2009/9/main" objectType="CheckBox" lockText="1" noThreeD="1"/>
</file>

<file path=xl/ctrlProps/ctrlProp1622.xml><?xml version="1.0" encoding="utf-8"?>
<formControlPr xmlns="http://schemas.microsoft.com/office/spreadsheetml/2009/9/main" objectType="CheckBox" lockText="1" noThreeD="1"/>
</file>

<file path=xl/ctrlProps/ctrlProp1623.xml><?xml version="1.0" encoding="utf-8"?>
<formControlPr xmlns="http://schemas.microsoft.com/office/spreadsheetml/2009/9/main" objectType="CheckBox" lockText="1" noThreeD="1"/>
</file>

<file path=xl/ctrlProps/ctrlProp1624.xml><?xml version="1.0" encoding="utf-8"?>
<formControlPr xmlns="http://schemas.microsoft.com/office/spreadsheetml/2009/9/main" objectType="CheckBox" lockText="1" noThreeD="1"/>
</file>

<file path=xl/ctrlProps/ctrlProp1625.xml><?xml version="1.0" encoding="utf-8"?>
<formControlPr xmlns="http://schemas.microsoft.com/office/spreadsheetml/2009/9/main" objectType="CheckBox" lockText="1" noThreeD="1"/>
</file>

<file path=xl/ctrlProps/ctrlProp1626.xml><?xml version="1.0" encoding="utf-8"?>
<formControlPr xmlns="http://schemas.microsoft.com/office/spreadsheetml/2009/9/main" objectType="CheckBox" lockText="1" noThreeD="1"/>
</file>

<file path=xl/ctrlProps/ctrlProp1627.xml><?xml version="1.0" encoding="utf-8"?>
<formControlPr xmlns="http://schemas.microsoft.com/office/spreadsheetml/2009/9/main" objectType="CheckBox" lockText="1" noThreeD="1"/>
</file>

<file path=xl/ctrlProps/ctrlProp1628.xml><?xml version="1.0" encoding="utf-8"?>
<formControlPr xmlns="http://schemas.microsoft.com/office/spreadsheetml/2009/9/main" objectType="CheckBox" lockText="1" noThreeD="1"/>
</file>

<file path=xl/ctrlProps/ctrlProp1629.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30.xml><?xml version="1.0" encoding="utf-8"?>
<formControlPr xmlns="http://schemas.microsoft.com/office/spreadsheetml/2009/9/main" objectType="CheckBox" lockText="1" noThreeD="1"/>
</file>

<file path=xl/ctrlProps/ctrlProp1631.xml><?xml version="1.0" encoding="utf-8"?>
<formControlPr xmlns="http://schemas.microsoft.com/office/spreadsheetml/2009/9/main" objectType="CheckBox" lockText="1" noThreeD="1"/>
</file>

<file path=xl/ctrlProps/ctrlProp1632.xml><?xml version="1.0" encoding="utf-8"?>
<formControlPr xmlns="http://schemas.microsoft.com/office/spreadsheetml/2009/9/main" objectType="CheckBox" lockText="1" noThreeD="1"/>
</file>

<file path=xl/ctrlProps/ctrlProp1633.xml><?xml version="1.0" encoding="utf-8"?>
<formControlPr xmlns="http://schemas.microsoft.com/office/spreadsheetml/2009/9/main" objectType="CheckBox" lockText="1" noThreeD="1"/>
</file>

<file path=xl/ctrlProps/ctrlProp1634.xml><?xml version="1.0" encoding="utf-8"?>
<formControlPr xmlns="http://schemas.microsoft.com/office/spreadsheetml/2009/9/main" objectType="CheckBox" lockText="1" noThreeD="1"/>
</file>

<file path=xl/ctrlProps/ctrlProp1635.xml><?xml version="1.0" encoding="utf-8"?>
<formControlPr xmlns="http://schemas.microsoft.com/office/spreadsheetml/2009/9/main" objectType="CheckBox" lockText="1" noThreeD="1"/>
</file>

<file path=xl/ctrlProps/ctrlProp1636.xml><?xml version="1.0" encoding="utf-8"?>
<formControlPr xmlns="http://schemas.microsoft.com/office/spreadsheetml/2009/9/main" objectType="CheckBox" lockText="1" noThreeD="1"/>
</file>

<file path=xl/ctrlProps/ctrlProp1637.xml><?xml version="1.0" encoding="utf-8"?>
<formControlPr xmlns="http://schemas.microsoft.com/office/spreadsheetml/2009/9/main" objectType="CheckBox" lockText="1" noThreeD="1"/>
</file>

<file path=xl/ctrlProps/ctrlProp1638.xml><?xml version="1.0" encoding="utf-8"?>
<formControlPr xmlns="http://schemas.microsoft.com/office/spreadsheetml/2009/9/main" objectType="CheckBox" lockText="1" noThreeD="1"/>
</file>

<file path=xl/ctrlProps/ctrlProp1639.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40.xml><?xml version="1.0" encoding="utf-8"?>
<formControlPr xmlns="http://schemas.microsoft.com/office/spreadsheetml/2009/9/main" objectType="CheckBox" lockText="1" noThreeD="1"/>
</file>

<file path=xl/ctrlProps/ctrlProp1641.xml><?xml version="1.0" encoding="utf-8"?>
<formControlPr xmlns="http://schemas.microsoft.com/office/spreadsheetml/2009/9/main" objectType="CheckBox" lockText="1" noThreeD="1"/>
</file>

<file path=xl/ctrlProps/ctrlProp1642.xml><?xml version="1.0" encoding="utf-8"?>
<formControlPr xmlns="http://schemas.microsoft.com/office/spreadsheetml/2009/9/main" objectType="CheckBox" lockText="1" noThreeD="1"/>
</file>

<file path=xl/ctrlProps/ctrlProp1643.xml><?xml version="1.0" encoding="utf-8"?>
<formControlPr xmlns="http://schemas.microsoft.com/office/spreadsheetml/2009/9/main" objectType="CheckBox" lockText="1" noThreeD="1"/>
</file>

<file path=xl/ctrlProps/ctrlProp1644.xml><?xml version="1.0" encoding="utf-8"?>
<formControlPr xmlns="http://schemas.microsoft.com/office/spreadsheetml/2009/9/main" objectType="CheckBox" lockText="1" noThreeD="1"/>
</file>

<file path=xl/ctrlProps/ctrlProp1645.xml><?xml version="1.0" encoding="utf-8"?>
<formControlPr xmlns="http://schemas.microsoft.com/office/spreadsheetml/2009/9/main" objectType="CheckBox" lockText="1" noThreeD="1"/>
</file>

<file path=xl/ctrlProps/ctrlProp1646.xml><?xml version="1.0" encoding="utf-8"?>
<formControlPr xmlns="http://schemas.microsoft.com/office/spreadsheetml/2009/9/main" objectType="CheckBox" lockText="1" noThreeD="1"/>
</file>

<file path=xl/ctrlProps/ctrlProp1647.xml><?xml version="1.0" encoding="utf-8"?>
<formControlPr xmlns="http://schemas.microsoft.com/office/spreadsheetml/2009/9/main" objectType="CheckBox" lockText="1" noThreeD="1"/>
</file>

<file path=xl/ctrlProps/ctrlProp1648.xml><?xml version="1.0" encoding="utf-8"?>
<formControlPr xmlns="http://schemas.microsoft.com/office/spreadsheetml/2009/9/main" objectType="CheckBox" lockText="1" noThreeD="1"/>
</file>

<file path=xl/ctrlProps/ctrlProp1649.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50.xml><?xml version="1.0" encoding="utf-8"?>
<formControlPr xmlns="http://schemas.microsoft.com/office/spreadsheetml/2009/9/main" objectType="CheckBox" lockText="1" noThreeD="1"/>
</file>

<file path=xl/ctrlProps/ctrlProp1651.xml><?xml version="1.0" encoding="utf-8"?>
<formControlPr xmlns="http://schemas.microsoft.com/office/spreadsheetml/2009/9/main" objectType="CheckBox" lockText="1" noThreeD="1"/>
</file>

<file path=xl/ctrlProps/ctrlProp1652.xml><?xml version="1.0" encoding="utf-8"?>
<formControlPr xmlns="http://schemas.microsoft.com/office/spreadsheetml/2009/9/main" objectType="CheckBox" lockText="1" noThreeD="1"/>
</file>

<file path=xl/ctrlProps/ctrlProp1653.xml><?xml version="1.0" encoding="utf-8"?>
<formControlPr xmlns="http://schemas.microsoft.com/office/spreadsheetml/2009/9/main" objectType="CheckBox" lockText="1" noThreeD="1"/>
</file>

<file path=xl/ctrlProps/ctrlProp1654.xml><?xml version="1.0" encoding="utf-8"?>
<formControlPr xmlns="http://schemas.microsoft.com/office/spreadsheetml/2009/9/main" objectType="CheckBox" lockText="1" noThreeD="1"/>
</file>

<file path=xl/ctrlProps/ctrlProp1655.xml><?xml version="1.0" encoding="utf-8"?>
<formControlPr xmlns="http://schemas.microsoft.com/office/spreadsheetml/2009/9/main" objectType="CheckBox" lockText="1" noThreeD="1"/>
</file>

<file path=xl/ctrlProps/ctrlProp1656.xml><?xml version="1.0" encoding="utf-8"?>
<formControlPr xmlns="http://schemas.microsoft.com/office/spreadsheetml/2009/9/main" objectType="CheckBox" lockText="1" noThreeD="1"/>
</file>

<file path=xl/ctrlProps/ctrlProp1657.xml><?xml version="1.0" encoding="utf-8"?>
<formControlPr xmlns="http://schemas.microsoft.com/office/spreadsheetml/2009/9/main" objectType="CheckBox" lockText="1" noThreeD="1"/>
</file>

<file path=xl/ctrlProps/ctrlProp1658.xml><?xml version="1.0" encoding="utf-8"?>
<formControlPr xmlns="http://schemas.microsoft.com/office/spreadsheetml/2009/9/main" objectType="CheckBox" lockText="1" noThreeD="1"/>
</file>

<file path=xl/ctrlProps/ctrlProp1659.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60.xml><?xml version="1.0" encoding="utf-8"?>
<formControlPr xmlns="http://schemas.microsoft.com/office/spreadsheetml/2009/9/main" objectType="CheckBox" lockText="1" noThreeD="1"/>
</file>

<file path=xl/ctrlProps/ctrlProp1661.xml><?xml version="1.0" encoding="utf-8"?>
<formControlPr xmlns="http://schemas.microsoft.com/office/spreadsheetml/2009/9/main" objectType="CheckBox" lockText="1" noThreeD="1"/>
</file>

<file path=xl/ctrlProps/ctrlProp1662.xml><?xml version="1.0" encoding="utf-8"?>
<formControlPr xmlns="http://schemas.microsoft.com/office/spreadsheetml/2009/9/main" objectType="CheckBox" lockText="1" noThreeD="1"/>
</file>

<file path=xl/ctrlProps/ctrlProp1663.xml><?xml version="1.0" encoding="utf-8"?>
<formControlPr xmlns="http://schemas.microsoft.com/office/spreadsheetml/2009/9/main" objectType="CheckBox" lockText="1" noThreeD="1"/>
</file>

<file path=xl/ctrlProps/ctrlProp1664.xml><?xml version="1.0" encoding="utf-8"?>
<formControlPr xmlns="http://schemas.microsoft.com/office/spreadsheetml/2009/9/main" objectType="CheckBox" lockText="1" noThreeD="1"/>
</file>

<file path=xl/ctrlProps/ctrlProp1665.xml><?xml version="1.0" encoding="utf-8"?>
<formControlPr xmlns="http://schemas.microsoft.com/office/spreadsheetml/2009/9/main" objectType="CheckBox" lockText="1" noThreeD="1"/>
</file>

<file path=xl/ctrlProps/ctrlProp1666.xml><?xml version="1.0" encoding="utf-8"?>
<formControlPr xmlns="http://schemas.microsoft.com/office/spreadsheetml/2009/9/main" objectType="CheckBox" lockText="1" noThreeD="1"/>
</file>

<file path=xl/ctrlProps/ctrlProp1667.xml><?xml version="1.0" encoding="utf-8"?>
<formControlPr xmlns="http://schemas.microsoft.com/office/spreadsheetml/2009/9/main" objectType="CheckBox" lockText="1" noThreeD="1"/>
</file>

<file path=xl/ctrlProps/ctrlProp1668.xml><?xml version="1.0" encoding="utf-8"?>
<formControlPr xmlns="http://schemas.microsoft.com/office/spreadsheetml/2009/9/main" objectType="CheckBox" lockText="1" noThreeD="1"/>
</file>

<file path=xl/ctrlProps/ctrlProp1669.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70.xml><?xml version="1.0" encoding="utf-8"?>
<formControlPr xmlns="http://schemas.microsoft.com/office/spreadsheetml/2009/9/main" objectType="CheckBox" lockText="1" noThreeD="1"/>
</file>

<file path=xl/ctrlProps/ctrlProp1671.xml><?xml version="1.0" encoding="utf-8"?>
<formControlPr xmlns="http://schemas.microsoft.com/office/spreadsheetml/2009/9/main" objectType="CheckBox" lockText="1" noThreeD="1"/>
</file>

<file path=xl/ctrlProps/ctrlProp1672.xml><?xml version="1.0" encoding="utf-8"?>
<formControlPr xmlns="http://schemas.microsoft.com/office/spreadsheetml/2009/9/main" objectType="CheckBox" lockText="1" noThreeD="1"/>
</file>

<file path=xl/ctrlProps/ctrlProp1673.xml><?xml version="1.0" encoding="utf-8"?>
<formControlPr xmlns="http://schemas.microsoft.com/office/spreadsheetml/2009/9/main" objectType="CheckBox" lockText="1" noThreeD="1"/>
</file>

<file path=xl/ctrlProps/ctrlProp1674.xml><?xml version="1.0" encoding="utf-8"?>
<formControlPr xmlns="http://schemas.microsoft.com/office/spreadsheetml/2009/9/main" objectType="CheckBox" lockText="1" noThreeD="1"/>
</file>

<file path=xl/ctrlProps/ctrlProp1675.xml><?xml version="1.0" encoding="utf-8"?>
<formControlPr xmlns="http://schemas.microsoft.com/office/spreadsheetml/2009/9/main" objectType="CheckBox" lockText="1" noThreeD="1"/>
</file>

<file path=xl/ctrlProps/ctrlProp1676.xml><?xml version="1.0" encoding="utf-8"?>
<formControlPr xmlns="http://schemas.microsoft.com/office/spreadsheetml/2009/9/main" objectType="CheckBox" lockText="1" noThreeD="1"/>
</file>

<file path=xl/ctrlProps/ctrlProp1677.xml><?xml version="1.0" encoding="utf-8"?>
<formControlPr xmlns="http://schemas.microsoft.com/office/spreadsheetml/2009/9/main" objectType="CheckBox" lockText="1" noThreeD="1"/>
</file>

<file path=xl/ctrlProps/ctrlProp1678.xml><?xml version="1.0" encoding="utf-8"?>
<formControlPr xmlns="http://schemas.microsoft.com/office/spreadsheetml/2009/9/main" objectType="CheckBox" lockText="1" noThreeD="1"/>
</file>

<file path=xl/ctrlProps/ctrlProp1679.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80.xml><?xml version="1.0" encoding="utf-8"?>
<formControlPr xmlns="http://schemas.microsoft.com/office/spreadsheetml/2009/9/main" objectType="CheckBox" lockText="1" noThreeD="1"/>
</file>

<file path=xl/ctrlProps/ctrlProp1681.xml><?xml version="1.0" encoding="utf-8"?>
<formControlPr xmlns="http://schemas.microsoft.com/office/spreadsheetml/2009/9/main" objectType="CheckBox" lockText="1" noThreeD="1"/>
</file>

<file path=xl/ctrlProps/ctrlProp1682.xml><?xml version="1.0" encoding="utf-8"?>
<formControlPr xmlns="http://schemas.microsoft.com/office/spreadsheetml/2009/9/main" objectType="CheckBox" lockText="1" noThreeD="1"/>
</file>

<file path=xl/ctrlProps/ctrlProp1683.xml><?xml version="1.0" encoding="utf-8"?>
<formControlPr xmlns="http://schemas.microsoft.com/office/spreadsheetml/2009/9/main" objectType="CheckBox" lockText="1" noThreeD="1"/>
</file>

<file path=xl/ctrlProps/ctrlProp1684.xml><?xml version="1.0" encoding="utf-8"?>
<formControlPr xmlns="http://schemas.microsoft.com/office/spreadsheetml/2009/9/main" objectType="CheckBox" lockText="1" noThreeD="1"/>
</file>

<file path=xl/ctrlProps/ctrlProp1685.xml><?xml version="1.0" encoding="utf-8"?>
<formControlPr xmlns="http://schemas.microsoft.com/office/spreadsheetml/2009/9/main" objectType="CheckBox" lockText="1" noThreeD="1"/>
</file>

<file path=xl/ctrlProps/ctrlProp1686.xml><?xml version="1.0" encoding="utf-8"?>
<formControlPr xmlns="http://schemas.microsoft.com/office/spreadsheetml/2009/9/main" objectType="CheckBox" lockText="1" noThreeD="1"/>
</file>

<file path=xl/ctrlProps/ctrlProp1687.xml><?xml version="1.0" encoding="utf-8"?>
<formControlPr xmlns="http://schemas.microsoft.com/office/spreadsheetml/2009/9/main" objectType="CheckBox" lockText="1" noThreeD="1"/>
</file>

<file path=xl/ctrlProps/ctrlProp1688.xml><?xml version="1.0" encoding="utf-8"?>
<formControlPr xmlns="http://schemas.microsoft.com/office/spreadsheetml/2009/9/main" objectType="CheckBox" lockText="1" noThreeD="1"/>
</file>

<file path=xl/ctrlProps/ctrlProp1689.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690.xml><?xml version="1.0" encoding="utf-8"?>
<formControlPr xmlns="http://schemas.microsoft.com/office/spreadsheetml/2009/9/main" objectType="CheckBox" lockText="1" noThreeD="1"/>
</file>

<file path=xl/ctrlProps/ctrlProp1691.xml><?xml version="1.0" encoding="utf-8"?>
<formControlPr xmlns="http://schemas.microsoft.com/office/spreadsheetml/2009/9/main" objectType="CheckBox" lockText="1" noThreeD="1"/>
</file>

<file path=xl/ctrlProps/ctrlProp1692.xml><?xml version="1.0" encoding="utf-8"?>
<formControlPr xmlns="http://schemas.microsoft.com/office/spreadsheetml/2009/9/main" objectType="CheckBox" lockText="1" noThreeD="1"/>
</file>

<file path=xl/ctrlProps/ctrlProp1693.xml><?xml version="1.0" encoding="utf-8"?>
<formControlPr xmlns="http://schemas.microsoft.com/office/spreadsheetml/2009/9/main" objectType="CheckBox" lockText="1" noThreeD="1"/>
</file>

<file path=xl/ctrlProps/ctrlProp1694.xml><?xml version="1.0" encoding="utf-8"?>
<formControlPr xmlns="http://schemas.microsoft.com/office/spreadsheetml/2009/9/main" objectType="CheckBox" lockText="1" noThreeD="1"/>
</file>

<file path=xl/ctrlProps/ctrlProp1695.xml><?xml version="1.0" encoding="utf-8"?>
<formControlPr xmlns="http://schemas.microsoft.com/office/spreadsheetml/2009/9/main" objectType="CheckBox" lockText="1" noThreeD="1"/>
</file>

<file path=xl/ctrlProps/ctrlProp1696.xml><?xml version="1.0" encoding="utf-8"?>
<formControlPr xmlns="http://schemas.microsoft.com/office/spreadsheetml/2009/9/main" objectType="CheckBox" lockText="1" noThreeD="1"/>
</file>

<file path=xl/ctrlProps/ctrlProp1697.xml><?xml version="1.0" encoding="utf-8"?>
<formControlPr xmlns="http://schemas.microsoft.com/office/spreadsheetml/2009/9/main" objectType="CheckBox" lockText="1" noThreeD="1"/>
</file>

<file path=xl/ctrlProps/ctrlProp1698.xml><?xml version="1.0" encoding="utf-8"?>
<formControlPr xmlns="http://schemas.microsoft.com/office/spreadsheetml/2009/9/main" objectType="CheckBox" lockText="1" noThreeD="1"/>
</file>

<file path=xl/ctrlProps/ctrlProp169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00.xml><?xml version="1.0" encoding="utf-8"?>
<formControlPr xmlns="http://schemas.microsoft.com/office/spreadsheetml/2009/9/main" objectType="CheckBox" lockText="1" noThreeD="1"/>
</file>

<file path=xl/ctrlProps/ctrlProp1701.xml><?xml version="1.0" encoding="utf-8"?>
<formControlPr xmlns="http://schemas.microsoft.com/office/spreadsheetml/2009/9/main" objectType="CheckBox" lockText="1" noThreeD="1"/>
</file>

<file path=xl/ctrlProps/ctrlProp1702.xml><?xml version="1.0" encoding="utf-8"?>
<formControlPr xmlns="http://schemas.microsoft.com/office/spreadsheetml/2009/9/main" objectType="CheckBox" lockText="1" noThreeD="1"/>
</file>

<file path=xl/ctrlProps/ctrlProp1703.xml><?xml version="1.0" encoding="utf-8"?>
<formControlPr xmlns="http://schemas.microsoft.com/office/spreadsheetml/2009/9/main" objectType="CheckBox" lockText="1" noThreeD="1"/>
</file>

<file path=xl/ctrlProps/ctrlProp1704.xml><?xml version="1.0" encoding="utf-8"?>
<formControlPr xmlns="http://schemas.microsoft.com/office/spreadsheetml/2009/9/main" objectType="CheckBox" lockText="1" noThreeD="1"/>
</file>

<file path=xl/ctrlProps/ctrlProp1705.xml><?xml version="1.0" encoding="utf-8"?>
<formControlPr xmlns="http://schemas.microsoft.com/office/spreadsheetml/2009/9/main" objectType="CheckBox" lockText="1" noThreeD="1"/>
</file>

<file path=xl/ctrlProps/ctrlProp1706.xml><?xml version="1.0" encoding="utf-8"?>
<formControlPr xmlns="http://schemas.microsoft.com/office/spreadsheetml/2009/9/main" objectType="CheckBox" lockText="1" noThreeD="1"/>
</file>

<file path=xl/ctrlProps/ctrlProp1707.xml><?xml version="1.0" encoding="utf-8"?>
<formControlPr xmlns="http://schemas.microsoft.com/office/spreadsheetml/2009/9/main" objectType="CheckBox" lockText="1" noThreeD="1"/>
</file>

<file path=xl/ctrlProps/ctrlProp1708.xml><?xml version="1.0" encoding="utf-8"?>
<formControlPr xmlns="http://schemas.microsoft.com/office/spreadsheetml/2009/9/main" objectType="CheckBox" lockText="1" noThreeD="1"/>
</file>

<file path=xl/ctrlProps/ctrlProp1709.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10.xml><?xml version="1.0" encoding="utf-8"?>
<formControlPr xmlns="http://schemas.microsoft.com/office/spreadsheetml/2009/9/main" objectType="CheckBox" lockText="1" noThreeD="1"/>
</file>

<file path=xl/ctrlProps/ctrlProp1711.xml><?xml version="1.0" encoding="utf-8"?>
<formControlPr xmlns="http://schemas.microsoft.com/office/spreadsheetml/2009/9/main" objectType="CheckBox" lockText="1" noThreeD="1"/>
</file>

<file path=xl/ctrlProps/ctrlProp1712.xml><?xml version="1.0" encoding="utf-8"?>
<formControlPr xmlns="http://schemas.microsoft.com/office/spreadsheetml/2009/9/main" objectType="CheckBox" lockText="1" noThreeD="1"/>
</file>

<file path=xl/ctrlProps/ctrlProp1713.xml><?xml version="1.0" encoding="utf-8"?>
<formControlPr xmlns="http://schemas.microsoft.com/office/spreadsheetml/2009/9/main" objectType="CheckBox" lockText="1" noThreeD="1"/>
</file>

<file path=xl/ctrlProps/ctrlProp1714.xml><?xml version="1.0" encoding="utf-8"?>
<formControlPr xmlns="http://schemas.microsoft.com/office/spreadsheetml/2009/9/main" objectType="CheckBox" lockText="1" noThreeD="1"/>
</file>

<file path=xl/ctrlProps/ctrlProp1715.xml><?xml version="1.0" encoding="utf-8"?>
<formControlPr xmlns="http://schemas.microsoft.com/office/spreadsheetml/2009/9/main" objectType="CheckBox" lockText="1" noThreeD="1"/>
</file>

<file path=xl/ctrlProps/ctrlProp1716.xml><?xml version="1.0" encoding="utf-8"?>
<formControlPr xmlns="http://schemas.microsoft.com/office/spreadsheetml/2009/9/main" objectType="CheckBox" lockText="1" noThreeD="1"/>
</file>

<file path=xl/ctrlProps/ctrlProp1717.xml><?xml version="1.0" encoding="utf-8"?>
<formControlPr xmlns="http://schemas.microsoft.com/office/spreadsheetml/2009/9/main" objectType="CheckBox" lockText="1" noThreeD="1"/>
</file>

<file path=xl/ctrlProps/ctrlProp1718.xml><?xml version="1.0" encoding="utf-8"?>
<formControlPr xmlns="http://schemas.microsoft.com/office/spreadsheetml/2009/9/main" objectType="CheckBox" lockText="1" noThreeD="1"/>
</file>

<file path=xl/ctrlProps/ctrlProp1719.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20.xml><?xml version="1.0" encoding="utf-8"?>
<formControlPr xmlns="http://schemas.microsoft.com/office/spreadsheetml/2009/9/main" objectType="CheckBox" lockText="1" noThreeD="1"/>
</file>

<file path=xl/ctrlProps/ctrlProp1721.xml><?xml version="1.0" encoding="utf-8"?>
<formControlPr xmlns="http://schemas.microsoft.com/office/spreadsheetml/2009/9/main" objectType="CheckBox" lockText="1" noThreeD="1"/>
</file>

<file path=xl/ctrlProps/ctrlProp1722.xml><?xml version="1.0" encoding="utf-8"?>
<formControlPr xmlns="http://schemas.microsoft.com/office/spreadsheetml/2009/9/main" objectType="CheckBox" lockText="1" noThreeD="1"/>
</file>

<file path=xl/ctrlProps/ctrlProp1723.xml><?xml version="1.0" encoding="utf-8"?>
<formControlPr xmlns="http://schemas.microsoft.com/office/spreadsheetml/2009/9/main" objectType="CheckBox" lockText="1" noThreeD="1"/>
</file>

<file path=xl/ctrlProps/ctrlProp1724.xml><?xml version="1.0" encoding="utf-8"?>
<formControlPr xmlns="http://schemas.microsoft.com/office/spreadsheetml/2009/9/main" objectType="CheckBox" lockText="1" noThreeD="1"/>
</file>

<file path=xl/ctrlProps/ctrlProp1725.xml><?xml version="1.0" encoding="utf-8"?>
<formControlPr xmlns="http://schemas.microsoft.com/office/spreadsheetml/2009/9/main" objectType="CheckBox" lockText="1" noThreeD="1"/>
</file>

<file path=xl/ctrlProps/ctrlProp1726.xml><?xml version="1.0" encoding="utf-8"?>
<formControlPr xmlns="http://schemas.microsoft.com/office/spreadsheetml/2009/9/main" objectType="CheckBox" lockText="1" noThreeD="1"/>
</file>

<file path=xl/ctrlProps/ctrlProp1727.xml><?xml version="1.0" encoding="utf-8"?>
<formControlPr xmlns="http://schemas.microsoft.com/office/spreadsheetml/2009/9/main" objectType="CheckBox" lockText="1" noThreeD="1"/>
</file>

<file path=xl/ctrlProps/ctrlProp1728.xml><?xml version="1.0" encoding="utf-8"?>
<formControlPr xmlns="http://schemas.microsoft.com/office/spreadsheetml/2009/9/main" objectType="CheckBox" lockText="1" noThreeD="1"/>
</file>

<file path=xl/ctrlProps/ctrlProp1729.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30.xml><?xml version="1.0" encoding="utf-8"?>
<formControlPr xmlns="http://schemas.microsoft.com/office/spreadsheetml/2009/9/main" objectType="CheckBox" lockText="1" noThreeD="1"/>
</file>

<file path=xl/ctrlProps/ctrlProp1731.xml><?xml version="1.0" encoding="utf-8"?>
<formControlPr xmlns="http://schemas.microsoft.com/office/spreadsheetml/2009/9/main" objectType="CheckBox" lockText="1" noThreeD="1"/>
</file>

<file path=xl/ctrlProps/ctrlProp1732.xml><?xml version="1.0" encoding="utf-8"?>
<formControlPr xmlns="http://schemas.microsoft.com/office/spreadsheetml/2009/9/main" objectType="CheckBox" lockText="1" noThreeD="1"/>
</file>

<file path=xl/ctrlProps/ctrlProp1733.xml><?xml version="1.0" encoding="utf-8"?>
<formControlPr xmlns="http://schemas.microsoft.com/office/spreadsheetml/2009/9/main" objectType="CheckBox" lockText="1" noThreeD="1"/>
</file>

<file path=xl/ctrlProps/ctrlProp1734.xml><?xml version="1.0" encoding="utf-8"?>
<formControlPr xmlns="http://schemas.microsoft.com/office/spreadsheetml/2009/9/main" objectType="CheckBox" lockText="1" noThreeD="1"/>
</file>

<file path=xl/ctrlProps/ctrlProp1735.xml><?xml version="1.0" encoding="utf-8"?>
<formControlPr xmlns="http://schemas.microsoft.com/office/spreadsheetml/2009/9/main" objectType="CheckBox" lockText="1" noThreeD="1"/>
</file>

<file path=xl/ctrlProps/ctrlProp1736.xml><?xml version="1.0" encoding="utf-8"?>
<formControlPr xmlns="http://schemas.microsoft.com/office/spreadsheetml/2009/9/main" objectType="CheckBox" lockText="1" noThreeD="1"/>
</file>

<file path=xl/ctrlProps/ctrlProp1737.xml><?xml version="1.0" encoding="utf-8"?>
<formControlPr xmlns="http://schemas.microsoft.com/office/spreadsheetml/2009/9/main" objectType="CheckBox" lockText="1" noThreeD="1"/>
</file>

<file path=xl/ctrlProps/ctrlProp1738.xml><?xml version="1.0" encoding="utf-8"?>
<formControlPr xmlns="http://schemas.microsoft.com/office/spreadsheetml/2009/9/main" objectType="CheckBox" lockText="1" noThreeD="1"/>
</file>

<file path=xl/ctrlProps/ctrlProp1739.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40.xml><?xml version="1.0" encoding="utf-8"?>
<formControlPr xmlns="http://schemas.microsoft.com/office/spreadsheetml/2009/9/main" objectType="CheckBox" lockText="1" noThreeD="1"/>
</file>

<file path=xl/ctrlProps/ctrlProp1741.xml><?xml version="1.0" encoding="utf-8"?>
<formControlPr xmlns="http://schemas.microsoft.com/office/spreadsheetml/2009/9/main" objectType="CheckBox" lockText="1" noThreeD="1"/>
</file>

<file path=xl/ctrlProps/ctrlProp1742.xml><?xml version="1.0" encoding="utf-8"?>
<formControlPr xmlns="http://schemas.microsoft.com/office/spreadsheetml/2009/9/main" objectType="CheckBox" lockText="1" noThreeD="1"/>
</file>

<file path=xl/ctrlProps/ctrlProp1743.xml><?xml version="1.0" encoding="utf-8"?>
<formControlPr xmlns="http://schemas.microsoft.com/office/spreadsheetml/2009/9/main" objectType="CheckBox" lockText="1" noThreeD="1"/>
</file>

<file path=xl/ctrlProps/ctrlProp1744.xml><?xml version="1.0" encoding="utf-8"?>
<formControlPr xmlns="http://schemas.microsoft.com/office/spreadsheetml/2009/9/main" objectType="CheckBox" lockText="1" noThreeD="1"/>
</file>

<file path=xl/ctrlProps/ctrlProp1745.xml><?xml version="1.0" encoding="utf-8"?>
<formControlPr xmlns="http://schemas.microsoft.com/office/spreadsheetml/2009/9/main" objectType="CheckBox" lockText="1" noThreeD="1"/>
</file>

<file path=xl/ctrlProps/ctrlProp1746.xml><?xml version="1.0" encoding="utf-8"?>
<formControlPr xmlns="http://schemas.microsoft.com/office/spreadsheetml/2009/9/main" objectType="CheckBox" lockText="1" noThreeD="1"/>
</file>

<file path=xl/ctrlProps/ctrlProp1747.xml><?xml version="1.0" encoding="utf-8"?>
<formControlPr xmlns="http://schemas.microsoft.com/office/spreadsheetml/2009/9/main" objectType="CheckBox" lockText="1" noThreeD="1"/>
</file>

<file path=xl/ctrlProps/ctrlProp1748.xml><?xml version="1.0" encoding="utf-8"?>
<formControlPr xmlns="http://schemas.microsoft.com/office/spreadsheetml/2009/9/main" objectType="CheckBox" lockText="1" noThreeD="1"/>
</file>

<file path=xl/ctrlProps/ctrlProp1749.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50.xml><?xml version="1.0" encoding="utf-8"?>
<formControlPr xmlns="http://schemas.microsoft.com/office/spreadsheetml/2009/9/main" objectType="CheckBox" lockText="1" noThreeD="1"/>
</file>

<file path=xl/ctrlProps/ctrlProp1751.xml><?xml version="1.0" encoding="utf-8"?>
<formControlPr xmlns="http://schemas.microsoft.com/office/spreadsheetml/2009/9/main" objectType="CheckBox" lockText="1" noThreeD="1"/>
</file>

<file path=xl/ctrlProps/ctrlProp1752.xml><?xml version="1.0" encoding="utf-8"?>
<formControlPr xmlns="http://schemas.microsoft.com/office/spreadsheetml/2009/9/main" objectType="CheckBox" lockText="1" noThreeD="1"/>
</file>

<file path=xl/ctrlProps/ctrlProp1753.xml><?xml version="1.0" encoding="utf-8"?>
<formControlPr xmlns="http://schemas.microsoft.com/office/spreadsheetml/2009/9/main" objectType="CheckBox" lockText="1" noThreeD="1"/>
</file>

<file path=xl/ctrlProps/ctrlProp1754.xml><?xml version="1.0" encoding="utf-8"?>
<formControlPr xmlns="http://schemas.microsoft.com/office/spreadsheetml/2009/9/main" objectType="CheckBox" lockText="1" noThreeD="1"/>
</file>

<file path=xl/ctrlProps/ctrlProp1755.xml><?xml version="1.0" encoding="utf-8"?>
<formControlPr xmlns="http://schemas.microsoft.com/office/spreadsheetml/2009/9/main" objectType="CheckBox" lockText="1" noThreeD="1"/>
</file>

<file path=xl/ctrlProps/ctrlProp1756.xml><?xml version="1.0" encoding="utf-8"?>
<formControlPr xmlns="http://schemas.microsoft.com/office/spreadsheetml/2009/9/main" objectType="CheckBox" lockText="1" noThreeD="1"/>
</file>

<file path=xl/ctrlProps/ctrlProp1757.xml><?xml version="1.0" encoding="utf-8"?>
<formControlPr xmlns="http://schemas.microsoft.com/office/spreadsheetml/2009/9/main" objectType="CheckBox" lockText="1" noThreeD="1"/>
</file>

<file path=xl/ctrlProps/ctrlProp1758.xml><?xml version="1.0" encoding="utf-8"?>
<formControlPr xmlns="http://schemas.microsoft.com/office/spreadsheetml/2009/9/main" objectType="CheckBox" lockText="1" noThreeD="1"/>
</file>

<file path=xl/ctrlProps/ctrlProp1759.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60.xml><?xml version="1.0" encoding="utf-8"?>
<formControlPr xmlns="http://schemas.microsoft.com/office/spreadsheetml/2009/9/main" objectType="CheckBox" lockText="1" noThreeD="1"/>
</file>

<file path=xl/ctrlProps/ctrlProp1761.xml><?xml version="1.0" encoding="utf-8"?>
<formControlPr xmlns="http://schemas.microsoft.com/office/spreadsheetml/2009/9/main" objectType="CheckBox" lockText="1" noThreeD="1"/>
</file>

<file path=xl/ctrlProps/ctrlProp1762.xml><?xml version="1.0" encoding="utf-8"?>
<formControlPr xmlns="http://schemas.microsoft.com/office/spreadsheetml/2009/9/main" objectType="CheckBox" lockText="1" noThreeD="1"/>
</file>

<file path=xl/ctrlProps/ctrlProp1763.xml><?xml version="1.0" encoding="utf-8"?>
<formControlPr xmlns="http://schemas.microsoft.com/office/spreadsheetml/2009/9/main" objectType="CheckBox" lockText="1" noThreeD="1"/>
</file>

<file path=xl/ctrlProps/ctrlProp1764.xml><?xml version="1.0" encoding="utf-8"?>
<formControlPr xmlns="http://schemas.microsoft.com/office/spreadsheetml/2009/9/main" objectType="CheckBox" lockText="1" noThreeD="1"/>
</file>

<file path=xl/ctrlProps/ctrlProp1765.xml><?xml version="1.0" encoding="utf-8"?>
<formControlPr xmlns="http://schemas.microsoft.com/office/spreadsheetml/2009/9/main" objectType="CheckBox" lockText="1" noThreeD="1"/>
</file>

<file path=xl/ctrlProps/ctrlProp1766.xml><?xml version="1.0" encoding="utf-8"?>
<formControlPr xmlns="http://schemas.microsoft.com/office/spreadsheetml/2009/9/main" objectType="CheckBox" lockText="1" noThreeD="1"/>
</file>

<file path=xl/ctrlProps/ctrlProp1767.xml><?xml version="1.0" encoding="utf-8"?>
<formControlPr xmlns="http://schemas.microsoft.com/office/spreadsheetml/2009/9/main" objectType="CheckBox" lockText="1" noThreeD="1"/>
</file>

<file path=xl/ctrlProps/ctrlProp1768.xml><?xml version="1.0" encoding="utf-8"?>
<formControlPr xmlns="http://schemas.microsoft.com/office/spreadsheetml/2009/9/main" objectType="CheckBox" lockText="1" noThreeD="1"/>
</file>

<file path=xl/ctrlProps/ctrlProp1769.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70.xml><?xml version="1.0" encoding="utf-8"?>
<formControlPr xmlns="http://schemas.microsoft.com/office/spreadsheetml/2009/9/main" objectType="CheckBox" lockText="1" noThreeD="1"/>
</file>

<file path=xl/ctrlProps/ctrlProp1771.xml><?xml version="1.0" encoding="utf-8"?>
<formControlPr xmlns="http://schemas.microsoft.com/office/spreadsheetml/2009/9/main" objectType="CheckBox" lockText="1" noThreeD="1"/>
</file>

<file path=xl/ctrlProps/ctrlProp1772.xml><?xml version="1.0" encoding="utf-8"?>
<formControlPr xmlns="http://schemas.microsoft.com/office/spreadsheetml/2009/9/main" objectType="CheckBox" lockText="1" noThreeD="1"/>
</file>

<file path=xl/ctrlProps/ctrlProp1773.xml><?xml version="1.0" encoding="utf-8"?>
<formControlPr xmlns="http://schemas.microsoft.com/office/spreadsheetml/2009/9/main" objectType="CheckBox" lockText="1" noThreeD="1"/>
</file>

<file path=xl/ctrlProps/ctrlProp1774.xml><?xml version="1.0" encoding="utf-8"?>
<formControlPr xmlns="http://schemas.microsoft.com/office/spreadsheetml/2009/9/main" objectType="CheckBox" lockText="1" noThreeD="1"/>
</file>

<file path=xl/ctrlProps/ctrlProp1775.xml><?xml version="1.0" encoding="utf-8"?>
<formControlPr xmlns="http://schemas.microsoft.com/office/spreadsheetml/2009/9/main" objectType="CheckBox" lockText="1" noThreeD="1"/>
</file>

<file path=xl/ctrlProps/ctrlProp1776.xml><?xml version="1.0" encoding="utf-8"?>
<formControlPr xmlns="http://schemas.microsoft.com/office/spreadsheetml/2009/9/main" objectType="CheckBox" lockText="1" noThreeD="1"/>
</file>

<file path=xl/ctrlProps/ctrlProp1777.xml><?xml version="1.0" encoding="utf-8"?>
<formControlPr xmlns="http://schemas.microsoft.com/office/spreadsheetml/2009/9/main" objectType="CheckBox" lockText="1" noThreeD="1"/>
</file>

<file path=xl/ctrlProps/ctrlProp1778.xml><?xml version="1.0" encoding="utf-8"?>
<formControlPr xmlns="http://schemas.microsoft.com/office/spreadsheetml/2009/9/main" objectType="CheckBox" lockText="1" noThreeD="1"/>
</file>

<file path=xl/ctrlProps/ctrlProp1779.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80.xml><?xml version="1.0" encoding="utf-8"?>
<formControlPr xmlns="http://schemas.microsoft.com/office/spreadsheetml/2009/9/main" objectType="CheckBox" lockText="1" noThreeD="1"/>
</file>

<file path=xl/ctrlProps/ctrlProp1781.xml><?xml version="1.0" encoding="utf-8"?>
<formControlPr xmlns="http://schemas.microsoft.com/office/spreadsheetml/2009/9/main" objectType="CheckBox" lockText="1" noThreeD="1"/>
</file>

<file path=xl/ctrlProps/ctrlProp1782.xml><?xml version="1.0" encoding="utf-8"?>
<formControlPr xmlns="http://schemas.microsoft.com/office/spreadsheetml/2009/9/main" objectType="CheckBox" lockText="1" noThreeD="1"/>
</file>

<file path=xl/ctrlProps/ctrlProp1783.xml><?xml version="1.0" encoding="utf-8"?>
<formControlPr xmlns="http://schemas.microsoft.com/office/spreadsheetml/2009/9/main" objectType="CheckBox" lockText="1" noThreeD="1"/>
</file>

<file path=xl/ctrlProps/ctrlProp1784.xml><?xml version="1.0" encoding="utf-8"?>
<formControlPr xmlns="http://schemas.microsoft.com/office/spreadsheetml/2009/9/main" objectType="CheckBox" lockText="1" noThreeD="1"/>
</file>

<file path=xl/ctrlProps/ctrlProp1785.xml><?xml version="1.0" encoding="utf-8"?>
<formControlPr xmlns="http://schemas.microsoft.com/office/spreadsheetml/2009/9/main" objectType="CheckBox" lockText="1" noThreeD="1"/>
</file>

<file path=xl/ctrlProps/ctrlProp1786.xml><?xml version="1.0" encoding="utf-8"?>
<formControlPr xmlns="http://schemas.microsoft.com/office/spreadsheetml/2009/9/main" objectType="CheckBox" lockText="1" noThreeD="1"/>
</file>

<file path=xl/ctrlProps/ctrlProp1787.xml><?xml version="1.0" encoding="utf-8"?>
<formControlPr xmlns="http://schemas.microsoft.com/office/spreadsheetml/2009/9/main" objectType="CheckBox" lockText="1" noThreeD="1"/>
</file>

<file path=xl/ctrlProps/ctrlProp1788.xml><?xml version="1.0" encoding="utf-8"?>
<formControlPr xmlns="http://schemas.microsoft.com/office/spreadsheetml/2009/9/main" objectType="CheckBox" lockText="1" noThreeD="1"/>
</file>

<file path=xl/ctrlProps/ctrlProp1789.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790.xml><?xml version="1.0" encoding="utf-8"?>
<formControlPr xmlns="http://schemas.microsoft.com/office/spreadsheetml/2009/9/main" objectType="CheckBox" lockText="1" noThreeD="1"/>
</file>

<file path=xl/ctrlProps/ctrlProp1791.xml><?xml version="1.0" encoding="utf-8"?>
<formControlPr xmlns="http://schemas.microsoft.com/office/spreadsheetml/2009/9/main" objectType="CheckBox" lockText="1" noThreeD="1"/>
</file>

<file path=xl/ctrlProps/ctrlProp1792.xml><?xml version="1.0" encoding="utf-8"?>
<formControlPr xmlns="http://schemas.microsoft.com/office/spreadsheetml/2009/9/main" objectType="CheckBox" lockText="1" noThreeD="1"/>
</file>

<file path=xl/ctrlProps/ctrlProp1793.xml><?xml version="1.0" encoding="utf-8"?>
<formControlPr xmlns="http://schemas.microsoft.com/office/spreadsheetml/2009/9/main" objectType="CheckBox" lockText="1" noThreeD="1"/>
</file>

<file path=xl/ctrlProps/ctrlProp1794.xml><?xml version="1.0" encoding="utf-8"?>
<formControlPr xmlns="http://schemas.microsoft.com/office/spreadsheetml/2009/9/main" objectType="CheckBox" lockText="1" noThreeD="1"/>
</file>

<file path=xl/ctrlProps/ctrlProp1795.xml><?xml version="1.0" encoding="utf-8"?>
<formControlPr xmlns="http://schemas.microsoft.com/office/spreadsheetml/2009/9/main" objectType="CheckBox" lockText="1" noThreeD="1"/>
</file>

<file path=xl/ctrlProps/ctrlProp1796.xml><?xml version="1.0" encoding="utf-8"?>
<formControlPr xmlns="http://schemas.microsoft.com/office/spreadsheetml/2009/9/main" objectType="CheckBox" lockText="1" noThreeD="1"/>
</file>

<file path=xl/ctrlProps/ctrlProp1797.xml><?xml version="1.0" encoding="utf-8"?>
<formControlPr xmlns="http://schemas.microsoft.com/office/spreadsheetml/2009/9/main" objectType="CheckBox" lockText="1" noThreeD="1"/>
</file>

<file path=xl/ctrlProps/ctrlProp1798.xml><?xml version="1.0" encoding="utf-8"?>
<formControlPr xmlns="http://schemas.microsoft.com/office/spreadsheetml/2009/9/main" objectType="CheckBox" lockText="1" noThreeD="1"/>
</file>

<file path=xl/ctrlProps/ctrlProp179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00.xml><?xml version="1.0" encoding="utf-8"?>
<formControlPr xmlns="http://schemas.microsoft.com/office/spreadsheetml/2009/9/main" objectType="CheckBox" lockText="1" noThreeD="1"/>
</file>

<file path=xl/ctrlProps/ctrlProp1801.xml><?xml version="1.0" encoding="utf-8"?>
<formControlPr xmlns="http://schemas.microsoft.com/office/spreadsheetml/2009/9/main" objectType="CheckBox" lockText="1" noThreeD="1"/>
</file>

<file path=xl/ctrlProps/ctrlProp1802.xml><?xml version="1.0" encoding="utf-8"?>
<formControlPr xmlns="http://schemas.microsoft.com/office/spreadsheetml/2009/9/main" objectType="CheckBox" lockText="1" noThreeD="1"/>
</file>

<file path=xl/ctrlProps/ctrlProp1803.xml><?xml version="1.0" encoding="utf-8"?>
<formControlPr xmlns="http://schemas.microsoft.com/office/spreadsheetml/2009/9/main" objectType="CheckBox" lockText="1" noThreeD="1"/>
</file>

<file path=xl/ctrlProps/ctrlProp1804.xml><?xml version="1.0" encoding="utf-8"?>
<formControlPr xmlns="http://schemas.microsoft.com/office/spreadsheetml/2009/9/main" objectType="CheckBox" lockText="1" noThreeD="1"/>
</file>

<file path=xl/ctrlProps/ctrlProp1805.xml><?xml version="1.0" encoding="utf-8"?>
<formControlPr xmlns="http://schemas.microsoft.com/office/spreadsheetml/2009/9/main" objectType="CheckBox" lockText="1" noThreeD="1"/>
</file>

<file path=xl/ctrlProps/ctrlProp1806.xml><?xml version="1.0" encoding="utf-8"?>
<formControlPr xmlns="http://schemas.microsoft.com/office/spreadsheetml/2009/9/main" objectType="CheckBox" lockText="1" noThreeD="1"/>
</file>

<file path=xl/ctrlProps/ctrlProp1807.xml><?xml version="1.0" encoding="utf-8"?>
<formControlPr xmlns="http://schemas.microsoft.com/office/spreadsheetml/2009/9/main" objectType="CheckBox" lockText="1" noThreeD="1"/>
</file>

<file path=xl/ctrlProps/ctrlProp1808.xml><?xml version="1.0" encoding="utf-8"?>
<formControlPr xmlns="http://schemas.microsoft.com/office/spreadsheetml/2009/9/main" objectType="CheckBox" lockText="1" noThreeD="1"/>
</file>

<file path=xl/ctrlProps/ctrlProp1809.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10.xml><?xml version="1.0" encoding="utf-8"?>
<formControlPr xmlns="http://schemas.microsoft.com/office/spreadsheetml/2009/9/main" objectType="CheckBox" lockText="1" noThreeD="1"/>
</file>

<file path=xl/ctrlProps/ctrlProp1811.xml><?xml version="1.0" encoding="utf-8"?>
<formControlPr xmlns="http://schemas.microsoft.com/office/spreadsheetml/2009/9/main" objectType="CheckBox" lockText="1" noThreeD="1"/>
</file>

<file path=xl/ctrlProps/ctrlProp1812.xml><?xml version="1.0" encoding="utf-8"?>
<formControlPr xmlns="http://schemas.microsoft.com/office/spreadsheetml/2009/9/main" objectType="CheckBox" lockText="1" noThreeD="1"/>
</file>

<file path=xl/ctrlProps/ctrlProp1813.xml><?xml version="1.0" encoding="utf-8"?>
<formControlPr xmlns="http://schemas.microsoft.com/office/spreadsheetml/2009/9/main" objectType="CheckBox" lockText="1" noThreeD="1"/>
</file>

<file path=xl/ctrlProps/ctrlProp1814.xml><?xml version="1.0" encoding="utf-8"?>
<formControlPr xmlns="http://schemas.microsoft.com/office/spreadsheetml/2009/9/main" objectType="CheckBox" lockText="1" noThreeD="1"/>
</file>

<file path=xl/ctrlProps/ctrlProp1815.xml><?xml version="1.0" encoding="utf-8"?>
<formControlPr xmlns="http://schemas.microsoft.com/office/spreadsheetml/2009/9/main" objectType="CheckBox" lockText="1" noThreeD="1"/>
</file>

<file path=xl/ctrlProps/ctrlProp1816.xml><?xml version="1.0" encoding="utf-8"?>
<formControlPr xmlns="http://schemas.microsoft.com/office/spreadsheetml/2009/9/main" objectType="CheckBox" lockText="1" noThreeD="1"/>
</file>

<file path=xl/ctrlProps/ctrlProp1817.xml><?xml version="1.0" encoding="utf-8"?>
<formControlPr xmlns="http://schemas.microsoft.com/office/spreadsheetml/2009/9/main" objectType="CheckBox" lockText="1" noThreeD="1"/>
</file>

<file path=xl/ctrlProps/ctrlProp1818.xml><?xml version="1.0" encoding="utf-8"?>
<formControlPr xmlns="http://schemas.microsoft.com/office/spreadsheetml/2009/9/main" objectType="CheckBox" lockText="1" noThreeD="1"/>
</file>

<file path=xl/ctrlProps/ctrlProp1819.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20.xml><?xml version="1.0" encoding="utf-8"?>
<formControlPr xmlns="http://schemas.microsoft.com/office/spreadsheetml/2009/9/main" objectType="CheckBox" lockText="1" noThreeD="1"/>
</file>

<file path=xl/ctrlProps/ctrlProp1821.xml><?xml version="1.0" encoding="utf-8"?>
<formControlPr xmlns="http://schemas.microsoft.com/office/spreadsheetml/2009/9/main" objectType="CheckBox" lockText="1" noThreeD="1"/>
</file>

<file path=xl/ctrlProps/ctrlProp1822.xml><?xml version="1.0" encoding="utf-8"?>
<formControlPr xmlns="http://schemas.microsoft.com/office/spreadsheetml/2009/9/main" objectType="CheckBox" lockText="1" noThreeD="1"/>
</file>

<file path=xl/ctrlProps/ctrlProp1823.xml><?xml version="1.0" encoding="utf-8"?>
<formControlPr xmlns="http://schemas.microsoft.com/office/spreadsheetml/2009/9/main" objectType="CheckBox" lockText="1" noThreeD="1"/>
</file>

<file path=xl/ctrlProps/ctrlProp1824.xml><?xml version="1.0" encoding="utf-8"?>
<formControlPr xmlns="http://schemas.microsoft.com/office/spreadsheetml/2009/9/main" objectType="CheckBox" lockText="1" noThreeD="1"/>
</file>

<file path=xl/ctrlProps/ctrlProp1825.xml><?xml version="1.0" encoding="utf-8"?>
<formControlPr xmlns="http://schemas.microsoft.com/office/spreadsheetml/2009/9/main" objectType="CheckBox" lockText="1" noThreeD="1"/>
</file>

<file path=xl/ctrlProps/ctrlProp1826.xml><?xml version="1.0" encoding="utf-8"?>
<formControlPr xmlns="http://schemas.microsoft.com/office/spreadsheetml/2009/9/main" objectType="CheckBox" lockText="1" noThreeD="1"/>
</file>

<file path=xl/ctrlProps/ctrlProp1827.xml><?xml version="1.0" encoding="utf-8"?>
<formControlPr xmlns="http://schemas.microsoft.com/office/spreadsheetml/2009/9/main" objectType="CheckBox" lockText="1" noThreeD="1"/>
</file>

<file path=xl/ctrlProps/ctrlProp1828.xml><?xml version="1.0" encoding="utf-8"?>
<formControlPr xmlns="http://schemas.microsoft.com/office/spreadsheetml/2009/9/main" objectType="CheckBox" lockText="1" noThreeD="1"/>
</file>

<file path=xl/ctrlProps/ctrlProp1829.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30.xml><?xml version="1.0" encoding="utf-8"?>
<formControlPr xmlns="http://schemas.microsoft.com/office/spreadsheetml/2009/9/main" objectType="CheckBox" lockText="1" noThreeD="1"/>
</file>

<file path=xl/ctrlProps/ctrlProp1831.xml><?xml version="1.0" encoding="utf-8"?>
<formControlPr xmlns="http://schemas.microsoft.com/office/spreadsheetml/2009/9/main" objectType="CheckBox" lockText="1" noThreeD="1"/>
</file>

<file path=xl/ctrlProps/ctrlProp1832.xml><?xml version="1.0" encoding="utf-8"?>
<formControlPr xmlns="http://schemas.microsoft.com/office/spreadsheetml/2009/9/main" objectType="CheckBox" lockText="1" noThreeD="1"/>
</file>

<file path=xl/ctrlProps/ctrlProp1833.xml><?xml version="1.0" encoding="utf-8"?>
<formControlPr xmlns="http://schemas.microsoft.com/office/spreadsheetml/2009/9/main" objectType="CheckBox" lockText="1" noThreeD="1"/>
</file>

<file path=xl/ctrlProps/ctrlProp1834.xml><?xml version="1.0" encoding="utf-8"?>
<formControlPr xmlns="http://schemas.microsoft.com/office/spreadsheetml/2009/9/main" objectType="CheckBox" lockText="1" noThreeD="1"/>
</file>

<file path=xl/ctrlProps/ctrlProp1835.xml><?xml version="1.0" encoding="utf-8"?>
<formControlPr xmlns="http://schemas.microsoft.com/office/spreadsheetml/2009/9/main" objectType="CheckBox" lockText="1" noThreeD="1"/>
</file>

<file path=xl/ctrlProps/ctrlProp1836.xml><?xml version="1.0" encoding="utf-8"?>
<formControlPr xmlns="http://schemas.microsoft.com/office/spreadsheetml/2009/9/main" objectType="CheckBox" lockText="1" noThreeD="1"/>
</file>

<file path=xl/ctrlProps/ctrlProp1837.xml><?xml version="1.0" encoding="utf-8"?>
<formControlPr xmlns="http://schemas.microsoft.com/office/spreadsheetml/2009/9/main" objectType="CheckBox" lockText="1" noThreeD="1"/>
</file>

<file path=xl/ctrlProps/ctrlProp1838.xml><?xml version="1.0" encoding="utf-8"?>
<formControlPr xmlns="http://schemas.microsoft.com/office/spreadsheetml/2009/9/main" objectType="CheckBox" lockText="1" noThreeD="1"/>
</file>

<file path=xl/ctrlProps/ctrlProp1839.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40.xml><?xml version="1.0" encoding="utf-8"?>
<formControlPr xmlns="http://schemas.microsoft.com/office/spreadsheetml/2009/9/main" objectType="CheckBox" lockText="1" noThreeD="1"/>
</file>

<file path=xl/ctrlProps/ctrlProp1841.xml><?xml version="1.0" encoding="utf-8"?>
<formControlPr xmlns="http://schemas.microsoft.com/office/spreadsheetml/2009/9/main" objectType="CheckBox" lockText="1" noThreeD="1"/>
</file>

<file path=xl/ctrlProps/ctrlProp1842.xml><?xml version="1.0" encoding="utf-8"?>
<formControlPr xmlns="http://schemas.microsoft.com/office/spreadsheetml/2009/9/main" objectType="CheckBox" lockText="1" noThreeD="1"/>
</file>

<file path=xl/ctrlProps/ctrlProp1843.xml><?xml version="1.0" encoding="utf-8"?>
<formControlPr xmlns="http://schemas.microsoft.com/office/spreadsheetml/2009/9/main" objectType="CheckBox" lockText="1" noThreeD="1"/>
</file>

<file path=xl/ctrlProps/ctrlProp1844.xml><?xml version="1.0" encoding="utf-8"?>
<formControlPr xmlns="http://schemas.microsoft.com/office/spreadsheetml/2009/9/main" objectType="CheckBox" lockText="1" noThreeD="1"/>
</file>

<file path=xl/ctrlProps/ctrlProp1845.xml><?xml version="1.0" encoding="utf-8"?>
<formControlPr xmlns="http://schemas.microsoft.com/office/spreadsheetml/2009/9/main" objectType="CheckBox" lockText="1" noThreeD="1"/>
</file>

<file path=xl/ctrlProps/ctrlProp1846.xml><?xml version="1.0" encoding="utf-8"?>
<formControlPr xmlns="http://schemas.microsoft.com/office/spreadsheetml/2009/9/main" objectType="CheckBox" lockText="1" noThreeD="1"/>
</file>

<file path=xl/ctrlProps/ctrlProp1847.xml><?xml version="1.0" encoding="utf-8"?>
<formControlPr xmlns="http://schemas.microsoft.com/office/spreadsheetml/2009/9/main" objectType="CheckBox" lockText="1" noThreeD="1"/>
</file>

<file path=xl/ctrlProps/ctrlProp1848.xml><?xml version="1.0" encoding="utf-8"?>
<formControlPr xmlns="http://schemas.microsoft.com/office/spreadsheetml/2009/9/main" objectType="CheckBox" lockText="1" noThreeD="1"/>
</file>

<file path=xl/ctrlProps/ctrlProp1849.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50.xml><?xml version="1.0" encoding="utf-8"?>
<formControlPr xmlns="http://schemas.microsoft.com/office/spreadsheetml/2009/9/main" objectType="CheckBox" lockText="1" noThreeD="1"/>
</file>

<file path=xl/ctrlProps/ctrlProp1851.xml><?xml version="1.0" encoding="utf-8"?>
<formControlPr xmlns="http://schemas.microsoft.com/office/spreadsheetml/2009/9/main" objectType="CheckBox" lockText="1" noThreeD="1"/>
</file>

<file path=xl/ctrlProps/ctrlProp1852.xml><?xml version="1.0" encoding="utf-8"?>
<formControlPr xmlns="http://schemas.microsoft.com/office/spreadsheetml/2009/9/main" objectType="CheckBox" lockText="1" noThreeD="1"/>
</file>

<file path=xl/ctrlProps/ctrlProp1853.xml><?xml version="1.0" encoding="utf-8"?>
<formControlPr xmlns="http://schemas.microsoft.com/office/spreadsheetml/2009/9/main" objectType="CheckBox" lockText="1" noThreeD="1"/>
</file>

<file path=xl/ctrlProps/ctrlProp1854.xml><?xml version="1.0" encoding="utf-8"?>
<formControlPr xmlns="http://schemas.microsoft.com/office/spreadsheetml/2009/9/main" objectType="CheckBox" lockText="1" noThreeD="1"/>
</file>

<file path=xl/ctrlProps/ctrlProp1855.xml><?xml version="1.0" encoding="utf-8"?>
<formControlPr xmlns="http://schemas.microsoft.com/office/spreadsheetml/2009/9/main" objectType="CheckBox" lockText="1" noThreeD="1"/>
</file>

<file path=xl/ctrlProps/ctrlProp1856.xml><?xml version="1.0" encoding="utf-8"?>
<formControlPr xmlns="http://schemas.microsoft.com/office/spreadsheetml/2009/9/main" objectType="CheckBox" lockText="1" noThreeD="1"/>
</file>

<file path=xl/ctrlProps/ctrlProp1857.xml><?xml version="1.0" encoding="utf-8"?>
<formControlPr xmlns="http://schemas.microsoft.com/office/spreadsheetml/2009/9/main" objectType="CheckBox" lockText="1" noThreeD="1"/>
</file>

<file path=xl/ctrlProps/ctrlProp1858.xml><?xml version="1.0" encoding="utf-8"?>
<formControlPr xmlns="http://schemas.microsoft.com/office/spreadsheetml/2009/9/main" objectType="CheckBox" lockText="1" noThreeD="1"/>
</file>

<file path=xl/ctrlProps/ctrlProp1859.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60.xml><?xml version="1.0" encoding="utf-8"?>
<formControlPr xmlns="http://schemas.microsoft.com/office/spreadsheetml/2009/9/main" objectType="CheckBox" lockText="1" noThreeD="1"/>
</file>

<file path=xl/ctrlProps/ctrlProp1861.xml><?xml version="1.0" encoding="utf-8"?>
<formControlPr xmlns="http://schemas.microsoft.com/office/spreadsheetml/2009/9/main" objectType="CheckBox" lockText="1" noThreeD="1"/>
</file>

<file path=xl/ctrlProps/ctrlProp1862.xml><?xml version="1.0" encoding="utf-8"?>
<formControlPr xmlns="http://schemas.microsoft.com/office/spreadsheetml/2009/9/main" objectType="CheckBox" lockText="1" noThreeD="1"/>
</file>

<file path=xl/ctrlProps/ctrlProp1863.xml><?xml version="1.0" encoding="utf-8"?>
<formControlPr xmlns="http://schemas.microsoft.com/office/spreadsheetml/2009/9/main" objectType="CheckBox" lockText="1" noThreeD="1"/>
</file>

<file path=xl/ctrlProps/ctrlProp1864.xml><?xml version="1.0" encoding="utf-8"?>
<formControlPr xmlns="http://schemas.microsoft.com/office/spreadsheetml/2009/9/main" objectType="CheckBox" lockText="1" noThreeD="1"/>
</file>

<file path=xl/ctrlProps/ctrlProp1865.xml><?xml version="1.0" encoding="utf-8"?>
<formControlPr xmlns="http://schemas.microsoft.com/office/spreadsheetml/2009/9/main" objectType="CheckBox" lockText="1" noThreeD="1"/>
</file>

<file path=xl/ctrlProps/ctrlProp1866.xml><?xml version="1.0" encoding="utf-8"?>
<formControlPr xmlns="http://schemas.microsoft.com/office/spreadsheetml/2009/9/main" objectType="CheckBox" lockText="1" noThreeD="1"/>
</file>

<file path=xl/ctrlProps/ctrlProp1867.xml><?xml version="1.0" encoding="utf-8"?>
<formControlPr xmlns="http://schemas.microsoft.com/office/spreadsheetml/2009/9/main" objectType="CheckBox" lockText="1" noThreeD="1"/>
</file>

<file path=xl/ctrlProps/ctrlProp1868.xml><?xml version="1.0" encoding="utf-8"?>
<formControlPr xmlns="http://schemas.microsoft.com/office/spreadsheetml/2009/9/main" objectType="CheckBox" lockText="1" noThreeD="1"/>
</file>

<file path=xl/ctrlProps/ctrlProp1869.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70.xml><?xml version="1.0" encoding="utf-8"?>
<formControlPr xmlns="http://schemas.microsoft.com/office/spreadsheetml/2009/9/main" objectType="CheckBox" lockText="1" noThreeD="1"/>
</file>

<file path=xl/ctrlProps/ctrlProp1871.xml><?xml version="1.0" encoding="utf-8"?>
<formControlPr xmlns="http://schemas.microsoft.com/office/spreadsheetml/2009/9/main" objectType="CheckBox" lockText="1" noThreeD="1"/>
</file>

<file path=xl/ctrlProps/ctrlProp1872.xml><?xml version="1.0" encoding="utf-8"?>
<formControlPr xmlns="http://schemas.microsoft.com/office/spreadsheetml/2009/9/main" objectType="CheckBox" lockText="1" noThreeD="1"/>
</file>

<file path=xl/ctrlProps/ctrlProp1873.xml><?xml version="1.0" encoding="utf-8"?>
<formControlPr xmlns="http://schemas.microsoft.com/office/spreadsheetml/2009/9/main" objectType="CheckBox" lockText="1" noThreeD="1"/>
</file>

<file path=xl/ctrlProps/ctrlProp1874.xml><?xml version="1.0" encoding="utf-8"?>
<formControlPr xmlns="http://schemas.microsoft.com/office/spreadsheetml/2009/9/main" objectType="CheckBox" lockText="1" noThreeD="1"/>
</file>

<file path=xl/ctrlProps/ctrlProp1875.xml><?xml version="1.0" encoding="utf-8"?>
<formControlPr xmlns="http://schemas.microsoft.com/office/spreadsheetml/2009/9/main" objectType="CheckBox" lockText="1" noThreeD="1"/>
</file>

<file path=xl/ctrlProps/ctrlProp1876.xml><?xml version="1.0" encoding="utf-8"?>
<formControlPr xmlns="http://schemas.microsoft.com/office/spreadsheetml/2009/9/main" objectType="CheckBox" lockText="1" noThreeD="1"/>
</file>

<file path=xl/ctrlProps/ctrlProp1877.xml><?xml version="1.0" encoding="utf-8"?>
<formControlPr xmlns="http://schemas.microsoft.com/office/spreadsheetml/2009/9/main" objectType="CheckBox" lockText="1" noThreeD="1"/>
</file>

<file path=xl/ctrlProps/ctrlProp1878.xml><?xml version="1.0" encoding="utf-8"?>
<formControlPr xmlns="http://schemas.microsoft.com/office/spreadsheetml/2009/9/main" objectType="CheckBox" lockText="1" noThreeD="1"/>
</file>

<file path=xl/ctrlProps/ctrlProp1879.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80.xml><?xml version="1.0" encoding="utf-8"?>
<formControlPr xmlns="http://schemas.microsoft.com/office/spreadsheetml/2009/9/main" objectType="CheckBox" lockText="1" noThreeD="1"/>
</file>

<file path=xl/ctrlProps/ctrlProp1881.xml><?xml version="1.0" encoding="utf-8"?>
<formControlPr xmlns="http://schemas.microsoft.com/office/spreadsheetml/2009/9/main" objectType="CheckBox" lockText="1" noThreeD="1"/>
</file>

<file path=xl/ctrlProps/ctrlProp1882.xml><?xml version="1.0" encoding="utf-8"?>
<formControlPr xmlns="http://schemas.microsoft.com/office/spreadsheetml/2009/9/main" objectType="CheckBox" lockText="1" noThreeD="1"/>
</file>

<file path=xl/ctrlProps/ctrlProp1883.xml><?xml version="1.0" encoding="utf-8"?>
<formControlPr xmlns="http://schemas.microsoft.com/office/spreadsheetml/2009/9/main" objectType="CheckBox" lockText="1" noThreeD="1"/>
</file>

<file path=xl/ctrlProps/ctrlProp1884.xml><?xml version="1.0" encoding="utf-8"?>
<formControlPr xmlns="http://schemas.microsoft.com/office/spreadsheetml/2009/9/main" objectType="CheckBox" lockText="1" noThreeD="1"/>
</file>

<file path=xl/ctrlProps/ctrlProp1885.xml><?xml version="1.0" encoding="utf-8"?>
<formControlPr xmlns="http://schemas.microsoft.com/office/spreadsheetml/2009/9/main" objectType="CheckBox" lockText="1" noThreeD="1"/>
</file>

<file path=xl/ctrlProps/ctrlProp1886.xml><?xml version="1.0" encoding="utf-8"?>
<formControlPr xmlns="http://schemas.microsoft.com/office/spreadsheetml/2009/9/main" objectType="CheckBox" lockText="1" noThreeD="1"/>
</file>

<file path=xl/ctrlProps/ctrlProp1887.xml><?xml version="1.0" encoding="utf-8"?>
<formControlPr xmlns="http://schemas.microsoft.com/office/spreadsheetml/2009/9/main" objectType="CheckBox" lockText="1" noThreeD="1"/>
</file>

<file path=xl/ctrlProps/ctrlProp1888.xml><?xml version="1.0" encoding="utf-8"?>
<formControlPr xmlns="http://schemas.microsoft.com/office/spreadsheetml/2009/9/main" objectType="CheckBox" lockText="1" noThreeD="1"/>
</file>

<file path=xl/ctrlProps/ctrlProp1889.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890.xml><?xml version="1.0" encoding="utf-8"?>
<formControlPr xmlns="http://schemas.microsoft.com/office/spreadsheetml/2009/9/main" objectType="CheckBox" lockText="1" noThreeD="1"/>
</file>

<file path=xl/ctrlProps/ctrlProp1891.xml><?xml version="1.0" encoding="utf-8"?>
<formControlPr xmlns="http://schemas.microsoft.com/office/spreadsheetml/2009/9/main" objectType="CheckBox" lockText="1" noThreeD="1"/>
</file>

<file path=xl/ctrlProps/ctrlProp1892.xml><?xml version="1.0" encoding="utf-8"?>
<formControlPr xmlns="http://schemas.microsoft.com/office/spreadsheetml/2009/9/main" objectType="CheckBox" lockText="1" noThreeD="1"/>
</file>

<file path=xl/ctrlProps/ctrlProp1893.xml><?xml version="1.0" encoding="utf-8"?>
<formControlPr xmlns="http://schemas.microsoft.com/office/spreadsheetml/2009/9/main" objectType="CheckBox" lockText="1" noThreeD="1"/>
</file>

<file path=xl/ctrlProps/ctrlProp1894.xml><?xml version="1.0" encoding="utf-8"?>
<formControlPr xmlns="http://schemas.microsoft.com/office/spreadsheetml/2009/9/main" objectType="CheckBox" lockText="1" noThreeD="1"/>
</file>

<file path=xl/ctrlProps/ctrlProp1895.xml><?xml version="1.0" encoding="utf-8"?>
<formControlPr xmlns="http://schemas.microsoft.com/office/spreadsheetml/2009/9/main" objectType="CheckBox" lockText="1" noThreeD="1"/>
</file>

<file path=xl/ctrlProps/ctrlProp1896.xml><?xml version="1.0" encoding="utf-8"?>
<formControlPr xmlns="http://schemas.microsoft.com/office/spreadsheetml/2009/9/main" objectType="CheckBox" lockText="1" noThreeD="1"/>
</file>

<file path=xl/ctrlProps/ctrlProp1897.xml><?xml version="1.0" encoding="utf-8"?>
<formControlPr xmlns="http://schemas.microsoft.com/office/spreadsheetml/2009/9/main" objectType="CheckBox" lockText="1" noThreeD="1"/>
</file>

<file path=xl/ctrlProps/ctrlProp1898.xml><?xml version="1.0" encoding="utf-8"?>
<formControlPr xmlns="http://schemas.microsoft.com/office/spreadsheetml/2009/9/main" objectType="CheckBox" lockText="1" noThreeD="1"/>
</file>

<file path=xl/ctrlProps/ctrlProp189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00.xml><?xml version="1.0" encoding="utf-8"?>
<formControlPr xmlns="http://schemas.microsoft.com/office/spreadsheetml/2009/9/main" objectType="CheckBox" lockText="1" noThreeD="1"/>
</file>

<file path=xl/ctrlProps/ctrlProp1901.xml><?xml version="1.0" encoding="utf-8"?>
<formControlPr xmlns="http://schemas.microsoft.com/office/spreadsheetml/2009/9/main" objectType="CheckBox" lockText="1" noThreeD="1"/>
</file>

<file path=xl/ctrlProps/ctrlProp1902.xml><?xml version="1.0" encoding="utf-8"?>
<formControlPr xmlns="http://schemas.microsoft.com/office/spreadsheetml/2009/9/main" objectType="CheckBox" lockText="1" noThreeD="1"/>
</file>

<file path=xl/ctrlProps/ctrlProp1903.xml><?xml version="1.0" encoding="utf-8"?>
<formControlPr xmlns="http://schemas.microsoft.com/office/spreadsheetml/2009/9/main" objectType="CheckBox" lockText="1" noThreeD="1"/>
</file>

<file path=xl/ctrlProps/ctrlProp1904.xml><?xml version="1.0" encoding="utf-8"?>
<formControlPr xmlns="http://schemas.microsoft.com/office/spreadsheetml/2009/9/main" objectType="CheckBox" lockText="1" noThreeD="1"/>
</file>

<file path=xl/ctrlProps/ctrlProp1905.xml><?xml version="1.0" encoding="utf-8"?>
<formControlPr xmlns="http://schemas.microsoft.com/office/spreadsheetml/2009/9/main" objectType="CheckBox" lockText="1" noThreeD="1"/>
</file>

<file path=xl/ctrlProps/ctrlProp1906.xml><?xml version="1.0" encoding="utf-8"?>
<formControlPr xmlns="http://schemas.microsoft.com/office/spreadsheetml/2009/9/main" objectType="CheckBox" lockText="1" noThreeD="1"/>
</file>

<file path=xl/ctrlProps/ctrlProp1907.xml><?xml version="1.0" encoding="utf-8"?>
<formControlPr xmlns="http://schemas.microsoft.com/office/spreadsheetml/2009/9/main" objectType="CheckBox" lockText="1" noThreeD="1"/>
</file>

<file path=xl/ctrlProps/ctrlProp1908.xml><?xml version="1.0" encoding="utf-8"?>
<formControlPr xmlns="http://schemas.microsoft.com/office/spreadsheetml/2009/9/main" objectType="CheckBox" lockText="1" noThreeD="1"/>
</file>

<file path=xl/ctrlProps/ctrlProp1909.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10.xml><?xml version="1.0" encoding="utf-8"?>
<formControlPr xmlns="http://schemas.microsoft.com/office/spreadsheetml/2009/9/main" objectType="CheckBox" lockText="1" noThreeD="1"/>
</file>

<file path=xl/ctrlProps/ctrlProp1911.xml><?xml version="1.0" encoding="utf-8"?>
<formControlPr xmlns="http://schemas.microsoft.com/office/spreadsheetml/2009/9/main" objectType="CheckBox" lockText="1" noThreeD="1"/>
</file>

<file path=xl/ctrlProps/ctrlProp1912.xml><?xml version="1.0" encoding="utf-8"?>
<formControlPr xmlns="http://schemas.microsoft.com/office/spreadsheetml/2009/9/main" objectType="CheckBox" lockText="1" noThreeD="1"/>
</file>

<file path=xl/ctrlProps/ctrlProp1913.xml><?xml version="1.0" encoding="utf-8"?>
<formControlPr xmlns="http://schemas.microsoft.com/office/spreadsheetml/2009/9/main" objectType="CheckBox" lockText="1" noThreeD="1"/>
</file>

<file path=xl/ctrlProps/ctrlProp1914.xml><?xml version="1.0" encoding="utf-8"?>
<formControlPr xmlns="http://schemas.microsoft.com/office/spreadsheetml/2009/9/main" objectType="CheckBox" lockText="1" noThreeD="1"/>
</file>

<file path=xl/ctrlProps/ctrlProp1915.xml><?xml version="1.0" encoding="utf-8"?>
<formControlPr xmlns="http://schemas.microsoft.com/office/spreadsheetml/2009/9/main" objectType="CheckBox" lockText="1" noThreeD="1"/>
</file>

<file path=xl/ctrlProps/ctrlProp1916.xml><?xml version="1.0" encoding="utf-8"?>
<formControlPr xmlns="http://schemas.microsoft.com/office/spreadsheetml/2009/9/main" objectType="CheckBox" lockText="1" noThreeD="1"/>
</file>

<file path=xl/ctrlProps/ctrlProp1917.xml><?xml version="1.0" encoding="utf-8"?>
<formControlPr xmlns="http://schemas.microsoft.com/office/spreadsheetml/2009/9/main" objectType="CheckBox" lockText="1" noThreeD="1"/>
</file>

<file path=xl/ctrlProps/ctrlProp1918.xml><?xml version="1.0" encoding="utf-8"?>
<formControlPr xmlns="http://schemas.microsoft.com/office/spreadsheetml/2009/9/main" objectType="CheckBox" lockText="1" noThreeD="1"/>
</file>

<file path=xl/ctrlProps/ctrlProp1919.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20.xml><?xml version="1.0" encoding="utf-8"?>
<formControlPr xmlns="http://schemas.microsoft.com/office/spreadsheetml/2009/9/main" objectType="CheckBox" lockText="1" noThreeD="1"/>
</file>

<file path=xl/ctrlProps/ctrlProp1921.xml><?xml version="1.0" encoding="utf-8"?>
<formControlPr xmlns="http://schemas.microsoft.com/office/spreadsheetml/2009/9/main" objectType="CheckBox" lockText="1" noThreeD="1"/>
</file>

<file path=xl/ctrlProps/ctrlProp1922.xml><?xml version="1.0" encoding="utf-8"?>
<formControlPr xmlns="http://schemas.microsoft.com/office/spreadsheetml/2009/9/main" objectType="CheckBox" lockText="1" noThreeD="1"/>
</file>

<file path=xl/ctrlProps/ctrlProp1923.xml><?xml version="1.0" encoding="utf-8"?>
<formControlPr xmlns="http://schemas.microsoft.com/office/spreadsheetml/2009/9/main" objectType="CheckBox" lockText="1" noThreeD="1"/>
</file>

<file path=xl/ctrlProps/ctrlProp1924.xml><?xml version="1.0" encoding="utf-8"?>
<formControlPr xmlns="http://schemas.microsoft.com/office/spreadsheetml/2009/9/main" objectType="CheckBox" lockText="1" noThreeD="1"/>
</file>

<file path=xl/ctrlProps/ctrlProp1925.xml><?xml version="1.0" encoding="utf-8"?>
<formControlPr xmlns="http://schemas.microsoft.com/office/spreadsheetml/2009/9/main" objectType="CheckBox" lockText="1" noThreeD="1"/>
</file>

<file path=xl/ctrlProps/ctrlProp1926.xml><?xml version="1.0" encoding="utf-8"?>
<formControlPr xmlns="http://schemas.microsoft.com/office/spreadsheetml/2009/9/main" objectType="CheckBox" lockText="1" noThreeD="1"/>
</file>

<file path=xl/ctrlProps/ctrlProp1927.xml><?xml version="1.0" encoding="utf-8"?>
<formControlPr xmlns="http://schemas.microsoft.com/office/spreadsheetml/2009/9/main" objectType="CheckBox" lockText="1" noThreeD="1"/>
</file>

<file path=xl/ctrlProps/ctrlProp1928.xml><?xml version="1.0" encoding="utf-8"?>
<formControlPr xmlns="http://schemas.microsoft.com/office/spreadsheetml/2009/9/main" objectType="CheckBox" lockText="1" noThreeD="1"/>
</file>

<file path=xl/ctrlProps/ctrlProp1929.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30.xml><?xml version="1.0" encoding="utf-8"?>
<formControlPr xmlns="http://schemas.microsoft.com/office/spreadsheetml/2009/9/main" objectType="CheckBox" lockText="1" noThreeD="1"/>
</file>

<file path=xl/ctrlProps/ctrlProp1931.xml><?xml version="1.0" encoding="utf-8"?>
<formControlPr xmlns="http://schemas.microsoft.com/office/spreadsheetml/2009/9/main" objectType="CheckBox" lockText="1" noThreeD="1"/>
</file>

<file path=xl/ctrlProps/ctrlProp1932.xml><?xml version="1.0" encoding="utf-8"?>
<formControlPr xmlns="http://schemas.microsoft.com/office/spreadsheetml/2009/9/main" objectType="CheckBox" lockText="1" noThreeD="1"/>
</file>

<file path=xl/ctrlProps/ctrlProp1933.xml><?xml version="1.0" encoding="utf-8"?>
<formControlPr xmlns="http://schemas.microsoft.com/office/spreadsheetml/2009/9/main" objectType="CheckBox" lockText="1" noThreeD="1"/>
</file>

<file path=xl/ctrlProps/ctrlProp1934.xml><?xml version="1.0" encoding="utf-8"?>
<formControlPr xmlns="http://schemas.microsoft.com/office/spreadsheetml/2009/9/main" objectType="CheckBox" lockText="1" noThreeD="1"/>
</file>

<file path=xl/ctrlProps/ctrlProp1935.xml><?xml version="1.0" encoding="utf-8"?>
<formControlPr xmlns="http://schemas.microsoft.com/office/spreadsheetml/2009/9/main" objectType="CheckBox" lockText="1" noThreeD="1"/>
</file>

<file path=xl/ctrlProps/ctrlProp1936.xml><?xml version="1.0" encoding="utf-8"?>
<formControlPr xmlns="http://schemas.microsoft.com/office/spreadsheetml/2009/9/main" objectType="CheckBox" lockText="1" noThreeD="1"/>
</file>

<file path=xl/ctrlProps/ctrlProp1937.xml><?xml version="1.0" encoding="utf-8"?>
<formControlPr xmlns="http://schemas.microsoft.com/office/spreadsheetml/2009/9/main" objectType="CheckBox" lockText="1" noThreeD="1"/>
</file>

<file path=xl/ctrlProps/ctrlProp1938.xml><?xml version="1.0" encoding="utf-8"?>
<formControlPr xmlns="http://schemas.microsoft.com/office/spreadsheetml/2009/9/main" objectType="CheckBox" lockText="1" noThreeD="1"/>
</file>

<file path=xl/ctrlProps/ctrlProp1939.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40.xml><?xml version="1.0" encoding="utf-8"?>
<formControlPr xmlns="http://schemas.microsoft.com/office/spreadsheetml/2009/9/main" objectType="CheckBox" lockText="1" noThreeD="1"/>
</file>

<file path=xl/ctrlProps/ctrlProp1941.xml><?xml version="1.0" encoding="utf-8"?>
<formControlPr xmlns="http://schemas.microsoft.com/office/spreadsheetml/2009/9/main" objectType="CheckBox" lockText="1" noThreeD="1"/>
</file>

<file path=xl/ctrlProps/ctrlProp1942.xml><?xml version="1.0" encoding="utf-8"?>
<formControlPr xmlns="http://schemas.microsoft.com/office/spreadsheetml/2009/9/main" objectType="CheckBox" lockText="1" noThreeD="1"/>
</file>

<file path=xl/ctrlProps/ctrlProp1943.xml><?xml version="1.0" encoding="utf-8"?>
<formControlPr xmlns="http://schemas.microsoft.com/office/spreadsheetml/2009/9/main" objectType="CheckBox" lockText="1" noThreeD="1"/>
</file>

<file path=xl/ctrlProps/ctrlProp1944.xml><?xml version="1.0" encoding="utf-8"?>
<formControlPr xmlns="http://schemas.microsoft.com/office/spreadsheetml/2009/9/main" objectType="CheckBox" lockText="1" noThreeD="1"/>
</file>

<file path=xl/ctrlProps/ctrlProp1945.xml><?xml version="1.0" encoding="utf-8"?>
<formControlPr xmlns="http://schemas.microsoft.com/office/spreadsheetml/2009/9/main" objectType="CheckBox" lockText="1" noThreeD="1"/>
</file>

<file path=xl/ctrlProps/ctrlProp1946.xml><?xml version="1.0" encoding="utf-8"?>
<formControlPr xmlns="http://schemas.microsoft.com/office/spreadsheetml/2009/9/main" objectType="CheckBox" lockText="1" noThreeD="1"/>
</file>

<file path=xl/ctrlProps/ctrlProp1947.xml><?xml version="1.0" encoding="utf-8"?>
<formControlPr xmlns="http://schemas.microsoft.com/office/spreadsheetml/2009/9/main" objectType="CheckBox" lockText="1" noThreeD="1"/>
</file>

<file path=xl/ctrlProps/ctrlProp1948.xml><?xml version="1.0" encoding="utf-8"?>
<formControlPr xmlns="http://schemas.microsoft.com/office/spreadsheetml/2009/9/main" objectType="CheckBox" lockText="1" noThreeD="1"/>
</file>

<file path=xl/ctrlProps/ctrlProp1949.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50.xml><?xml version="1.0" encoding="utf-8"?>
<formControlPr xmlns="http://schemas.microsoft.com/office/spreadsheetml/2009/9/main" objectType="CheckBox" lockText="1" noThreeD="1"/>
</file>

<file path=xl/ctrlProps/ctrlProp1951.xml><?xml version="1.0" encoding="utf-8"?>
<formControlPr xmlns="http://schemas.microsoft.com/office/spreadsheetml/2009/9/main" objectType="CheckBox" lockText="1" noThreeD="1"/>
</file>

<file path=xl/ctrlProps/ctrlProp1952.xml><?xml version="1.0" encoding="utf-8"?>
<formControlPr xmlns="http://schemas.microsoft.com/office/spreadsheetml/2009/9/main" objectType="CheckBox" lockText="1" noThreeD="1"/>
</file>

<file path=xl/ctrlProps/ctrlProp1953.xml><?xml version="1.0" encoding="utf-8"?>
<formControlPr xmlns="http://schemas.microsoft.com/office/spreadsheetml/2009/9/main" objectType="CheckBox" lockText="1" noThreeD="1"/>
</file>

<file path=xl/ctrlProps/ctrlProp1954.xml><?xml version="1.0" encoding="utf-8"?>
<formControlPr xmlns="http://schemas.microsoft.com/office/spreadsheetml/2009/9/main" objectType="CheckBox" lockText="1" noThreeD="1"/>
</file>

<file path=xl/ctrlProps/ctrlProp1955.xml><?xml version="1.0" encoding="utf-8"?>
<formControlPr xmlns="http://schemas.microsoft.com/office/spreadsheetml/2009/9/main" objectType="CheckBox" lockText="1" noThreeD="1"/>
</file>

<file path=xl/ctrlProps/ctrlProp1956.xml><?xml version="1.0" encoding="utf-8"?>
<formControlPr xmlns="http://schemas.microsoft.com/office/spreadsheetml/2009/9/main" objectType="CheckBox" lockText="1" noThreeD="1"/>
</file>

<file path=xl/ctrlProps/ctrlProp1957.xml><?xml version="1.0" encoding="utf-8"?>
<formControlPr xmlns="http://schemas.microsoft.com/office/spreadsheetml/2009/9/main" objectType="CheckBox" lockText="1" noThreeD="1"/>
</file>

<file path=xl/ctrlProps/ctrlProp1958.xml><?xml version="1.0" encoding="utf-8"?>
<formControlPr xmlns="http://schemas.microsoft.com/office/spreadsheetml/2009/9/main" objectType="CheckBox" lockText="1" noThreeD="1"/>
</file>

<file path=xl/ctrlProps/ctrlProp1959.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60.xml><?xml version="1.0" encoding="utf-8"?>
<formControlPr xmlns="http://schemas.microsoft.com/office/spreadsheetml/2009/9/main" objectType="CheckBox" lockText="1" noThreeD="1"/>
</file>

<file path=xl/ctrlProps/ctrlProp1961.xml><?xml version="1.0" encoding="utf-8"?>
<formControlPr xmlns="http://schemas.microsoft.com/office/spreadsheetml/2009/9/main" objectType="CheckBox" lockText="1" noThreeD="1"/>
</file>

<file path=xl/ctrlProps/ctrlProp1962.xml><?xml version="1.0" encoding="utf-8"?>
<formControlPr xmlns="http://schemas.microsoft.com/office/spreadsheetml/2009/9/main" objectType="CheckBox" lockText="1" noThreeD="1"/>
</file>

<file path=xl/ctrlProps/ctrlProp1963.xml><?xml version="1.0" encoding="utf-8"?>
<formControlPr xmlns="http://schemas.microsoft.com/office/spreadsheetml/2009/9/main" objectType="CheckBox" lockText="1" noThreeD="1"/>
</file>

<file path=xl/ctrlProps/ctrlProp1964.xml><?xml version="1.0" encoding="utf-8"?>
<formControlPr xmlns="http://schemas.microsoft.com/office/spreadsheetml/2009/9/main" objectType="CheckBox" lockText="1" noThreeD="1"/>
</file>

<file path=xl/ctrlProps/ctrlProp1965.xml><?xml version="1.0" encoding="utf-8"?>
<formControlPr xmlns="http://schemas.microsoft.com/office/spreadsheetml/2009/9/main" objectType="CheckBox" lockText="1" noThreeD="1"/>
</file>

<file path=xl/ctrlProps/ctrlProp1966.xml><?xml version="1.0" encoding="utf-8"?>
<formControlPr xmlns="http://schemas.microsoft.com/office/spreadsheetml/2009/9/main" objectType="CheckBox" lockText="1" noThreeD="1"/>
</file>

<file path=xl/ctrlProps/ctrlProp1967.xml><?xml version="1.0" encoding="utf-8"?>
<formControlPr xmlns="http://schemas.microsoft.com/office/spreadsheetml/2009/9/main" objectType="CheckBox" lockText="1" noThreeD="1"/>
</file>

<file path=xl/ctrlProps/ctrlProp1968.xml><?xml version="1.0" encoding="utf-8"?>
<formControlPr xmlns="http://schemas.microsoft.com/office/spreadsheetml/2009/9/main" objectType="CheckBox" lockText="1" noThreeD="1"/>
</file>

<file path=xl/ctrlProps/ctrlProp1969.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70.xml><?xml version="1.0" encoding="utf-8"?>
<formControlPr xmlns="http://schemas.microsoft.com/office/spreadsheetml/2009/9/main" objectType="CheckBox" lockText="1" noThreeD="1"/>
</file>

<file path=xl/ctrlProps/ctrlProp1971.xml><?xml version="1.0" encoding="utf-8"?>
<formControlPr xmlns="http://schemas.microsoft.com/office/spreadsheetml/2009/9/main" objectType="CheckBox" lockText="1" noThreeD="1"/>
</file>

<file path=xl/ctrlProps/ctrlProp1972.xml><?xml version="1.0" encoding="utf-8"?>
<formControlPr xmlns="http://schemas.microsoft.com/office/spreadsheetml/2009/9/main" objectType="CheckBox" lockText="1" noThreeD="1"/>
</file>

<file path=xl/ctrlProps/ctrlProp1973.xml><?xml version="1.0" encoding="utf-8"?>
<formControlPr xmlns="http://schemas.microsoft.com/office/spreadsheetml/2009/9/main" objectType="CheckBox" lockText="1" noThreeD="1"/>
</file>

<file path=xl/ctrlProps/ctrlProp1974.xml><?xml version="1.0" encoding="utf-8"?>
<formControlPr xmlns="http://schemas.microsoft.com/office/spreadsheetml/2009/9/main" objectType="CheckBox" lockText="1" noThreeD="1"/>
</file>

<file path=xl/ctrlProps/ctrlProp1975.xml><?xml version="1.0" encoding="utf-8"?>
<formControlPr xmlns="http://schemas.microsoft.com/office/spreadsheetml/2009/9/main" objectType="CheckBox" lockText="1" noThreeD="1"/>
</file>

<file path=xl/ctrlProps/ctrlProp1976.xml><?xml version="1.0" encoding="utf-8"?>
<formControlPr xmlns="http://schemas.microsoft.com/office/spreadsheetml/2009/9/main" objectType="CheckBox" lockText="1" noThreeD="1"/>
</file>

<file path=xl/ctrlProps/ctrlProp1977.xml><?xml version="1.0" encoding="utf-8"?>
<formControlPr xmlns="http://schemas.microsoft.com/office/spreadsheetml/2009/9/main" objectType="CheckBox" lockText="1" noThreeD="1"/>
</file>

<file path=xl/ctrlProps/ctrlProp1978.xml><?xml version="1.0" encoding="utf-8"?>
<formControlPr xmlns="http://schemas.microsoft.com/office/spreadsheetml/2009/9/main" objectType="CheckBox" lockText="1" noThreeD="1"/>
</file>

<file path=xl/ctrlProps/ctrlProp1979.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80.xml><?xml version="1.0" encoding="utf-8"?>
<formControlPr xmlns="http://schemas.microsoft.com/office/spreadsheetml/2009/9/main" objectType="CheckBox" lockText="1" noThreeD="1"/>
</file>

<file path=xl/ctrlProps/ctrlProp1981.xml><?xml version="1.0" encoding="utf-8"?>
<formControlPr xmlns="http://schemas.microsoft.com/office/spreadsheetml/2009/9/main" objectType="CheckBox" lockText="1" noThreeD="1"/>
</file>

<file path=xl/ctrlProps/ctrlProp1982.xml><?xml version="1.0" encoding="utf-8"?>
<formControlPr xmlns="http://schemas.microsoft.com/office/spreadsheetml/2009/9/main" objectType="CheckBox" lockText="1" noThreeD="1"/>
</file>

<file path=xl/ctrlProps/ctrlProp1983.xml><?xml version="1.0" encoding="utf-8"?>
<formControlPr xmlns="http://schemas.microsoft.com/office/spreadsheetml/2009/9/main" objectType="CheckBox" lockText="1" noThreeD="1"/>
</file>

<file path=xl/ctrlProps/ctrlProp1984.xml><?xml version="1.0" encoding="utf-8"?>
<formControlPr xmlns="http://schemas.microsoft.com/office/spreadsheetml/2009/9/main" objectType="CheckBox" lockText="1" noThreeD="1"/>
</file>

<file path=xl/ctrlProps/ctrlProp1985.xml><?xml version="1.0" encoding="utf-8"?>
<formControlPr xmlns="http://schemas.microsoft.com/office/spreadsheetml/2009/9/main" objectType="CheckBox" lockText="1" noThreeD="1"/>
</file>

<file path=xl/ctrlProps/ctrlProp1986.xml><?xml version="1.0" encoding="utf-8"?>
<formControlPr xmlns="http://schemas.microsoft.com/office/spreadsheetml/2009/9/main" objectType="CheckBox" lockText="1" noThreeD="1"/>
</file>

<file path=xl/ctrlProps/ctrlProp1987.xml><?xml version="1.0" encoding="utf-8"?>
<formControlPr xmlns="http://schemas.microsoft.com/office/spreadsheetml/2009/9/main" objectType="CheckBox" lockText="1" noThreeD="1"/>
</file>

<file path=xl/ctrlProps/ctrlProp1988.xml><?xml version="1.0" encoding="utf-8"?>
<formControlPr xmlns="http://schemas.microsoft.com/office/spreadsheetml/2009/9/main" objectType="CheckBox" lockText="1" noThreeD="1"/>
</file>

<file path=xl/ctrlProps/ctrlProp1989.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1990.xml><?xml version="1.0" encoding="utf-8"?>
<formControlPr xmlns="http://schemas.microsoft.com/office/spreadsheetml/2009/9/main" objectType="CheckBox" lockText="1" noThreeD="1"/>
</file>

<file path=xl/ctrlProps/ctrlProp1991.xml><?xml version="1.0" encoding="utf-8"?>
<formControlPr xmlns="http://schemas.microsoft.com/office/spreadsheetml/2009/9/main" objectType="CheckBox" lockText="1" noThreeD="1"/>
</file>

<file path=xl/ctrlProps/ctrlProp1992.xml><?xml version="1.0" encoding="utf-8"?>
<formControlPr xmlns="http://schemas.microsoft.com/office/spreadsheetml/2009/9/main" objectType="CheckBox" lockText="1" noThreeD="1"/>
</file>

<file path=xl/ctrlProps/ctrlProp1993.xml><?xml version="1.0" encoding="utf-8"?>
<formControlPr xmlns="http://schemas.microsoft.com/office/spreadsheetml/2009/9/main" objectType="CheckBox" lockText="1" noThreeD="1"/>
</file>

<file path=xl/ctrlProps/ctrlProp1994.xml><?xml version="1.0" encoding="utf-8"?>
<formControlPr xmlns="http://schemas.microsoft.com/office/spreadsheetml/2009/9/main" objectType="CheckBox" lockText="1" noThreeD="1"/>
</file>

<file path=xl/ctrlProps/ctrlProp1995.xml><?xml version="1.0" encoding="utf-8"?>
<formControlPr xmlns="http://schemas.microsoft.com/office/spreadsheetml/2009/9/main" objectType="CheckBox" lockText="1" noThreeD="1"/>
</file>

<file path=xl/ctrlProps/ctrlProp1996.xml><?xml version="1.0" encoding="utf-8"?>
<formControlPr xmlns="http://schemas.microsoft.com/office/spreadsheetml/2009/9/main" objectType="CheckBox" lockText="1" noThreeD="1"/>
</file>

<file path=xl/ctrlProps/ctrlProp1997.xml><?xml version="1.0" encoding="utf-8"?>
<formControlPr xmlns="http://schemas.microsoft.com/office/spreadsheetml/2009/9/main" objectType="CheckBox" lockText="1" noThreeD="1"/>
</file>

<file path=xl/ctrlProps/ctrlProp1998.xml><?xml version="1.0" encoding="utf-8"?>
<formControlPr xmlns="http://schemas.microsoft.com/office/spreadsheetml/2009/9/main" objectType="CheckBox" lockText="1" noThreeD="1"/>
</file>

<file path=xl/ctrlProps/ctrlProp19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00.xml><?xml version="1.0" encoding="utf-8"?>
<formControlPr xmlns="http://schemas.microsoft.com/office/spreadsheetml/2009/9/main" objectType="CheckBox" lockText="1" noThreeD="1"/>
</file>

<file path=xl/ctrlProps/ctrlProp2001.xml><?xml version="1.0" encoding="utf-8"?>
<formControlPr xmlns="http://schemas.microsoft.com/office/spreadsheetml/2009/9/main" objectType="CheckBox" lockText="1" noThreeD="1"/>
</file>

<file path=xl/ctrlProps/ctrlProp2002.xml><?xml version="1.0" encoding="utf-8"?>
<formControlPr xmlns="http://schemas.microsoft.com/office/spreadsheetml/2009/9/main" objectType="CheckBox" lockText="1" noThreeD="1"/>
</file>

<file path=xl/ctrlProps/ctrlProp2003.xml><?xml version="1.0" encoding="utf-8"?>
<formControlPr xmlns="http://schemas.microsoft.com/office/spreadsheetml/2009/9/main" objectType="CheckBox" lockText="1" noThreeD="1"/>
</file>

<file path=xl/ctrlProps/ctrlProp2004.xml><?xml version="1.0" encoding="utf-8"?>
<formControlPr xmlns="http://schemas.microsoft.com/office/spreadsheetml/2009/9/main" objectType="CheckBox" lockText="1" noThreeD="1"/>
</file>

<file path=xl/ctrlProps/ctrlProp2005.xml><?xml version="1.0" encoding="utf-8"?>
<formControlPr xmlns="http://schemas.microsoft.com/office/spreadsheetml/2009/9/main" objectType="CheckBox" lockText="1" noThreeD="1"/>
</file>

<file path=xl/ctrlProps/ctrlProp2006.xml><?xml version="1.0" encoding="utf-8"?>
<formControlPr xmlns="http://schemas.microsoft.com/office/spreadsheetml/2009/9/main" objectType="CheckBox" lockText="1" noThreeD="1"/>
</file>

<file path=xl/ctrlProps/ctrlProp2007.xml><?xml version="1.0" encoding="utf-8"?>
<formControlPr xmlns="http://schemas.microsoft.com/office/spreadsheetml/2009/9/main" objectType="CheckBox" lockText="1" noThreeD="1"/>
</file>

<file path=xl/ctrlProps/ctrlProp2008.xml><?xml version="1.0" encoding="utf-8"?>
<formControlPr xmlns="http://schemas.microsoft.com/office/spreadsheetml/2009/9/main" objectType="CheckBox" lockText="1" noThreeD="1"/>
</file>

<file path=xl/ctrlProps/ctrlProp2009.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10.xml><?xml version="1.0" encoding="utf-8"?>
<formControlPr xmlns="http://schemas.microsoft.com/office/spreadsheetml/2009/9/main" objectType="CheckBox" lockText="1" noThreeD="1"/>
</file>

<file path=xl/ctrlProps/ctrlProp2011.xml><?xml version="1.0" encoding="utf-8"?>
<formControlPr xmlns="http://schemas.microsoft.com/office/spreadsheetml/2009/9/main" objectType="CheckBox" lockText="1" noThreeD="1"/>
</file>

<file path=xl/ctrlProps/ctrlProp2012.xml><?xml version="1.0" encoding="utf-8"?>
<formControlPr xmlns="http://schemas.microsoft.com/office/spreadsheetml/2009/9/main" objectType="CheckBox" lockText="1" noThreeD="1"/>
</file>

<file path=xl/ctrlProps/ctrlProp2013.xml><?xml version="1.0" encoding="utf-8"?>
<formControlPr xmlns="http://schemas.microsoft.com/office/spreadsheetml/2009/9/main" objectType="CheckBox" lockText="1" noThreeD="1"/>
</file>

<file path=xl/ctrlProps/ctrlProp2014.xml><?xml version="1.0" encoding="utf-8"?>
<formControlPr xmlns="http://schemas.microsoft.com/office/spreadsheetml/2009/9/main" objectType="CheckBox" lockText="1" noThreeD="1"/>
</file>

<file path=xl/ctrlProps/ctrlProp2015.xml><?xml version="1.0" encoding="utf-8"?>
<formControlPr xmlns="http://schemas.microsoft.com/office/spreadsheetml/2009/9/main" objectType="CheckBox" lockText="1" noThreeD="1"/>
</file>

<file path=xl/ctrlProps/ctrlProp2016.xml><?xml version="1.0" encoding="utf-8"?>
<formControlPr xmlns="http://schemas.microsoft.com/office/spreadsheetml/2009/9/main" objectType="CheckBox" lockText="1" noThreeD="1"/>
</file>

<file path=xl/ctrlProps/ctrlProp2017.xml><?xml version="1.0" encoding="utf-8"?>
<formControlPr xmlns="http://schemas.microsoft.com/office/spreadsheetml/2009/9/main" objectType="CheckBox" lockText="1" noThreeD="1"/>
</file>

<file path=xl/ctrlProps/ctrlProp2018.xml><?xml version="1.0" encoding="utf-8"?>
<formControlPr xmlns="http://schemas.microsoft.com/office/spreadsheetml/2009/9/main" objectType="CheckBox" lockText="1" noThreeD="1"/>
</file>

<file path=xl/ctrlProps/ctrlProp2019.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20.xml><?xml version="1.0" encoding="utf-8"?>
<formControlPr xmlns="http://schemas.microsoft.com/office/spreadsheetml/2009/9/main" objectType="CheckBox" lockText="1" noThreeD="1"/>
</file>

<file path=xl/ctrlProps/ctrlProp2021.xml><?xml version="1.0" encoding="utf-8"?>
<formControlPr xmlns="http://schemas.microsoft.com/office/spreadsheetml/2009/9/main" objectType="CheckBox" lockText="1" noThreeD="1"/>
</file>

<file path=xl/ctrlProps/ctrlProp2022.xml><?xml version="1.0" encoding="utf-8"?>
<formControlPr xmlns="http://schemas.microsoft.com/office/spreadsheetml/2009/9/main" objectType="CheckBox" lockText="1" noThreeD="1"/>
</file>

<file path=xl/ctrlProps/ctrlProp2023.xml><?xml version="1.0" encoding="utf-8"?>
<formControlPr xmlns="http://schemas.microsoft.com/office/spreadsheetml/2009/9/main" objectType="CheckBox" lockText="1" noThreeD="1"/>
</file>

<file path=xl/ctrlProps/ctrlProp2024.xml><?xml version="1.0" encoding="utf-8"?>
<formControlPr xmlns="http://schemas.microsoft.com/office/spreadsheetml/2009/9/main" objectType="CheckBox" lockText="1" noThreeD="1"/>
</file>

<file path=xl/ctrlProps/ctrlProp2025.xml><?xml version="1.0" encoding="utf-8"?>
<formControlPr xmlns="http://schemas.microsoft.com/office/spreadsheetml/2009/9/main" objectType="CheckBox" lockText="1" noThreeD="1"/>
</file>

<file path=xl/ctrlProps/ctrlProp2026.xml><?xml version="1.0" encoding="utf-8"?>
<formControlPr xmlns="http://schemas.microsoft.com/office/spreadsheetml/2009/9/main" objectType="CheckBox" lockText="1" noThreeD="1"/>
</file>

<file path=xl/ctrlProps/ctrlProp2027.xml><?xml version="1.0" encoding="utf-8"?>
<formControlPr xmlns="http://schemas.microsoft.com/office/spreadsheetml/2009/9/main" objectType="CheckBox" lockText="1" noThreeD="1"/>
</file>

<file path=xl/ctrlProps/ctrlProp2028.xml><?xml version="1.0" encoding="utf-8"?>
<formControlPr xmlns="http://schemas.microsoft.com/office/spreadsheetml/2009/9/main" objectType="CheckBox" lockText="1" noThreeD="1"/>
</file>

<file path=xl/ctrlProps/ctrlProp2029.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30.xml><?xml version="1.0" encoding="utf-8"?>
<formControlPr xmlns="http://schemas.microsoft.com/office/spreadsheetml/2009/9/main" objectType="CheckBox" lockText="1" noThreeD="1"/>
</file>

<file path=xl/ctrlProps/ctrlProp2031.xml><?xml version="1.0" encoding="utf-8"?>
<formControlPr xmlns="http://schemas.microsoft.com/office/spreadsheetml/2009/9/main" objectType="CheckBox" lockText="1" noThreeD="1"/>
</file>

<file path=xl/ctrlProps/ctrlProp2032.xml><?xml version="1.0" encoding="utf-8"?>
<formControlPr xmlns="http://schemas.microsoft.com/office/spreadsheetml/2009/9/main" objectType="CheckBox" lockText="1" noThreeD="1"/>
</file>

<file path=xl/ctrlProps/ctrlProp2033.xml><?xml version="1.0" encoding="utf-8"?>
<formControlPr xmlns="http://schemas.microsoft.com/office/spreadsheetml/2009/9/main" objectType="CheckBox" lockText="1" noThreeD="1"/>
</file>

<file path=xl/ctrlProps/ctrlProp2034.xml><?xml version="1.0" encoding="utf-8"?>
<formControlPr xmlns="http://schemas.microsoft.com/office/spreadsheetml/2009/9/main" objectType="CheckBox" lockText="1" noThreeD="1"/>
</file>

<file path=xl/ctrlProps/ctrlProp2035.xml><?xml version="1.0" encoding="utf-8"?>
<formControlPr xmlns="http://schemas.microsoft.com/office/spreadsheetml/2009/9/main" objectType="CheckBox" lockText="1" noThreeD="1"/>
</file>

<file path=xl/ctrlProps/ctrlProp2036.xml><?xml version="1.0" encoding="utf-8"?>
<formControlPr xmlns="http://schemas.microsoft.com/office/spreadsheetml/2009/9/main" objectType="CheckBox" lockText="1" noThreeD="1"/>
</file>

<file path=xl/ctrlProps/ctrlProp2037.xml><?xml version="1.0" encoding="utf-8"?>
<formControlPr xmlns="http://schemas.microsoft.com/office/spreadsheetml/2009/9/main" objectType="CheckBox" lockText="1" noThreeD="1"/>
</file>

<file path=xl/ctrlProps/ctrlProp2038.xml><?xml version="1.0" encoding="utf-8"?>
<formControlPr xmlns="http://schemas.microsoft.com/office/spreadsheetml/2009/9/main" objectType="CheckBox" lockText="1" noThreeD="1"/>
</file>

<file path=xl/ctrlProps/ctrlProp2039.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40.xml><?xml version="1.0" encoding="utf-8"?>
<formControlPr xmlns="http://schemas.microsoft.com/office/spreadsheetml/2009/9/main" objectType="CheckBox" lockText="1" noThreeD="1"/>
</file>

<file path=xl/ctrlProps/ctrlProp2041.xml><?xml version="1.0" encoding="utf-8"?>
<formControlPr xmlns="http://schemas.microsoft.com/office/spreadsheetml/2009/9/main" objectType="CheckBox" lockText="1" noThreeD="1"/>
</file>

<file path=xl/ctrlProps/ctrlProp2042.xml><?xml version="1.0" encoding="utf-8"?>
<formControlPr xmlns="http://schemas.microsoft.com/office/spreadsheetml/2009/9/main" objectType="CheckBox" lockText="1" noThreeD="1"/>
</file>

<file path=xl/ctrlProps/ctrlProp2043.xml><?xml version="1.0" encoding="utf-8"?>
<formControlPr xmlns="http://schemas.microsoft.com/office/spreadsheetml/2009/9/main" objectType="CheckBox" lockText="1" noThreeD="1"/>
</file>

<file path=xl/ctrlProps/ctrlProp2044.xml><?xml version="1.0" encoding="utf-8"?>
<formControlPr xmlns="http://schemas.microsoft.com/office/spreadsheetml/2009/9/main" objectType="CheckBox" lockText="1" noThreeD="1"/>
</file>

<file path=xl/ctrlProps/ctrlProp2045.xml><?xml version="1.0" encoding="utf-8"?>
<formControlPr xmlns="http://schemas.microsoft.com/office/spreadsheetml/2009/9/main" objectType="CheckBox" lockText="1" noThreeD="1"/>
</file>

<file path=xl/ctrlProps/ctrlProp2046.xml><?xml version="1.0" encoding="utf-8"?>
<formControlPr xmlns="http://schemas.microsoft.com/office/spreadsheetml/2009/9/main" objectType="CheckBox" lockText="1" noThreeD="1"/>
</file>

<file path=xl/ctrlProps/ctrlProp2047.xml><?xml version="1.0" encoding="utf-8"?>
<formControlPr xmlns="http://schemas.microsoft.com/office/spreadsheetml/2009/9/main" objectType="CheckBox" lockText="1" noThreeD="1"/>
</file>

<file path=xl/ctrlProps/ctrlProp2048.xml><?xml version="1.0" encoding="utf-8"?>
<formControlPr xmlns="http://schemas.microsoft.com/office/spreadsheetml/2009/9/main" objectType="CheckBox" lockText="1" noThreeD="1"/>
</file>

<file path=xl/ctrlProps/ctrlProp2049.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50.xml><?xml version="1.0" encoding="utf-8"?>
<formControlPr xmlns="http://schemas.microsoft.com/office/spreadsheetml/2009/9/main" objectType="CheckBox" lockText="1" noThreeD="1"/>
</file>

<file path=xl/ctrlProps/ctrlProp2051.xml><?xml version="1.0" encoding="utf-8"?>
<formControlPr xmlns="http://schemas.microsoft.com/office/spreadsheetml/2009/9/main" objectType="CheckBox" lockText="1" noThreeD="1"/>
</file>

<file path=xl/ctrlProps/ctrlProp2052.xml><?xml version="1.0" encoding="utf-8"?>
<formControlPr xmlns="http://schemas.microsoft.com/office/spreadsheetml/2009/9/main" objectType="CheckBox" lockText="1" noThreeD="1"/>
</file>

<file path=xl/ctrlProps/ctrlProp2053.xml><?xml version="1.0" encoding="utf-8"?>
<formControlPr xmlns="http://schemas.microsoft.com/office/spreadsheetml/2009/9/main" objectType="CheckBox" lockText="1" noThreeD="1"/>
</file>

<file path=xl/ctrlProps/ctrlProp2054.xml><?xml version="1.0" encoding="utf-8"?>
<formControlPr xmlns="http://schemas.microsoft.com/office/spreadsheetml/2009/9/main" objectType="CheckBox" lockText="1" noThreeD="1"/>
</file>

<file path=xl/ctrlProps/ctrlProp2055.xml><?xml version="1.0" encoding="utf-8"?>
<formControlPr xmlns="http://schemas.microsoft.com/office/spreadsheetml/2009/9/main" objectType="CheckBox" lockText="1" noThreeD="1"/>
</file>

<file path=xl/ctrlProps/ctrlProp2056.xml><?xml version="1.0" encoding="utf-8"?>
<formControlPr xmlns="http://schemas.microsoft.com/office/spreadsheetml/2009/9/main" objectType="CheckBox" lockText="1" noThreeD="1"/>
</file>

<file path=xl/ctrlProps/ctrlProp2057.xml><?xml version="1.0" encoding="utf-8"?>
<formControlPr xmlns="http://schemas.microsoft.com/office/spreadsheetml/2009/9/main" objectType="CheckBox" lockText="1" noThreeD="1"/>
</file>

<file path=xl/ctrlProps/ctrlProp2058.xml><?xml version="1.0" encoding="utf-8"?>
<formControlPr xmlns="http://schemas.microsoft.com/office/spreadsheetml/2009/9/main" objectType="CheckBox" lockText="1" noThreeD="1"/>
</file>

<file path=xl/ctrlProps/ctrlProp2059.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60.xml><?xml version="1.0" encoding="utf-8"?>
<formControlPr xmlns="http://schemas.microsoft.com/office/spreadsheetml/2009/9/main" objectType="CheckBox" lockText="1" noThreeD="1"/>
</file>

<file path=xl/ctrlProps/ctrlProp2061.xml><?xml version="1.0" encoding="utf-8"?>
<formControlPr xmlns="http://schemas.microsoft.com/office/spreadsheetml/2009/9/main" objectType="CheckBox" lockText="1" noThreeD="1"/>
</file>

<file path=xl/ctrlProps/ctrlProp2062.xml><?xml version="1.0" encoding="utf-8"?>
<formControlPr xmlns="http://schemas.microsoft.com/office/spreadsheetml/2009/9/main" objectType="CheckBox" lockText="1" noThreeD="1"/>
</file>

<file path=xl/ctrlProps/ctrlProp2063.xml><?xml version="1.0" encoding="utf-8"?>
<formControlPr xmlns="http://schemas.microsoft.com/office/spreadsheetml/2009/9/main" objectType="CheckBox" lockText="1" noThreeD="1"/>
</file>

<file path=xl/ctrlProps/ctrlProp2064.xml><?xml version="1.0" encoding="utf-8"?>
<formControlPr xmlns="http://schemas.microsoft.com/office/spreadsheetml/2009/9/main" objectType="CheckBox" lockText="1" noThreeD="1"/>
</file>

<file path=xl/ctrlProps/ctrlProp2065.xml><?xml version="1.0" encoding="utf-8"?>
<formControlPr xmlns="http://schemas.microsoft.com/office/spreadsheetml/2009/9/main" objectType="CheckBox" lockText="1" noThreeD="1"/>
</file>

<file path=xl/ctrlProps/ctrlProp2066.xml><?xml version="1.0" encoding="utf-8"?>
<formControlPr xmlns="http://schemas.microsoft.com/office/spreadsheetml/2009/9/main" objectType="CheckBox" lockText="1" noThreeD="1"/>
</file>

<file path=xl/ctrlProps/ctrlProp2067.xml><?xml version="1.0" encoding="utf-8"?>
<formControlPr xmlns="http://schemas.microsoft.com/office/spreadsheetml/2009/9/main" objectType="CheckBox" lockText="1" noThreeD="1"/>
</file>

<file path=xl/ctrlProps/ctrlProp2068.xml><?xml version="1.0" encoding="utf-8"?>
<formControlPr xmlns="http://schemas.microsoft.com/office/spreadsheetml/2009/9/main" objectType="CheckBox" lockText="1" noThreeD="1"/>
</file>

<file path=xl/ctrlProps/ctrlProp2069.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70.xml><?xml version="1.0" encoding="utf-8"?>
<formControlPr xmlns="http://schemas.microsoft.com/office/spreadsheetml/2009/9/main" objectType="CheckBox" lockText="1" noThreeD="1"/>
</file>

<file path=xl/ctrlProps/ctrlProp2071.xml><?xml version="1.0" encoding="utf-8"?>
<formControlPr xmlns="http://schemas.microsoft.com/office/spreadsheetml/2009/9/main" objectType="CheckBox" lockText="1" noThreeD="1"/>
</file>

<file path=xl/ctrlProps/ctrlProp2072.xml><?xml version="1.0" encoding="utf-8"?>
<formControlPr xmlns="http://schemas.microsoft.com/office/spreadsheetml/2009/9/main" objectType="CheckBox" lockText="1" noThreeD="1"/>
</file>

<file path=xl/ctrlProps/ctrlProp2073.xml><?xml version="1.0" encoding="utf-8"?>
<formControlPr xmlns="http://schemas.microsoft.com/office/spreadsheetml/2009/9/main" objectType="CheckBox" lockText="1" noThreeD="1"/>
</file>

<file path=xl/ctrlProps/ctrlProp2074.xml><?xml version="1.0" encoding="utf-8"?>
<formControlPr xmlns="http://schemas.microsoft.com/office/spreadsheetml/2009/9/main" objectType="CheckBox" lockText="1" noThreeD="1"/>
</file>

<file path=xl/ctrlProps/ctrlProp2075.xml><?xml version="1.0" encoding="utf-8"?>
<formControlPr xmlns="http://schemas.microsoft.com/office/spreadsheetml/2009/9/main" objectType="CheckBox" lockText="1" noThreeD="1"/>
</file>

<file path=xl/ctrlProps/ctrlProp2076.xml><?xml version="1.0" encoding="utf-8"?>
<formControlPr xmlns="http://schemas.microsoft.com/office/spreadsheetml/2009/9/main" objectType="CheckBox" lockText="1" noThreeD="1"/>
</file>

<file path=xl/ctrlProps/ctrlProp2077.xml><?xml version="1.0" encoding="utf-8"?>
<formControlPr xmlns="http://schemas.microsoft.com/office/spreadsheetml/2009/9/main" objectType="CheckBox" lockText="1" noThreeD="1"/>
</file>

<file path=xl/ctrlProps/ctrlProp2078.xml><?xml version="1.0" encoding="utf-8"?>
<formControlPr xmlns="http://schemas.microsoft.com/office/spreadsheetml/2009/9/main" objectType="CheckBox" lockText="1" noThreeD="1"/>
</file>

<file path=xl/ctrlProps/ctrlProp2079.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80.xml><?xml version="1.0" encoding="utf-8"?>
<formControlPr xmlns="http://schemas.microsoft.com/office/spreadsheetml/2009/9/main" objectType="CheckBox" lockText="1" noThreeD="1"/>
</file>

<file path=xl/ctrlProps/ctrlProp2081.xml><?xml version="1.0" encoding="utf-8"?>
<formControlPr xmlns="http://schemas.microsoft.com/office/spreadsheetml/2009/9/main" objectType="CheckBox" lockText="1" noThreeD="1"/>
</file>

<file path=xl/ctrlProps/ctrlProp2082.xml><?xml version="1.0" encoding="utf-8"?>
<formControlPr xmlns="http://schemas.microsoft.com/office/spreadsheetml/2009/9/main" objectType="CheckBox" lockText="1" noThreeD="1"/>
</file>

<file path=xl/ctrlProps/ctrlProp2083.xml><?xml version="1.0" encoding="utf-8"?>
<formControlPr xmlns="http://schemas.microsoft.com/office/spreadsheetml/2009/9/main" objectType="CheckBox" lockText="1" noThreeD="1"/>
</file>

<file path=xl/ctrlProps/ctrlProp2084.xml><?xml version="1.0" encoding="utf-8"?>
<formControlPr xmlns="http://schemas.microsoft.com/office/spreadsheetml/2009/9/main" objectType="CheckBox" lockText="1" noThreeD="1"/>
</file>

<file path=xl/ctrlProps/ctrlProp2085.xml><?xml version="1.0" encoding="utf-8"?>
<formControlPr xmlns="http://schemas.microsoft.com/office/spreadsheetml/2009/9/main" objectType="CheckBox" lockText="1" noThreeD="1"/>
</file>

<file path=xl/ctrlProps/ctrlProp2086.xml><?xml version="1.0" encoding="utf-8"?>
<formControlPr xmlns="http://schemas.microsoft.com/office/spreadsheetml/2009/9/main" objectType="CheckBox" lockText="1" noThreeD="1"/>
</file>

<file path=xl/ctrlProps/ctrlProp2087.xml><?xml version="1.0" encoding="utf-8"?>
<formControlPr xmlns="http://schemas.microsoft.com/office/spreadsheetml/2009/9/main" objectType="CheckBox" lockText="1" noThreeD="1"/>
</file>

<file path=xl/ctrlProps/ctrlProp2088.xml><?xml version="1.0" encoding="utf-8"?>
<formControlPr xmlns="http://schemas.microsoft.com/office/spreadsheetml/2009/9/main" objectType="CheckBox" lockText="1" noThreeD="1"/>
</file>

<file path=xl/ctrlProps/ctrlProp2089.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090.xml><?xml version="1.0" encoding="utf-8"?>
<formControlPr xmlns="http://schemas.microsoft.com/office/spreadsheetml/2009/9/main" objectType="CheckBox" lockText="1" noThreeD="1"/>
</file>

<file path=xl/ctrlProps/ctrlProp2091.xml><?xml version="1.0" encoding="utf-8"?>
<formControlPr xmlns="http://schemas.microsoft.com/office/spreadsheetml/2009/9/main" objectType="CheckBox" lockText="1" noThreeD="1"/>
</file>

<file path=xl/ctrlProps/ctrlProp2092.xml><?xml version="1.0" encoding="utf-8"?>
<formControlPr xmlns="http://schemas.microsoft.com/office/spreadsheetml/2009/9/main" objectType="CheckBox" lockText="1" noThreeD="1"/>
</file>

<file path=xl/ctrlProps/ctrlProp2093.xml><?xml version="1.0" encoding="utf-8"?>
<formControlPr xmlns="http://schemas.microsoft.com/office/spreadsheetml/2009/9/main" objectType="CheckBox" lockText="1" noThreeD="1"/>
</file>

<file path=xl/ctrlProps/ctrlProp2094.xml><?xml version="1.0" encoding="utf-8"?>
<formControlPr xmlns="http://schemas.microsoft.com/office/spreadsheetml/2009/9/main" objectType="CheckBox" lockText="1" noThreeD="1"/>
</file>

<file path=xl/ctrlProps/ctrlProp2095.xml><?xml version="1.0" encoding="utf-8"?>
<formControlPr xmlns="http://schemas.microsoft.com/office/spreadsheetml/2009/9/main" objectType="CheckBox" lockText="1" noThreeD="1"/>
</file>

<file path=xl/ctrlProps/ctrlProp2096.xml><?xml version="1.0" encoding="utf-8"?>
<formControlPr xmlns="http://schemas.microsoft.com/office/spreadsheetml/2009/9/main" objectType="CheckBox" lockText="1" noThreeD="1"/>
</file>

<file path=xl/ctrlProps/ctrlProp2097.xml><?xml version="1.0" encoding="utf-8"?>
<formControlPr xmlns="http://schemas.microsoft.com/office/spreadsheetml/2009/9/main" objectType="CheckBox" lockText="1" noThreeD="1"/>
</file>

<file path=xl/ctrlProps/ctrlProp2098.xml><?xml version="1.0" encoding="utf-8"?>
<formControlPr xmlns="http://schemas.microsoft.com/office/spreadsheetml/2009/9/main" objectType="CheckBox" lockText="1" noThreeD="1"/>
</file>

<file path=xl/ctrlProps/ctrlProp209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00.xml><?xml version="1.0" encoding="utf-8"?>
<formControlPr xmlns="http://schemas.microsoft.com/office/spreadsheetml/2009/9/main" objectType="CheckBox" lockText="1" noThreeD="1"/>
</file>

<file path=xl/ctrlProps/ctrlProp2101.xml><?xml version="1.0" encoding="utf-8"?>
<formControlPr xmlns="http://schemas.microsoft.com/office/spreadsheetml/2009/9/main" objectType="CheckBox" lockText="1" noThreeD="1"/>
</file>

<file path=xl/ctrlProps/ctrlProp2102.xml><?xml version="1.0" encoding="utf-8"?>
<formControlPr xmlns="http://schemas.microsoft.com/office/spreadsheetml/2009/9/main" objectType="CheckBox" lockText="1" noThreeD="1"/>
</file>

<file path=xl/ctrlProps/ctrlProp2103.xml><?xml version="1.0" encoding="utf-8"?>
<formControlPr xmlns="http://schemas.microsoft.com/office/spreadsheetml/2009/9/main" objectType="CheckBox" lockText="1" noThreeD="1"/>
</file>

<file path=xl/ctrlProps/ctrlProp2104.xml><?xml version="1.0" encoding="utf-8"?>
<formControlPr xmlns="http://schemas.microsoft.com/office/spreadsheetml/2009/9/main" objectType="CheckBox" lockText="1" noThreeD="1"/>
</file>

<file path=xl/ctrlProps/ctrlProp2105.xml><?xml version="1.0" encoding="utf-8"?>
<formControlPr xmlns="http://schemas.microsoft.com/office/spreadsheetml/2009/9/main" objectType="CheckBox" lockText="1" noThreeD="1"/>
</file>

<file path=xl/ctrlProps/ctrlProp2106.xml><?xml version="1.0" encoding="utf-8"?>
<formControlPr xmlns="http://schemas.microsoft.com/office/spreadsheetml/2009/9/main" objectType="CheckBox" lockText="1" noThreeD="1"/>
</file>

<file path=xl/ctrlProps/ctrlProp2107.xml><?xml version="1.0" encoding="utf-8"?>
<formControlPr xmlns="http://schemas.microsoft.com/office/spreadsheetml/2009/9/main" objectType="CheckBox" lockText="1" noThreeD="1"/>
</file>

<file path=xl/ctrlProps/ctrlProp2108.xml><?xml version="1.0" encoding="utf-8"?>
<formControlPr xmlns="http://schemas.microsoft.com/office/spreadsheetml/2009/9/main" objectType="CheckBox" lockText="1" noThreeD="1"/>
</file>

<file path=xl/ctrlProps/ctrlProp2109.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10.xml><?xml version="1.0" encoding="utf-8"?>
<formControlPr xmlns="http://schemas.microsoft.com/office/spreadsheetml/2009/9/main" objectType="CheckBox" lockText="1" noThreeD="1"/>
</file>

<file path=xl/ctrlProps/ctrlProp2111.xml><?xml version="1.0" encoding="utf-8"?>
<formControlPr xmlns="http://schemas.microsoft.com/office/spreadsheetml/2009/9/main" objectType="CheckBox" lockText="1" noThreeD="1"/>
</file>

<file path=xl/ctrlProps/ctrlProp2112.xml><?xml version="1.0" encoding="utf-8"?>
<formControlPr xmlns="http://schemas.microsoft.com/office/spreadsheetml/2009/9/main" objectType="CheckBox" lockText="1" noThreeD="1"/>
</file>

<file path=xl/ctrlProps/ctrlProp2113.xml><?xml version="1.0" encoding="utf-8"?>
<formControlPr xmlns="http://schemas.microsoft.com/office/spreadsheetml/2009/9/main" objectType="CheckBox" lockText="1" noThreeD="1"/>
</file>

<file path=xl/ctrlProps/ctrlProp2114.xml><?xml version="1.0" encoding="utf-8"?>
<formControlPr xmlns="http://schemas.microsoft.com/office/spreadsheetml/2009/9/main" objectType="CheckBox" lockText="1" noThreeD="1"/>
</file>

<file path=xl/ctrlProps/ctrlProp2115.xml><?xml version="1.0" encoding="utf-8"?>
<formControlPr xmlns="http://schemas.microsoft.com/office/spreadsheetml/2009/9/main" objectType="CheckBox" lockText="1" noThreeD="1"/>
</file>

<file path=xl/ctrlProps/ctrlProp2116.xml><?xml version="1.0" encoding="utf-8"?>
<formControlPr xmlns="http://schemas.microsoft.com/office/spreadsheetml/2009/9/main" objectType="CheckBox" lockText="1" noThreeD="1"/>
</file>

<file path=xl/ctrlProps/ctrlProp2117.xml><?xml version="1.0" encoding="utf-8"?>
<formControlPr xmlns="http://schemas.microsoft.com/office/spreadsheetml/2009/9/main" objectType="CheckBox" lockText="1" noThreeD="1"/>
</file>

<file path=xl/ctrlProps/ctrlProp2118.xml><?xml version="1.0" encoding="utf-8"?>
<formControlPr xmlns="http://schemas.microsoft.com/office/spreadsheetml/2009/9/main" objectType="CheckBox" lockText="1" noThreeD="1"/>
</file>

<file path=xl/ctrlProps/ctrlProp2119.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20.xml><?xml version="1.0" encoding="utf-8"?>
<formControlPr xmlns="http://schemas.microsoft.com/office/spreadsheetml/2009/9/main" objectType="CheckBox" lockText="1" noThreeD="1"/>
</file>

<file path=xl/ctrlProps/ctrlProp2121.xml><?xml version="1.0" encoding="utf-8"?>
<formControlPr xmlns="http://schemas.microsoft.com/office/spreadsheetml/2009/9/main" objectType="CheckBox" lockText="1" noThreeD="1"/>
</file>

<file path=xl/ctrlProps/ctrlProp2122.xml><?xml version="1.0" encoding="utf-8"?>
<formControlPr xmlns="http://schemas.microsoft.com/office/spreadsheetml/2009/9/main" objectType="CheckBox" lockText="1" noThreeD="1"/>
</file>

<file path=xl/ctrlProps/ctrlProp2123.xml><?xml version="1.0" encoding="utf-8"?>
<formControlPr xmlns="http://schemas.microsoft.com/office/spreadsheetml/2009/9/main" objectType="CheckBox" lockText="1" noThreeD="1"/>
</file>

<file path=xl/ctrlProps/ctrlProp2124.xml><?xml version="1.0" encoding="utf-8"?>
<formControlPr xmlns="http://schemas.microsoft.com/office/spreadsheetml/2009/9/main" objectType="CheckBox" lockText="1" noThreeD="1"/>
</file>

<file path=xl/ctrlProps/ctrlProp2125.xml><?xml version="1.0" encoding="utf-8"?>
<formControlPr xmlns="http://schemas.microsoft.com/office/spreadsheetml/2009/9/main" objectType="CheckBox" lockText="1" noThreeD="1"/>
</file>

<file path=xl/ctrlProps/ctrlProp2126.xml><?xml version="1.0" encoding="utf-8"?>
<formControlPr xmlns="http://schemas.microsoft.com/office/spreadsheetml/2009/9/main" objectType="CheckBox" lockText="1" noThreeD="1"/>
</file>

<file path=xl/ctrlProps/ctrlProp2127.xml><?xml version="1.0" encoding="utf-8"?>
<formControlPr xmlns="http://schemas.microsoft.com/office/spreadsheetml/2009/9/main" objectType="CheckBox" lockText="1" noThreeD="1"/>
</file>

<file path=xl/ctrlProps/ctrlProp2128.xml><?xml version="1.0" encoding="utf-8"?>
<formControlPr xmlns="http://schemas.microsoft.com/office/spreadsheetml/2009/9/main" objectType="CheckBox" lockText="1" noThreeD="1"/>
</file>

<file path=xl/ctrlProps/ctrlProp2129.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30.xml><?xml version="1.0" encoding="utf-8"?>
<formControlPr xmlns="http://schemas.microsoft.com/office/spreadsheetml/2009/9/main" objectType="CheckBox" lockText="1" noThreeD="1"/>
</file>

<file path=xl/ctrlProps/ctrlProp2131.xml><?xml version="1.0" encoding="utf-8"?>
<formControlPr xmlns="http://schemas.microsoft.com/office/spreadsheetml/2009/9/main" objectType="CheckBox" lockText="1" noThreeD="1"/>
</file>

<file path=xl/ctrlProps/ctrlProp2132.xml><?xml version="1.0" encoding="utf-8"?>
<formControlPr xmlns="http://schemas.microsoft.com/office/spreadsheetml/2009/9/main" objectType="CheckBox" lockText="1" noThreeD="1"/>
</file>

<file path=xl/ctrlProps/ctrlProp2133.xml><?xml version="1.0" encoding="utf-8"?>
<formControlPr xmlns="http://schemas.microsoft.com/office/spreadsheetml/2009/9/main" objectType="CheckBox" lockText="1" noThreeD="1"/>
</file>

<file path=xl/ctrlProps/ctrlProp2134.xml><?xml version="1.0" encoding="utf-8"?>
<formControlPr xmlns="http://schemas.microsoft.com/office/spreadsheetml/2009/9/main" objectType="CheckBox" lockText="1" noThreeD="1"/>
</file>

<file path=xl/ctrlProps/ctrlProp2135.xml><?xml version="1.0" encoding="utf-8"?>
<formControlPr xmlns="http://schemas.microsoft.com/office/spreadsheetml/2009/9/main" objectType="CheckBox" lockText="1" noThreeD="1"/>
</file>

<file path=xl/ctrlProps/ctrlProp2136.xml><?xml version="1.0" encoding="utf-8"?>
<formControlPr xmlns="http://schemas.microsoft.com/office/spreadsheetml/2009/9/main" objectType="CheckBox" lockText="1" noThreeD="1"/>
</file>

<file path=xl/ctrlProps/ctrlProp2137.xml><?xml version="1.0" encoding="utf-8"?>
<formControlPr xmlns="http://schemas.microsoft.com/office/spreadsheetml/2009/9/main" objectType="CheckBox" lockText="1" noThreeD="1"/>
</file>

<file path=xl/ctrlProps/ctrlProp2138.xml><?xml version="1.0" encoding="utf-8"?>
<formControlPr xmlns="http://schemas.microsoft.com/office/spreadsheetml/2009/9/main" objectType="CheckBox" lockText="1" noThreeD="1"/>
</file>

<file path=xl/ctrlProps/ctrlProp2139.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40.xml><?xml version="1.0" encoding="utf-8"?>
<formControlPr xmlns="http://schemas.microsoft.com/office/spreadsheetml/2009/9/main" objectType="CheckBox" lockText="1" noThreeD="1"/>
</file>

<file path=xl/ctrlProps/ctrlProp2141.xml><?xml version="1.0" encoding="utf-8"?>
<formControlPr xmlns="http://schemas.microsoft.com/office/spreadsheetml/2009/9/main" objectType="CheckBox" lockText="1" noThreeD="1"/>
</file>

<file path=xl/ctrlProps/ctrlProp2142.xml><?xml version="1.0" encoding="utf-8"?>
<formControlPr xmlns="http://schemas.microsoft.com/office/spreadsheetml/2009/9/main" objectType="CheckBox" lockText="1" noThreeD="1"/>
</file>

<file path=xl/ctrlProps/ctrlProp2143.xml><?xml version="1.0" encoding="utf-8"?>
<formControlPr xmlns="http://schemas.microsoft.com/office/spreadsheetml/2009/9/main" objectType="CheckBox" lockText="1" noThreeD="1"/>
</file>

<file path=xl/ctrlProps/ctrlProp2144.xml><?xml version="1.0" encoding="utf-8"?>
<formControlPr xmlns="http://schemas.microsoft.com/office/spreadsheetml/2009/9/main" objectType="CheckBox" lockText="1" noThreeD="1"/>
</file>

<file path=xl/ctrlProps/ctrlProp2145.xml><?xml version="1.0" encoding="utf-8"?>
<formControlPr xmlns="http://schemas.microsoft.com/office/spreadsheetml/2009/9/main" objectType="CheckBox" lockText="1" noThreeD="1"/>
</file>

<file path=xl/ctrlProps/ctrlProp2146.xml><?xml version="1.0" encoding="utf-8"?>
<formControlPr xmlns="http://schemas.microsoft.com/office/spreadsheetml/2009/9/main" objectType="CheckBox" lockText="1" noThreeD="1"/>
</file>

<file path=xl/ctrlProps/ctrlProp2147.xml><?xml version="1.0" encoding="utf-8"?>
<formControlPr xmlns="http://schemas.microsoft.com/office/spreadsheetml/2009/9/main" objectType="CheckBox" lockText="1" noThreeD="1"/>
</file>

<file path=xl/ctrlProps/ctrlProp2148.xml><?xml version="1.0" encoding="utf-8"?>
<formControlPr xmlns="http://schemas.microsoft.com/office/spreadsheetml/2009/9/main" objectType="CheckBox" lockText="1" noThreeD="1"/>
</file>

<file path=xl/ctrlProps/ctrlProp2149.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50.xml><?xml version="1.0" encoding="utf-8"?>
<formControlPr xmlns="http://schemas.microsoft.com/office/spreadsheetml/2009/9/main" objectType="CheckBox" lockText="1" noThreeD="1"/>
</file>

<file path=xl/ctrlProps/ctrlProp2151.xml><?xml version="1.0" encoding="utf-8"?>
<formControlPr xmlns="http://schemas.microsoft.com/office/spreadsheetml/2009/9/main" objectType="CheckBox" lockText="1" noThreeD="1"/>
</file>

<file path=xl/ctrlProps/ctrlProp2152.xml><?xml version="1.0" encoding="utf-8"?>
<formControlPr xmlns="http://schemas.microsoft.com/office/spreadsheetml/2009/9/main" objectType="CheckBox" lockText="1" noThreeD="1"/>
</file>

<file path=xl/ctrlProps/ctrlProp2153.xml><?xml version="1.0" encoding="utf-8"?>
<formControlPr xmlns="http://schemas.microsoft.com/office/spreadsheetml/2009/9/main" objectType="CheckBox" lockText="1" noThreeD="1"/>
</file>

<file path=xl/ctrlProps/ctrlProp2154.xml><?xml version="1.0" encoding="utf-8"?>
<formControlPr xmlns="http://schemas.microsoft.com/office/spreadsheetml/2009/9/main" objectType="CheckBox" lockText="1" noThreeD="1"/>
</file>

<file path=xl/ctrlProps/ctrlProp2155.xml><?xml version="1.0" encoding="utf-8"?>
<formControlPr xmlns="http://schemas.microsoft.com/office/spreadsheetml/2009/9/main" objectType="CheckBox" lockText="1" noThreeD="1"/>
</file>

<file path=xl/ctrlProps/ctrlProp2156.xml><?xml version="1.0" encoding="utf-8"?>
<formControlPr xmlns="http://schemas.microsoft.com/office/spreadsheetml/2009/9/main" objectType="CheckBox" lockText="1" noThreeD="1"/>
</file>

<file path=xl/ctrlProps/ctrlProp2157.xml><?xml version="1.0" encoding="utf-8"?>
<formControlPr xmlns="http://schemas.microsoft.com/office/spreadsheetml/2009/9/main" objectType="CheckBox" lockText="1" noThreeD="1"/>
</file>

<file path=xl/ctrlProps/ctrlProp2158.xml><?xml version="1.0" encoding="utf-8"?>
<formControlPr xmlns="http://schemas.microsoft.com/office/spreadsheetml/2009/9/main" objectType="CheckBox" lockText="1" noThreeD="1"/>
</file>

<file path=xl/ctrlProps/ctrlProp2159.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60.xml><?xml version="1.0" encoding="utf-8"?>
<formControlPr xmlns="http://schemas.microsoft.com/office/spreadsheetml/2009/9/main" objectType="CheckBox" lockText="1" noThreeD="1"/>
</file>

<file path=xl/ctrlProps/ctrlProp2161.xml><?xml version="1.0" encoding="utf-8"?>
<formControlPr xmlns="http://schemas.microsoft.com/office/spreadsheetml/2009/9/main" objectType="CheckBox" lockText="1" noThreeD="1"/>
</file>

<file path=xl/ctrlProps/ctrlProp2162.xml><?xml version="1.0" encoding="utf-8"?>
<formControlPr xmlns="http://schemas.microsoft.com/office/spreadsheetml/2009/9/main" objectType="CheckBox" lockText="1" noThreeD="1"/>
</file>

<file path=xl/ctrlProps/ctrlProp2163.xml><?xml version="1.0" encoding="utf-8"?>
<formControlPr xmlns="http://schemas.microsoft.com/office/spreadsheetml/2009/9/main" objectType="CheckBox" lockText="1" noThreeD="1"/>
</file>

<file path=xl/ctrlProps/ctrlProp2164.xml><?xml version="1.0" encoding="utf-8"?>
<formControlPr xmlns="http://schemas.microsoft.com/office/spreadsheetml/2009/9/main" objectType="CheckBox" lockText="1" noThreeD="1"/>
</file>

<file path=xl/ctrlProps/ctrlProp2165.xml><?xml version="1.0" encoding="utf-8"?>
<formControlPr xmlns="http://schemas.microsoft.com/office/spreadsheetml/2009/9/main" objectType="CheckBox" lockText="1" noThreeD="1"/>
</file>

<file path=xl/ctrlProps/ctrlProp2166.xml><?xml version="1.0" encoding="utf-8"?>
<formControlPr xmlns="http://schemas.microsoft.com/office/spreadsheetml/2009/9/main" objectType="CheckBox" lockText="1" noThreeD="1"/>
</file>

<file path=xl/ctrlProps/ctrlProp2167.xml><?xml version="1.0" encoding="utf-8"?>
<formControlPr xmlns="http://schemas.microsoft.com/office/spreadsheetml/2009/9/main" objectType="CheckBox" lockText="1" noThreeD="1"/>
</file>

<file path=xl/ctrlProps/ctrlProp2168.xml><?xml version="1.0" encoding="utf-8"?>
<formControlPr xmlns="http://schemas.microsoft.com/office/spreadsheetml/2009/9/main" objectType="CheckBox" lockText="1" noThreeD="1"/>
</file>

<file path=xl/ctrlProps/ctrlProp2169.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70.xml><?xml version="1.0" encoding="utf-8"?>
<formControlPr xmlns="http://schemas.microsoft.com/office/spreadsheetml/2009/9/main" objectType="CheckBox" lockText="1" noThreeD="1"/>
</file>

<file path=xl/ctrlProps/ctrlProp2171.xml><?xml version="1.0" encoding="utf-8"?>
<formControlPr xmlns="http://schemas.microsoft.com/office/spreadsheetml/2009/9/main" objectType="CheckBox" lockText="1" noThreeD="1"/>
</file>

<file path=xl/ctrlProps/ctrlProp2172.xml><?xml version="1.0" encoding="utf-8"?>
<formControlPr xmlns="http://schemas.microsoft.com/office/spreadsheetml/2009/9/main" objectType="CheckBox" lockText="1" noThreeD="1"/>
</file>

<file path=xl/ctrlProps/ctrlProp2173.xml><?xml version="1.0" encoding="utf-8"?>
<formControlPr xmlns="http://schemas.microsoft.com/office/spreadsheetml/2009/9/main" objectType="CheckBox" lockText="1" noThreeD="1"/>
</file>

<file path=xl/ctrlProps/ctrlProp2174.xml><?xml version="1.0" encoding="utf-8"?>
<formControlPr xmlns="http://schemas.microsoft.com/office/spreadsheetml/2009/9/main" objectType="CheckBox" lockText="1" noThreeD="1"/>
</file>

<file path=xl/ctrlProps/ctrlProp2175.xml><?xml version="1.0" encoding="utf-8"?>
<formControlPr xmlns="http://schemas.microsoft.com/office/spreadsheetml/2009/9/main" objectType="CheckBox" lockText="1" noThreeD="1"/>
</file>

<file path=xl/ctrlProps/ctrlProp2176.xml><?xml version="1.0" encoding="utf-8"?>
<formControlPr xmlns="http://schemas.microsoft.com/office/spreadsheetml/2009/9/main" objectType="CheckBox" lockText="1" noThreeD="1"/>
</file>

<file path=xl/ctrlProps/ctrlProp2177.xml><?xml version="1.0" encoding="utf-8"?>
<formControlPr xmlns="http://schemas.microsoft.com/office/spreadsheetml/2009/9/main" objectType="CheckBox" lockText="1" noThreeD="1"/>
</file>

<file path=xl/ctrlProps/ctrlProp2178.xml><?xml version="1.0" encoding="utf-8"?>
<formControlPr xmlns="http://schemas.microsoft.com/office/spreadsheetml/2009/9/main" objectType="CheckBox" lockText="1" noThreeD="1"/>
</file>

<file path=xl/ctrlProps/ctrlProp2179.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80.xml><?xml version="1.0" encoding="utf-8"?>
<formControlPr xmlns="http://schemas.microsoft.com/office/spreadsheetml/2009/9/main" objectType="CheckBox" lockText="1" noThreeD="1"/>
</file>

<file path=xl/ctrlProps/ctrlProp2181.xml><?xml version="1.0" encoding="utf-8"?>
<formControlPr xmlns="http://schemas.microsoft.com/office/spreadsheetml/2009/9/main" objectType="CheckBox" lockText="1" noThreeD="1"/>
</file>

<file path=xl/ctrlProps/ctrlProp2182.xml><?xml version="1.0" encoding="utf-8"?>
<formControlPr xmlns="http://schemas.microsoft.com/office/spreadsheetml/2009/9/main" objectType="CheckBox" lockText="1" noThreeD="1"/>
</file>

<file path=xl/ctrlProps/ctrlProp2183.xml><?xml version="1.0" encoding="utf-8"?>
<formControlPr xmlns="http://schemas.microsoft.com/office/spreadsheetml/2009/9/main" objectType="CheckBox" lockText="1" noThreeD="1"/>
</file>

<file path=xl/ctrlProps/ctrlProp2184.xml><?xml version="1.0" encoding="utf-8"?>
<formControlPr xmlns="http://schemas.microsoft.com/office/spreadsheetml/2009/9/main" objectType="CheckBox" lockText="1" noThreeD="1"/>
</file>

<file path=xl/ctrlProps/ctrlProp2185.xml><?xml version="1.0" encoding="utf-8"?>
<formControlPr xmlns="http://schemas.microsoft.com/office/spreadsheetml/2009/9/main" objectType="CheckBox" lockText="1" noThreeD="1"/>
</file>

<file path=xl/ctrlProps/ctrlProp2186.xml><?xml version="1.0" encoding="utf-8"?>
<formControlPr xmlns="http://schemas.microsoft.com/office/spreadsheetml/2009/9/main" objectType="CheckBox" lockText="1" noThreeD="1"/>
</file>

<file path=xl/ctrlProps/ctrlProp2187.xml><?xml version="1.0" encoding="utf-8"?>
<formControlPr xmlns="http://schemas.microsoft.com/office/spreadsheetml/2009/9/main" objectType="CheckBox" lockText="1" noThreeD="1"/>
</file>

<file path=xl/ctrlProps/ctrlProp2188.xml><?xml version="1.0" encoding="utf-8"?>
<formControlPr xmlns="http://schemas.microsoft.com/office/spreadsheetml/2009/9/main" objectType="CheckBox" lockText="1" noThreeD="1"/>
</file>

<file path=xl/ctrlProps/ctrlProp2189.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190.xml><?xml version="1.0" encoding="utf-8"?>
<formControlPr xmlns="http://schemas.microsoft.com/office/spreadsheetml/2009/9/main" objectType="CheckBox" lockText="1" noThreeD="1"/>
</file>

<file path=xl/ctrlProps/ctrlProp2191.xml><?xml version="1.0" encoding="utf-8"?>
<formControlPr xmlns="http://schemas.microsoft.com/office/spreadsheetml/2009/9/main" objectType="CheckBox" lockText="1" noThreeD="1"/>
</file>

<file path=xl/ctrlProps/ctrlProp2192.xml><?xml version="1.0" encoding="utf-8"?>
<formControlPr xmlns="http://schemas.microsoft.com/office/spreadsheetml/2009/9/main" objectType="CheckBox" lockText="1" noThreeD="1"/>
</file>

<file path=xl/ctrlProps/ctrlProp2193.xml><?xml version="1.0" encoding="utf-8"?>
<formControlPr xmlns="http://schemas.microsoft.com/office/spreadsheetml/2009/9/main" objectType="CheckBox" lockText="1" noThreeD="1"/>
</file>

<file path=xl/ctrlProps/ctrlProp2194.xml><?xml version="1.0" encoding="utf-8"?>
<formControlPr xmlns="http://schemas.microsoft.com/office/spreadsheetml/2009/9/main" objectType="CheckBox" lockText="1" noThreeD="1"/>
</file>

<file path=xl/ctrlProps/ctrlProp2195.xml><?xml version="1.0" encoding="utf-8"?>
<formControlPr xmlns="http://schemas.microsoft.com/office/spreadsheetml/2009/9/main" objectType="CheckBox" lockText="1" noThreeD="1"/>
</file>

<file path=xl/ctrlProps/ctrlProp2196.xml><?xml version="1.0" encoding="utf-8"?>
<formControlPr xmlns="http://schemas.microsoft.com/office/spreadsheetml/2009/9/main" objectType="CheckBox" lockText="1" noThreeD="1"/>
</file>

<file path=xl/ctrlProps/ctrlProp2197.xml><?xml version="1.0" encoding="utf-8"?>
<formControlPr xmlns="http://schemas.microsoft.com/office/spreadsheetml/2009/9/main" objectType="CheckBox" lockText="1" noThreeD="1"/>
</file>

<file path=xl/ctrlProps/ctrlProp2198.xml><?xml version="1.0" encoding="utf-8"?>
<formControlPr xmlns="http://schemas.microsoft.com/office/spreadsheetml/2009/9/main" objectType="CheckBox" fmlaLink="$R$46" lockText="1" noThreeD="1"/>
</file>

<file path=xl/ctrlProps/ctrlProp2199.xml><?xml version="1.0" encoding="utf-8"?>
<formControlPr xmlns="http://schemas.microsoft.com/office/spreadsheetml/2009/9/main" objectType="CheckBox" fmlaLink="$R$47"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00.xml><?xml version="1.0" encoding="utf-8"?>
<formControlPr xmlns="http://schemas.microsoft.com/office/spreadsheetml/2009/9/main" objectType="CheckBox" fmlaLink="$R$48" lockText="1" noThreeD="1"/>
</file>

<file path=xl/ctrlProps/ctrlProp2201.xml><?xml version="1.0" encoding="utf-8"?>
<formControlPr xmlns="http://schemas.microsoft.com/office/spreadsheetml/2009/9/main" objectType="CheckBox" fmlaLink="$R$49" lockText="1" noThreeD="1"/>
</file>

<file path=xl/ctrlProps/ctrlProp2202.xml><?xml version="1.0" encoding="utf-8"?>
<formControlPr xmlns="http://schemas.microsoft.com/office/spreadsheetml/2009/9/main" objectType="CheckBox" fmlaLink="$R$50" lockText="1" noThreeD="1"/>
</file>

<file path=xl/ctrlProps/ctrlProp2203.xml><?xml version="1.0" encoding="utf-8"?>
<formControlPr xmlns="http://schemas.microsoft.com/office/spreadsheetml/2009/9/main" objectType="CheckBox" fmlaLink="$R$52" lockText="1" noThreeD="1"/>
</file>

<file path=xl/ctrlProps/ctrlProp2204.xml><?xml version="1.0" encoding="utf-8"?>
<formControlPr xmlns="http://schemas.microsoft.com/office/spreadsheetml/2009/9/main" objectType="CheckBox" fmlaLink="$R$53" lockText="1" noThreeD="1"/>
</file>

<file path=xl/ctrlProps/ctrlProp2205.xml><?xml version="1.0" encoding="utf-8"?>
<formControlPr xmlns="http://schemas.microsoft.com/office/spreadsheetml/2009/9/main" objectType="CheckBox" fmlaLink="$R$54" lockText="1" noThreeD="1"/>
</file>

<file path=xl/ctrlProps/ctrlProp2206.xml><?xml version="1.0" encoding="utf-8"?>
<formControlPr xmlns="http://schemas.microsoft.com/office/spreadsheetml/2009/9/main" objectType="CheckBox" fmlaLink="$R$55" lockText="1" noThreeD="1"/>
</file>

<file path=xl/ctrlProps/ctrlProp2207.xml><?xml version="1.0" encoding="utf-8"?>
<formControlPr xmlns="http://schemas.microsoft.com/office/spreadsheetml/2009/9/main" objectType="CheckBox" fmlaLink="$R$56" lockText="1" noThreeD="1"/>
</file>

<file path=xl/ctrlProps/ctrlProp2208.xml><?xml version="1.0" encoding="utf-8"?>
<formControlPr xmlns="http://schemas.microsoft.com/office/spreadsheetml/2009/9/main" objectType="CheckBox" fmlaLink="$R$57" lockText="1" noThreeD="1"/>
</file>

<file path=xl/ctrlProps/ctrlProp2209.xml><?xml version="1.0" encoding="utf-8"?>
<formControlPr xmlns="http://schemas.microsoft.com/office/spreadsheetml/2009/9/main" objectType="CheckBox" fmlaLink="$R$58" lockText="1" noThreeD="1"/>
</file>

<file path=xl/ctrlProps/ctrlProp221.xml><?xml version="1.0" encoding="utf-8"?>
<formControlPr xmlns="http://schemas.microsoft.com/office/spreadsheetml/2009/9/main" objectType="CheckBox" lockText="1" noThreeD="1"/>
</file>

<file path=xl/ctrlProps/ctrlProp2210.xml><?xml version="1.0" encoding="utf-8"?>
<formControlPr xmlns="http://schemas.microsoft.com/office/spreadsheetml/2009/9/main" objectType="CheckBox" fmlaLink="$R$59" lockText="1" noThreeD="1"/>
</file>

<file path=xl/ctrlProps/ctrlProp2211.xml><?xml version="1.0" encoding="utf-8"?>
<formControlPr xmlns="http://schemas.microsoft.com/office/spreadsheetml/2009/9/main" objectType="CheckBox" fmlaLink="$R$60" lockText="1" noThreeD="1"/>
</file>

<file path=xl/ctrlProps/ctrlProp2212.xml><?xml version="1.0" encoding="utf-8"?>
<formControlPr xmlns="http://schemas.microsoft.com/office/spreadsheetml/2009/9/main" objectType="CheckBox" fmlaLink="$R$61" lockText="1" noThreeD="1"/>
</file>

<file path=xl/ctrlProps/ctrlProp2213.xml><?xml version="1.0" encoding="utf-8"?>
<formControlPr xmlns="http://schemas.microsoft.com/office/spreadsheetml/2009/9/main" objectType="CheckBox" fmlaLink="$R$62" lockText="1" noThreeD="1"/>
</file>

<file path=xl/ctrlProps/ctrlProp2214.xml><?xml version="1.0" encoding="utf-8"?>
<formControlPr xmlns="http://schemas.microsoft.com/office/spreadsheetml/2009/9/main" objectType="CheckBox" fmlaLink="$R$63" lockText="1" noThreeD="1"/>
</file>

<file path=xl/ctrlProps/ctrlProp2215.xml><?xml version="1.0" encoding="utf-8"?>
<formControlPr xmlns="http://schemas.microsoft.com/office/spreadsheetml/2009/9/main" objectType="CheckBox" fmlaLink="$R$64" lockText="1" noThreeD="1"/>
</file>

<file path=xl/ctrlProps/ctrlProp2216.xml><?xml version="1.0" encoding="utf-8"?>
<formControlPr xmlns="http://schemas.microsoft.com/office/spreadsheetml/2009/9/main" objectType="CheckBox" fmlaLink="$R$65" lockText="1" noThreeD="1"/>
</file>

<file path=xl/ctrlProps/ctrlProp2217.xml><?xml version="1.0" encoding="utf-8"?>
<formControlPr xmlns="http://schemas.microsoft.com/office/spreadsheetml/2009/9/main" objectType="CheckBox" fmlaLink="$R$66" lockText="1" noThreeD="1"/>
</file>

<file path=xl/ctrlProps/ctrlProp2218.xml><?xml version="1.0" encoding="utf-8"?>
<formControlPr xmlns="http://schemas.microsoft.com/office/spreadsheetml/2009/9/main" objectType="CheckBox" fmlaLink="$R$68" lockText="1" noThreeD="1"/>
</file>

<file path=xl/ctrlProps/ctrlProp2219.xml><?xml version="1.0" encoding="utf-8"?>
<formControlPr xmlns="http://schemas.microsoft.com/office/spreadsheetml/2009/9/main" objectType="CheckBox" fmlaLink="$R$69" lockText="1" noThreeD="1"/>
</file>

<file path=xl/ctrlProps/ctrlProp222.xml><?xml version="1.0" encoding="utf-8"?>
<formControlPr xmlns="http://schemas.microsoft.com/office/spreadsheetml/2009/9/main" objectType="CheckBox" lockText="1" noThreeD="1"/>
</file>

<file path=xl/ctrlProps/ctrlProp2220.xml><?xml version="1.0" encoding="utf-8"?>
<formControlPr xmlns="http://schemas.microsoft.com/office/spreadsheetml/2009/9/main" objectType="CheckBox" fmlaLink="$R$70" lockText="1" noThreeD="1"/>
</file>

<file path=xl/ctrlProps/ctrlProp2221.xml><?xml version="1.0" encoding="utf-8"?>
<formControlPr xmlns="http://schemas.microsoft.com/office/spreadsheetml/2009/9/main" objectType="CheckBox" fmlaLink="$R$71" lockText="1" noThreeD="1"/>
</file>

<file path=xl/ctrlProps/ctrlProp2222.xml><?xml version="1.0" encoding="utf-8"?>
<formControlPr xmlns="http://schemas.microsoft.com/office/spreadsheetml/2009/9/main" objectType="CheckBox" fmlaLink="$R$72" lockText="1" noThreeD="1"/>
</file>

<file path=xl/ctrlProps/ctrlProp2223.xml><?xml version="1.0" encoding="utf-8"?>
<formControlPr xmlns="http://schemas.microsoft.com/office/spreadsheetml/2009/9/main" objectType="CheckBox" fmlaLink="$R$73" lockText="1" noThreeD="1"/>
</file>

<file path=xl/ctrlProps/ctrlProp2224.xml><?xml version="1.0" encoding="utf-8"?>
<formControlPr xmlns="http://schemas.microsoft.com/office/spreadsheetml/2009/9/main" objectType="CheckBox" fmlaLink="$R$74" lockText="1" noThreeD="1"/>
</file>

<file path=xl/ctrlProps/ctrlProp2225.xml><?xml version="1.0" encoding="utf-8"?>
<formControlPr xmlns="http://schemas.microsoft.com/office/spreadsheetml/2009/9/main" objectType="CheckBox" fmlaLink="$R$75" lockText="1" noThreeD="1"/>
</file>

<file path=xl/ctrlProps/ctrlProp2226.xml><?xml version="1.0" encoding="utf-8"?>
<formControlPr xmlns="http://schemas.microsoft.com/office/spreadsheetml/2009/9/main" objectType="CheckBox" fmlaLink="$R$76" lockText="1" noThreeD="1"/>
</file>

<file path=xl/ctrlProps/ctrlProp2227.xml><?xml version="1.0" encoding="utf-8"?>
<formControlPr xmlns="http://schemas.microsoft.com/office/spreadsheetml/2009/9/main" objectType="CheckBox" fmlaLink="$R$77" lockText="1" noThreeD="1"/>
</file>

<file path=xl/ctrlProps/ctrlProp2228.xml><?xml version="1.0" encoding="utf-8"?>
<formControlPr xmlns="http://schemas.microsoft.com/office/spreadsheetml/2009/9/main" objectType="CheckBox" fmlaLink="$R$78" lockText="1" noThreeD="1"/>
</file>

<file path=xl/ctrlProps/ctrlProp2229.xml><?xml version="1.0" encoding="utf-8"?>
<formControlPr xmlns="http://schemas.microsoft.com/office/spreadsheetml/2009/9/main" objectType="CheckBox" fmlaLink="$R$79" lockText="1" noThreeD="1"/>
</file>

<file path=xl/ctrlProps/ctrlProp223.xml><?xml version="1.0" encoding="utf-8"?>
<formControlPr xmlns="http://schemas.microsoft.com/office/spreadsheetml/2009/9/main" objectType="CheckBox" lockText="1" noThreeD="1"/>
</file>

<file path=xl/ctrlProps/ctrlProp2230.xml><?xml version="1.0" encoding="utf-8"?>
<formControlPr xmlns="http://schemas.microsoft.com/office/spreadsheetml/2009/9/main" objectType="CheckBox" fmlaLink="$R$80" lockText="1" noThreeD="1"/>
</file>

<file path=xl/ctrlProps/ctrlProp2231.xml><?xml version="1.0" encoding="utf-8"?>
<formControlPr xmlns="http://schemas.microsoft.com/office/spreadsheetml/2009/9/main" objectType="CheckBox" fmlaLink="$R$82" lockText="1" noThreeD="1"/>
</file>

<file path=xl/ctrlProps/ctrlProp2232.xml><?xml version="1.0" encoding="utf-8"?>
<formControlPr xmlns="http://schemas.microsoft.com/office/spreadsheetml/2009/9/main" objectType="CheckBox" fmlaLink="$R$83" lockText="1" noThreeD="1"/>
</file>

<file path=xl/ctrlProps/ctrlProp2233.xml><?xml version="1.0" encoding="utf-8"?>
<formControlPr xmlns="http://schemas.microsoft.com/office/spreadsheetml/2009/9/main" objectType="CheckBox" fmlaLink="$R$84" lockText="1" noThreeD="1"/>
</file>

<file path=xl/ctrlProps/ctrlProp2234.xml><?xml version="1.0" encoding="utf-8"?>
<formControlPr xmlns="http://schemas.microsoft.com/office/spreadsheetml/2009/9/main" objectType="CheckBox" fmlaLink="$R$85" lockText="1" noThreeD="1"/>
</file>

<file path=xl/ctrlProps/ctrlProp2235.xml><?xml version="1.0" encoding="utf-8"?>
<formControlPr xmlns="http://schemas.microsoft.com/office/spreadsheetml/2009/9/main" objectType="CheckBox" fmlaLink="$R$86" lockText="1" noThreeD="1"/>
</file>

<file path=xl/ctrlProps/ctrlProp2236.xml><?xml version="1.0" encoding="utf-8"?>
<formControlPr xmlns="http://schemas.microsoft.com/office/spreadsheetml/2009/9/main" objectType="CheckBox" fmlaLink="$R$87" lockText="1" noThreeD="1"/>
</file>

<file path=xl/ctrlProps/ctrlProp2237.xml><?xml version="1.0" encoding="utf-8"?>
<formControlPr xmlns="http://schemas.microsoft.com/office/spreadsheetml/2009/9/main" objectType="CheckBox" fmlaLink="$R$88" lockText="1" noThreeD="1"/>
</file>

<file path=xl/ctrlProps/ctrlProp2238.xml><?xml version="1.0" encoding="utf-8"?>
<formControlPr xmlns="http://schemas.microsoft.com/office/spreadsheetml/2009/9/main" objectType="CheckBox" fmlaLink="$R$89" lockText="1" noThreeD="1"/>
</file>

<file path=xl/ctrlProps/ctrlProp2239.xml><?xml version="1.0" encoding="utf-8"?>
<formControlPr xmlns="http://schemas.microsoft.com/office/spreadsheetml/2009/9/main" objectType="CheckBox" fmlaLink="$R$90" lockText="1" noThreeD="1"/>
</file>

<file path=xl/ctrlProps/ctrlProp224.xml><?xml version="1.0" encoding="utf-8"?>
<formControlPr xmlns="http://schemas.microsoft.com/office/spreadsheetml/2009/9/main" objectType="CheckBox" lockText="1" noThreeD="1"/>
</file>

<file path=xl/ctrlProps/ctrlProp2240.xml><?xml version="1.0" encoding="utf-8"?>
<formControlPr xmlns="http://schemas.microsoft.com/office/spreadsheetml/2009/9/main" objectType="CheckBox" fmlaLink="$R$8" noThreeD="1"/>
</file>

<file path=xl/ctrlProps/ctrlProp2241.xml><?xml version="1.0" encoding="utf-8"?>
<formControlPr xmlns="http://schemas.microsoft.com/office/spreadsheetml/2009/9/main" objectType="CheckBox" fmlaLink="$R$9" lockText="1" noThreeD="1"/>
</file>

<file path=xl/ctrlProps/ctrlProp2242.xml><?xml version="1.0" encoding="utf-8"?>
<formControlPr xmlns="http://schemas.microsoft.com/office/spreadsheetml/2009/9/main" objectType="CheckBox" fmlaLink="$R$28" lockText="1" noThreeD="1"/>
</file>

<file path=xl/ctrlProps/ctrlProp2243.xml><?xml version="1.0" encoding="utf-8"?>
<formControlPr xmlns="http://schemas.microsoft.com/office/spreadsheetml/2009/9/main" objectType="CheckBox" fmlaLink="$R$29" lockText="1" noThreeD="1"/>
</file>

<file path=xl/ctrlProps/ctrlProp2244.xml><?xml version="1.0" encoding="utf-8"?>
<formControlPr xmlns="http://schemas.microsoft.com/office/spreadsheetml/2009/9/main" objectType="CheckBox" fmlaLink="$R$30" lockText="1" noThreeD="1"/>
</file>

<file path=xl/ctrlProps/ctrlProp2245.xml><?xml version="1.0" encoding="utf-8"?>
<formControlPr xmlns="http://schemas.microsoft.com/office/spreadsheetml/2009/9/main" objectType="CheckBox" fmlaLink="$R$31" lockText="1" noThreeD="1"/>
</file>

<file path=xl/ctrlProps/ctrlProp2246.xml><?xml version="1.0" encoding="utf-8"?>
<formControlPr xmlns="http://schemas.microsoft.com/office/spreadsheetml/2009/9/main" objectType="CheckBox" fmlaLink="$R$32" lockText="1" noThreeD="1"/>
</file>

<file path=xl/ctrlProps/ctrlProp2247.xml><?xml version="1.0" encoding="utf-8"?>
<formControlPr xmlns="http://schemas.microsoft.com/office/spreadsheetml/2009/9/main" objectType="CheckBox" fmlaLink="$R$33" lockText="1" noThreeD="1"/>
</file>

<file path=xl/ctrlProps/ctrlProp2248.xml><?xml version="1.0" encoding="utf-8"?>
<formControlPr xmlns="http://schemas.microsoft.com/office/spreadsheetml/2009/9/main" objectType="CheckBox" fmlaLink="$R$34" lockText="1" noThreeD="1"/>
</file>

<file path=xl/ctrlProps/ctrlProp2249.xml><?xml version="1.0" encoding="utf-8"?>
<formControlPr xmlns="http://schemas.microsoft.com/office/spreadsheetml/2009/9/main" objectType="CheckBox" fmlaLink="$R$35" lockText="1" noThreeD="1"/>
</file>

<file path=xl/ctrlProps/ctrlProp225.xml><?xml version="1.0" encoding="utf-8"?>
<formControlPr xmlns="http://schemas.microsoft.com/office/spreadsheetml/2009/9/main" objectType="CheckBox" lockText="1" noThreeD="1"/>
</file>

<file path=xl/ctrlProps/ctrlProp2250.xml><?xml version="1.0" encoding="utf-8"?>
<formControlPr xmlns="http://schemas.microsoft.com/office/spreadsheetml/2009/9/main" objectType="CheckBox" fmlaLink="$R$36" lockText="1" noThreeD="1"/>
</file>

<file path=xl/ctrlProps/ctrlProp2251.xml><?xml version="1.0" encoding="utf-8"?>
<formControlPr xmlns="http://schemas.microsoft.com/office/spreadsheetml/2009/9/main" objectType="CheckBox" fmlaLink="$R$37" lockText="1" noThreeD="1"/>
</file>

<file path=xl/ctrlProps/ctrlProp2252.xml><?xml version="1.0" encoding="utf-8"?>
<formControlPr xmlns="http://schemas.microsoft.com/office/spreadsheetml/2009/9/main" objectType="CheckBox" fmlaLink="$R$38" lockText="1" noThreeD="1"/>
</file>

<file path=xl/ctrlProps/ctrlProp2253.xml><?xml version="1.0" encoding="utf-8"?>
<formControlPr xmlns="http://schemas.microsoft.com/office/spreadsheetml/2009/9/main" objectType="CheckBox" fmlaLink="$R$10" lockText="1" noThreeD="1"/>
</file>

<file path=xl/ctrlProps/ctrlProp2254.xml><?xml version="1.0" encoding="utf-8"?>
<formControlPr xmlns="http://schemas.microsoft.com/office/spreadsheetml/2009/9/main" objectType="CheckBox" checked="Checked" fmlaLink="$R$46" lockText="1" noThreeD="1"/>
</file>

<file path=xl/ctrlProps/ctrlProp2255.xml><?xml version="1.0" encoding="utf-8"?>
<formControlPr xmlns="http://schemas.microsoft.com/office/spreadsheetml/2009/9/main" objectType="CheckBox" checked="Checked" fmlaLink="$R$47" lockText="1" noThreeD="1"/>
</file>

<file path=xl/ctrlProps/ctrlProp2256.xml><?xml version="1.0" encoding="utf-8"?>
<formControlPr xmlns="http://schemas.microsoft.com/office/spreadsheetml/2009/9/main" objectType="CheckBox" checked="Checked" fmlaLink="$R$48" lockText="1" noThreeD="1"/>
</file>

<file path=xl/ctrlProps/ctrlProp2257.xml><?xml version="1.0" encoding="utf-8"?>
<formControlPr xmlns="http://schemas.microsoft.com/office/spreadsheetml/2009/9/main" objectType="CheckBox" checked="Checked" fmlaLink="$R$49" lockText="1" noThreeD="1"/>
</file>

<file path=xl/ctrlProps/ctrlProp2258.xml><?xml version="1.0" encoding="utf-8"?>
<formControlPr xmlns="http://schemas.microsoft.com/office/spreadsheetml/2009/9/main" objectType="CheckBox" checked="Checked" fmlaLink="$R$50" lockText="1" noThreeD="1"/>
</file>

<file path=xl/ctrlProps/ctrlProp2259.xml><?xml version="1.0" encoding="utf-8"?>
<formControlPr xmlns="http://schemas.microsoft.com/office/spreadsheetml/2009/9/main" objectType="CheckBox" fmlaLink="$R$52" lockText="1" noThreeD="1"/>
</file>

<file path=xl/ctrlProps/ctrlProp226.xml><?xml version="1.0" encoding="utf-8"?>
<formControlPr xmlns="http://schemas.microsoft.com/office/spreadsheetml/2009/9/main" objectType="CheckBox" lockText="1" noThreeD="1"/>
</file>

<file path=xl/ctrlProps/ctrlProp2260.xml><?xml version="1.0" encoding="utf-8"?>
<formControlPr xmlns="http://schemas.microsoft.com/office/spreadsheetml/2009/9/main" objectType="CheckBox" fmlaLink="$R$53" lockText="1" noThreeD="1"/>
</file>

<file path=xl/ctrlProps/ctrlProp2261.xml><?xml version="1.0" encoding="utf-8"?>
<formControlPr xmlns="http://schemas.microsoft.com/office/spreadsheetml/2009/9/main" objectType="CheckBox" fmlaLink="$R$54" lockText="1" noThreeD="1"/>
</file>

<file path=xl/ctrlProps/ctrlProp2262.xml><?xml version="1.0" encoding="utf-8"?>
<formControlPr xmlns="http://schemas.microsoft.com/office/spreadsheetml/2009/9/main" objectType="CheckBox" fmlaLink="$R$55" lockText="1" noThreeD="1"/>
</file>

<file path=xl/ctrlProps/ctrlProp2263.xml><?xml version="1.0" encoding="utf-8"?>
<formControlPr xmlns="http://schemas.microsoft.com/office/spreadsheetml/2009/9/main" objectType="CheckBox" fmlaLink="$R$56" lockText="1" noThreeD="1"/>
</file>

<file path=xl/ctrlProps/ctrlProp2264.xml><?xml version="1.0" encoding="utf-8"?>
<formControlPr xmlns="http://schemas.microsoft.com/office/spreadsheetml/2009/9/main" objectType="CheckBox" fmlaLink="$R$57" lockText="1" noThreeD="1"/>
</file>

<file path=xl/ctrlProps/ctrlProp2265.xml><?xml version="1.0" encoding="utf-8"?>
<formControlPr xmlns="http://schemas.microsoft.com/office/spreadsheetml/2009/9/main" objectType="CheckBox" fmlaLink="$R$58" lockText="1" noThreeD="1"/>
</file>

<file path=xl/ctrlProps/ctrlProp2266.xml><?xml version="1.0" encoding="utf-8"?>
<formControlPr xmlns="http://schemas.microsoft.com/office/spreadsheetml/2009/9/main" objectType="CheckBox" fmlaLink="$R$59" lockText="1" noThreeD="1"/>
</file>

<file path=xl/ctrlProps/ctrlProp2267.xml><?xml version="1.0" encoding="utf-8"?>
<formControlPr xmlns="http://schemas.microsoft.com/office/spreadsheetml/2009/9/main" objectType="CheckBox" fmlaLink="$R$60" lockText="1" noThreeD="1"/>
</file>

<file path=xl/ctrlProps/ctrlProp2268.xml><?xml version="1.0" encoding="utf-8"?>
<formControlPr xmlns="http://schemas.microsoft.com/office/spreadsheetml/2009/9/main" objectType="CheckBox" fmlaLink="$R$61" lockText="1" noThreeD="1"/>
</file>

<file path=xl/ctrlProps/ctrlProp2269.xml><?xml version="1.0" encoding="utf-8"?>
<formControlPr xmlns="http://schemas.microsoft.com/office/spreadsheetml/2009/9/main" objectType="CheckBox" fmlaLink="$R$62" lockText="1" noThreeD="1"/>
</file>

<file path=xl/ctrlProps/ctrlProp227.xml><?xml version="1.0" encoding="utf-8"?>
<formControlPr xmlns="http://schemas.microsoft.com/office/spreadsheetml/2009/9/main" objectType="CheckBox" lockText="1" noThreeD="1"/>
</file>

<file path=xl/ctrlProps/ctrlProp2270.xml><?xml version="1.0" encoding="utf-8"?>
<formControlPr xmlns="http://schemas.microsoft.com/office/spreadsheetml/2009/9/main" objectType="CheckBox" fmlaLink="$R$63" lockText="1" noThreeD="1"/>
</file>

<file path=xl/ctrlProps/ctrlProp2271.xml><?xml version="1.0" encoding="utf-8"?>
<formControlPr xmlns="http://schemas.microsoft.com/office/spreadsheetml/2009/9/main" objectType="CheckBox" fmlaLink="$R$64" lockText="1" noThreeD="1"/>
</file>

<file path=xl/ctrlProps/ctrlProp2272.xml><?xml version="1.0" encoding="utf-8"?>
<formControlPr xmlns="http://schemas.microsoft.com/office/spreadsheetml/2009/9/main" objectType="CheckBox" fmlaLink="$R$65" lockText="1" noThreeD="1"/>
</file>

<file path=xl/ctrlProps/ctrlProp2273.xml><?xml version="1.0" encoding="utf-8"?>
<formControlPr xmlns="http://schemas.microsoft.com/office/spreadsheetml/2009/9/main" objectType="CheckBox" fmlaLink="$R$66" lockText="1" noThreeD="1"/>
</file>

<file path=xl/ctrlProps/ctrlProp2274.xml><?xml version="1.0" encoding="utf-8"?>
<formControlPr xmlns="http://schemas.microsoft.com/office/spreadsheetml/2009/9/main" objectType="CheckBox" fmlaLink="$R$68" lockText="1" noThreeD="1"/>
</file>

<file path=xl/ctrlProps/ctrlProp2275.xml><?xml version="1.0" encoding="utf-8"?>
<formControlPr xmlns="http://schemas.microsoft.com/office/spreadsheetml/2009/9/main" objectType="CheckBox" fmlaLink="$R$69" lockText="1" noThreeD="1"/>
</file>

<file path=xl/ctrlProps/ctrlProp2276.xml><?xml version="1.0" encoding="utf-8"?>
<formControlPr xmlns="http://schemas.microsoft.com/office/spreadsheetml/2009/9/main" objectType="CheckBox" fmlaLink="$R$70" lockText="1" noThreeD="1"/>
</file>

<file path=xl/ctrlProps/ctrlProp2277.xml><?xml version="1.0" encoding="utf-8"?>
<formControlPr xmlns="http://schemas.microsoft.com/office/spreadsheetml/2009/9/main" objectType="CheckBox" fmlaLink="$R$71" lockText="1" noThreeD="1"/>
</file>

<file path=xl/ctrlProps/ctrlProp2278.xml><?xml version="1.0" encoding="utf-8"?>
<formControlPr xmlns="http://schemas.microsoft.com/office/spreadsheetml/2009/9/main" objectType="CheckBox" fmlaLink="$R$72" lockText="1" noThreeD="1"/>
</file>

<file path=xl/ctrlProps/ctrlProp2279.xml><?xml version="1.0" encoding="utf-8"?>
<formControlPr xmlns="http://schemas.microsoft.com/office/spreadsheetml/2009/9/main" objectType="CheckBox" fmlaLink="$R$73" lockText="1" noThreeD="1"/>
</file>

<file path=xl/ctrlProps/ctrlProp228.xml><?xml version="1.0" encoding="utf-8"?>
<formControlPr xmlns="http://schemas.microsoft.com/office/spreadsheetml/2009/9/main" objectType="CheckBox" lockText="1" noThreeD="1"/>
</file>

<file path=xl/ctrlProps/ctrlProp2280.xml><?xml version="1.0" encoding="utf-8"?>
<formControlPr xmlns="http://schemas.microsoft.com/office/spreadsheetml/2009/9/main" objectType="CheckBox" fmlaLink="$R$74" lockText="1" noThreeD="1"/>
</file>

<file path=xl/ctrlProps/ctrlProp2281.xml><?xml version="1.0" encoding="utf-8"?>
<formControlPr xmlns="http://schemas.microsoft.com/office/spreadsheetml/2009/9/main" objectType="CheckBox" fmlaLink="$R$75" lockText="1" noThreeD="1"/>
</file>

<file path=xl/ctrlProps/ctrlProp2282.xml><?xml version="1.0" encoding="utf-8"?>
<formControlPr xmlns="http://schemas.microsoft.com/office/spreadsheetml/2009/9/main" objectType="CheckBox" fmlaLink="$R$76" lockText="1" noThreeD="1"/>
</file>

<file path=xl/ctrlProps/ctrlProp2283.xml><?xml version="1.0" encoding="utf-8"?>
<formControlPr xmlns="http://schemas.microsoft.com/office/spreadsheetml/2009/9/main" objectType="CheckBox" fmlaLink="$R$77" lockText="1" noThreeD="1"/>
</file>

<file path=xl/ctrlProps/ctrlProp2284.xml><?xml version="1.0" encoding="utf-8"?>
<formControlPr xmlns="http://schemas.microsoft.com/office/spreadsheetml/2009/9/main" objectType="CheckBox" fmlaLink="$R$78" lockText="1" noThreeD="1"/>
</file>

<file path=xl/ctrlProps/ctrlProp2285.xml><?xml version="1.0" encoding="utf-8"?>
<formControlPr xmlns="http://schemas.microsoft.com/office/spreadsheetml/2009/9/main" objectType="CheckBox" fmlaLink="$R$79" lockText="1" noThreeD="1"/>
</file>

<file path=xl/ctrlProps/ctrlProp2286.xml><?xml version="1.0" encoding="utf-8"?>
<formControlPr xmlns="http://schemas.microsoft.com/office/spreadsheetml/2009/9/main" objectType="CheckBox" fmlaLink="$R$80" lockText="1" noThreeD="1"/>
</file>

<file path=xl/ctrlProps/ctrlProp2287.xml><?xml version="1.0" encoding="utf-8"?>
<formControlPr xmlns="http://schemas.microsoft.com/office/spreadsheetml/2009/9/main" objectType="CheckBox" fmlaLink="$R$82" lockText="1" noThreeD="1"/>
</file>

<file path=xl/ctrlProps/ctrlProp2288.xml><?xml version="1.0" encoding="utf-8"?>
<formControlPr xmlns="http://schemas.microsoft.com/office/spreadsheetml/2009/9/main" objectType="CheckBox" fmlaLink="$R$83" lockText="1" noThreeD="1"/>
</file>

<file path=xl/ctrlProps/ctrlProp2289.xml><?xml version="1.0" encoding="utf-8"?>
<formControlPr xmlns="http://schemas.microsoft.com/office/spreadsheetml/2009/9/main" objectType="CheckBox" fmlaLink="$R$84" lockText="1" noThreeD="1"/>
</file>

<file path=xl/ctrlProps/ctrlProp229.xml><?xml version="1.0" encoding="utf-8"?>
<formControlPr xmlns="http://schemas.microsoft.com/office/spreadsheetml/2009/9/main" objectType="CheckBox" lockText="1" noThreeD="1"/>
</file>

<file path=xl/ctrlProps/ctrlProp2290.xml><?xml version="1.0" encoding="utf-8"?>
<formControlPr xmlns="http://schemas.microsoft.com/office/spreadsheetml/2009/9/main" objectType="CheckBox" fmlaLink="$R$85" lockText="1" noThreeD="1"/>
</file>

<file path=xl/ctrlProps/ctrlProp2291.xml><?xml version="1.0" encoding="utf-8"?>
<formControlPr xmlns="http://schemas.microsoft.com/office/spreadsheetml/2009/9/main" objectType="CheckBox" fmlaLink="$R$86" lockText="1" noThreeD="1"/>
</file>

<file path=xl/ctrlProps/ctrlProp2292.xml><?xml version="1.0" encoding="utf-8"?>
<formControlPr xmlns="http://schemas.microsoft.com/office/spreadsheetml/2009/9/main" objectType="CheckBox" fmlaLink="$R$87" lockText="1" noThreeD="1"/>
</file>

<file path=xl/ctrlProps/ctrlProp2293.xml><?xml version="1.0" encoding="utf-8"?>
<formControlPr xmlns="http://schemas.microsoft.com/office/spreadsheetml/2009/9/main" objectType="CheckBox" fmlaLink="$R$88" lockText="1" noThreeD="1"/>
</file>

<file path=xl/ctrlProps/ctrlProp2294.xml><?xml version="1.0" encoding="utf-8"?>
<formControlPr xmlns="http://schemas.microsoft.com/office/spreadsheetml/2009/9/main" objectType="CheckBox" fmlaLink="$R$89" lockText="1" noThreeD="1"/>
</file>

<file path=xl/ctrlProps/ctrlProp2295.xml><?xml version="1.0" encoding="utf-8"?>
<formControlPr xmlns="http://schemas.microsoft.com/office/spreadsheetml/2009/9/main" objectType="CheckBox" fmlaLink="$R$90" lockText="1" noThreeD="1"/>
</file>

<file path=xl/ctrlProps/ctrlProp2296.xml><?xml version="1.0" encoding="utf-8"?>
<formControlPr xmlns="http://schemas.microsoft.com/office/spreadsheetml/2009/9/main" objectType="CheckBox" checked="Checked" fmlaLink="$R$8" noThreeD="1"/>
</file>

<file path=xl/ctrlProps/ctrlProp2297.xml><?xml version="1.0" encoding="utf-8"?>
<formControlPr xmlns="http://schemas.microsoft.com/office/spreadsheetml/2009/9/main" objectType="CheckBox" fmlaLink="$R$9" lockText="1" noThreeD="1"/>
</file>

<file path=xl/ctrlProps/ctrlProp2298.xml><?xml version="1.0" encoding="utf-8"?>
<formControlPr xmlns="http://schemas.microsoft.com/office/spreadsheetml/2009/9/main" objectType="CheckBox" fmlaLink="$R$28" lockText="1" noThreeD="1"/>
</file>

<file path=xl/ctrlProps/ctrlProp2299.xml><?xml version="1.0" encoding="utf-8"?>
<formControlPr xmlns="http://schemas.microsoft.com/office/spreadsheetml/2009/9/main" objectType="CheckBox" fmlaLink="$R$29"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00.xml><?xml version="1.0" encoding="utf-8"?>
<formControlPr xmlns="http://schemas.microsoft.com/office/spreadsheetml/2009/9/main" objectType="CheckBox" fmlaLink="$R$30" lockText="1" noThreeD="1"/>
</file>

<file path=xl/ctrlProps/ctrlProp2301.xml><?xml version="1.0" encoding="utf-8"?>
<formControlPr xmlns="http://schemas.microsoft.com/office/spreadsheetml/2009/9/main" objectType="CheckBox" fmlaLink="$R$31" lockText="1" noThreeD="1"/>
</file>

<file path=xl/ctrlProps/ctrlProp2302.xml><?xml version="1.0" encoding="utf-8"?>
<formControlPr xmlns="http://schemas.microsoft.com/office/spreadsheetml/2009/9/main" objectType="CheckBox" fmlaLink="$R$32" lockText="1" noThreeD="1"/>
</file>

<file path=xl/ctrlProps/ctrlProp2303.xml><?xml version="1.0" encoding="utf-8"?>
<formControlPr xmlns="http://schemas.microsoft.com/office/spreadsheetml/2009/9/main" objectType="CheckBox" fmlaLink="$R$33" lockText="1" noThreeD="1"/>
</file>

<file path=xl/ctrlProps/ctrlProp2304.xml><?xml version="1.0" encoding="utf-8"?>
<formControlPr xmlns="http://schemas.microsoft.com/office/spreadsheetml/2009/9/main" objectType="CheckBox" fmlaLink="$R$34" lockText="1" noThreeD="1"/>
</file>

<file path=xl/ctrlProps/ctrlProp2305.xml><?xml version="1.0" encoding="utf-8"?>
<formControlPr xmlns="http://schemas.microsoft.com/office/spreadsheetml/2009/9/main" objectType="CheckBox" fmlaLink="$R$35" lockText="1" noThreeD="1"/>
</file>

<file path=xl/ctrlProps/ctrlProp2306.xml><?xml version="1.0" encoding="utf-8"?>
<formControlPr xmlns="http://schemas.microsoft.com/office/spreadsheetml/2009/9/main" objectType="CheckBox" fmlaLink="$R$36" lockText="1" noThreeD="1"/>
</file>

<file path=xl/ctrlProps/ctrlProp2307.xml><?xml version="1.0" encoding="utf-8"?>
<formControlPr xmlns="http://schemas.microsoft.com/office/spreadsheetml/2009/9/main" objectType="CheckBox" fmlaLink="$R$37" lockText="1" noThreeD="1"/>
</file>

<file path=xl/ctrlProps/ctrlProp2308.xml><?xml version="1.0" encoding="utf-8"?>
<formControlPr xmlns="http://schemas.microsoft.com/office/spreadsheetml/2009/9/main" objectType="CheckBox" fmlaLink="$R$38" lockText="1" noThreeD="1"/>
</file>

<file path=xl/ctrlProps/ctrlProp2309.xml><?xml version="1.0" encoding="utf-8"?>
<formControlPr xmlns="http://schemas.microsoft.com/office/spreadsheetml/2009/9/main" objectType="CheckBox" fmlaLink="$R$10"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292</xdr:row>
          <xdr:rowOff>0</xdr:rowOff>
        </xdr:from>
        <xdr:to xmlns:xdr="http://schemas.openxmlformats.org/drawingml/2006/spreadsheetDrawing">
          <xdr:col>37</xdr:col>
          <xdr:colOff>358140</xdr:colOff>
          <xdr:row>293</xdr:row>
          <xdr:rowOff>37465</xdr:rowOff>
        </xdr:to>
        <xdr:sp textlink="">
          <xdr:nvSpPr>
            <xdr:cNvPr id="269313" name="チェック 1" hidden="1">
              <a:extLst>
                <a:ext uri="{63B3BB69-23CF-44E3-9099-C40C66FF867C}">
                  <a14:compatExt spid="_x0000_s269313"/>
                </a:ext>
              </a:extLst>
            </xdr:cNvPr>
            <xdr:cNvSpPr>
              <a:spLocks noRot="1" noChangeShapeType="1"/>
            </xdr:cNvSpPr>
          </xdr:nvSpPr>
          <xdr:spPr>
            <a:xfrm>
              <a:off x="11278870" y="107272455"/>
              <a:ext cx="35814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292</xdr:row>
          <xdr:rowOff>0</xdr:rowOff>
        </xdr:from>
        <xdr:to xmlns:xdr="http://schemas.openxmlformats.org/drawingml/2006/spreadsheetDrawing">
          <xdr:col>38</xdr:col>
          <xdr:colOff>358140</xdr:colOff>
          <xdr:row>293</xdr:row>
          <xdr:rowOff>37465</xdr:rowOff>
        </xdr:to>
        <xdr:sp textlink="">
          <xdr:nvSpPr>
            <xdr:cNvPr id="269314" name="チェック 2" hidden="1">
              <a:extLst>
                <a:ext uri="{63B3BB69-23CF-44E3-9099-C40C66FF867C}">
                  <a14:compatExt spid="_x0000_s269314"/>
                </a:ext>
              </a:extLst>
            </xdr:cNvPr>
            <xdr:cNvSpPr>
              <a:spLocks noRot="1" noChangeShapeType="1"/>
            </xdr:cNvSpPr>
          </xdr:nvSpPr>
          <xdr:spPr>
            <a:xfrm>
              <a:off x="11811635" y="107272455"/>
              <a:ext cx="35814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292</xdr:row>
          <xdr:rowOff>0</xdr:rowOff>
        </xdr:from>
        <xdr:to xmlns:xdr="http://schemas.openxmlformats.org/drawingml/2006/spreadsheetDrawing">
          <xdr:col>39</xdr:col>
          <xdr:colOff>357505</xdr:colOff>
          <xdr:row>293</xdr:row>
          <xdr:rowOff>37465</xdr:rowOff>
        </xdr:to>
        <xdr:sp textlink="">
          <xdr:nvSpPr>
            <xdr:cNvPr id="269315" name="チェック 3" hidden="1">
              <a:extLst>
                <a:ext uri="{63B3BB69-23CF-44E3-9099-C40C66FF867C}">
                  <a14:compatExt spid="_x0000_s269315"/>
                </a:ext>
              </a:extLst>
            </xdr:cNvPr>
            <xdr:cNvSpPr>
              <a:spLocks noRot="1" noChangeShapeType="1"/>
            </xdr:cNvSpPr>
          </xdr:nvSpPr>
          <xdr:spPr>
            <a:xfrm>
              <a:off x="12344400" y="107272455"/>
              <a:ext cx="35750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293</xdr:row>
          <xdr:rowOff>0</xdr:rowOff>
        </xdr:from>
        <xdr:to xmlns:xdr="http://schemas.openxmlformats.org/drawingml/2006/spreadsheetDrawing">
          <xdr:col>37</xdr:col>
          <xdr:colOff>358140</xdr:colOff>
          <xdr:row>293</xdr:row>
          <xdr:rowOff>274320</xdr:rowOff>
        </xdr:to>
        <xdr:sp textlink="">
          <xdr:nvSpPr>
            <xdr:cNvPr id="269316" name="チェック 4" hidden="1">
              <a:extLst>
                <a:ext uri="{63B3BB69-23CF-44E3-9099-C40C66FF867C}">
                  <a14:compatExt spid="_x0000_s269316"/>
                </a:ext>
              </a:extLst>
            </xdr:cNvPr>
            <xdr:cNvSpPr>
              <a:spLocks noRot="1" noChangeShapeType="1"/>
            </xdr:cNvSpPr>
          </xdr:nvSpPr>
          <xdr:spPr>
            <a:xfrm>
              <a:off x="11278870" y="107507405"/>
              <a:ext cx="35814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293</xdr:row>
          <xdr:rowOff>0</xdr:rowOff>
        </xdr:from>
        <xdr:to xmlns:xdr="http://schemas.openxmlformats.org/drawingml/2006/spreadsheetDrawing">
          <xdr:col>38</xdr:col>
          <xdr:colOff>358140</xdr:colOff>
          <xdr:row>293</xdr:row>
          <xdr:rowOff>274320</xdr:rowOff>
        </xdr:to>
        <xdr:sp textlink="">
          <xdr:nvSpPr>
            <xdr:cNvPr id="269317" name="チェック 5" hidden="1">
              <a:extLst>
                <a:ext uri="{63B3BB69-23CF-44E3-9099-C40C66FF867C}">
                  <a14:compatExt spid="_x0000_s269317"/>
                </a:ext>
              </a:extLst>
            </xdr:cNvPr>
            <xdr:cNvSpPr>
              <a:spLocks noRot="1" noChangeShapeType="1"/>
            </xdr:cNvSpPr>
          </xdr:nvSpPr>
          <xdr:spPr>
            <a:xfrm>
              <a:off x="11811635" y="107507405"/>
              <a:ext cx="358140"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293</xdr:row>
          <xdr:rowOff>0</xdr:rowOff>
        </xdr:from>
        <xdr:to xmlns:xdr="http://schemas.openxmlformats.org/drawingml/2006/spreadsheetDrawing">
          <xdr:col>39</xdr:col>
          <xdr:colOff>357505</xdr:colOff>
          <xdr:row>293</xdr:row>
          <xdr:rowOff>274320</xdr:rowOff>
        </xdr:to>
        <xdr:sp textlink="">
          <xdr:nvSpPr>
            <xdr:cNvPr id="269318" name="チェック 6" hidden="1">
              <a:extLst>
                <a:ext uri="{63B3BB69-23CF-44E3-9099-C40C66FF867C}">
                  <a14:compatExt spid="_x0000_s269318"/>
                </a:ext>
              </a:extLst>
            </xdr:cNvPr>
            <xdr:cNvSpPr>
              <a:spLocks noRot="1" noChangeShapeType="1"/>
            </xdr:cNvSpPr>
          </xdr:nvSpPr>
          <xdr:spPr>
            <a:xfrm>
              <a:off x="12344400" y="107507405"/>
              <a:ext cx="35750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xdr:row>
          <xdr:rowOff>0</xdr:rowOff>
        </xdr:from>
        <xdr:to xmlns:xdr="http://schemas.openxmlformats.org/drawingml/2006/spreadsheetDrawing">
          <xdr:col>38</xdr:col>
          <xdr:colOff>302260</xdr:colOff>
          <xdr:row>2</xdr:row>
          <xdr:rowOff>346710</xdr:rowOff>
        </xdr:to>
        <xdr:sp textlink="">
          <xdr:nvSpPr>
            <xdr:cNvPr id="269319" name="チェック 7" hidden="1">
              <a:extLst>
                <a:ext uri="{63B3BB69-23CF-44E3-9099-C40C66FF867C}">
                  <a14:compatExt spid="_x0000_s269319"/>
                </a:ext>
              </a:extLst>
            </xdr:cNvPr>
            <xdr:cNvSpPr>
              <a:spLocks noRot="1" noChangeShapeType="1"/>
            </xdr:cNvSpPr>
          </xdr:nvSpPr>
          <xdr:spPr>
            <a:xfrm>
              <a:off x="11811635" y="679450"/>
              <a:ext cx="30226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xdr:row>
          <xdr:rowOff>0</xdr:rowOff>
        </xdr:from>
        <xdr:to xmlns:xdr="http://schemas.openxmlformats.org/drawingml/2006/spreadsheetDrawing">
          <xdr:col>39</xdr:col>
          <xdr:colOff>302260</xdr:colOff>
          <xdr:row>2</xdr:row>
          <xdr:rowOff>346710</xdr:rowOff>
        </xdr:to>
        <xdr:sp textlink="">
          <xdr:nvSpPr>
            <xdr:cNvPr id="269320" name="チェック 8" hidden="1">
              <a:extLst>
                <a:ext uri="{63B3BB69-23CF-44E3-9099-C40C66FF867C}">
                  <a14:compatExt spid="_x0000_s269320"/>
                </a:ext>
              </a:extLst>
            </xdr:cNvPr>
            <xdr:cNvSpPr>
              <a:spLocks noRot="1" noChangeShapeType="1"/>
            </xdr:cNvSpPr>
          </xdr:nvSpPr>
          <xdr:spPr>
            <a:xfrm>
              <a:off x="12344400" y="679450"/>
              <a:ext cx="30226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xdr:row>
          <xdr:rowOff>0</xdr:rowOff>
        </xdr:from>
        <xdr:to xmlns:xdr="http://schemas.openxmlformats.org/drawingml/2006/spreadsheetDrawing">
          <xdr:col>38</xdr:col>
          <xdr:colOff>302260</xdr:colOff>
          <xdr:row>3</xdr:row>
          <xdr:rowOff>344170</xdr:rowOff>
        </xdr:to>
        <xdr:sp textlink="">
          <xdr:nvSpPr>
            <xdr:cNvPr id="269321" name="チェック 9" hidden="1">
              <a:extLst>
                <a:ext uri="{63B3BB69-23CF-44E3-9099-C40C66FF867C}">
                  <a14:compatExt spid="_x0000_s269321"/>
                </a:ext>
              </a:extLst>
            </xdr:cNvPr>
            <xdr:cNvSpPr>
              <a:spLocks noRot="1" noChangeShapeType="1"/>
            </xdr:cNvSpPr>
          </xdr:nvSpPr>
          <xdr:spPr>
            <a:xfrm>
              <a:off x="11811635" y="1165225"/>
              <a:ext cx="302260" cy="344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xdr:row>
          <xdr:rowOff>0</xdr:rowOff>
        </xdr:from>
        <xdr:to xmlns:xdr="http://schemas.openxmlformats.org/drawingml/2006/spreadsheetDrawing">
          <xdr:col>37</xdr:col>
          <xdr:colOff>302260</xdr:colOff>
          <xdr:row>2</xdr:row>
          <xdr:rowOff>346710</xdr:rowOff>
        </xdr:to>
        <xdr:sp textlink="">
          <xdr:nvSpPr>
            <xdr:cNvPr id="269322" name="チェック 10" hidden="1">
              <a:extLst>
                <a:ext uri="{63B3BB69-23CF-44E3-9099-C40C66FF867C}">
                  <a14:compatExt spid="_x0000_s269322"/>
                </a:ext>
              </a:extLst>
            </xdr:cNvPr>
            <xdr:cNvSpPr>
              <a:spLocks noRot="1" noChangeShapeType="1"/>
            </xdr:cNvSpPr>
          </xdr:nvSpPr>
          <xdr:spPr>
            <a:xfrm>
              <a:off x="11278870" y="679450"/>
              <a:ext cx="302260" cy="3467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xdr:row>
          <xdr:rowOff>0</xdr:rowOff>
        </xdr:from>
        <xdr:to xmlns:xdr="http://schemas.openxmlformats.org/drawingml/2006/spreadsheetDrawing">
          <xdr:col>37</xdr:col>
          <xdr:colOff>302260</xdr:colOff>
          <xdr:row>3</xdr:row>
          <xdr:rowOff>344170</xdr:rowOff>
        </xdr:to>
        <xdr:sp textlink="">
          <xdr:nvSpPr>
            <xdr:cNvPr id="269323" name="チェック 11" hidden="1">
              <a:extLst>
                <a:ext uri="{63B3BB69-23CF-44E3-9099-C40C66FF867C}">
                  <a14:compatExt spid="_x0000_s269323"/>
                </a:ext>
              </a:extLst>
            </xdr:cNvPr>
            <xdr:cNvSpPr>
              <a:spLocks noRot="1" noChangeShapeType="1"/>
            </xdr:cNvSpPr>
          </xdr:nvSpPr>
          <xdr:spPr>
            <a:xfrm>
              <a:off x="11278870" y="1165225"/>
              <a:ext cx="302260" cy="344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xdr:row>
          <xdr:rowOff>0</xdr:rowOff>
        </xdr:from>
        <xdr:to xmlns:xdr="http://schemas.openxmlformats.org/drawingml/2006/spreadsheetDrawing">
          <xdr:col>39</xdr:col>
          <xdr:colOff>302260</xdr:colOff>
          <xdr:row>3</xdr:row>
          <xdr:rowOff>344170</xdr:rowOff>
        </xdr:to>
        <xdr:sp textlink="">
          <xdr:nvSpPr>
            <xdr:cNvPr id="269324" name="チェック 12" hidden="1">
              <a:extLst>
                <a:ext uri="{63B3BB69-23CF-44E3-9099-C40C66FF867C}">
                  <a14:compatExt spid="_x0000_s269324"/>
                </a:ext>
              </a:extLst>
            </xdr:cNvPr>
            <xdr:cNvSpPr>
              <a:spLocks noRot="1" noChangeShapeType="1"/>
            </xdr:cNvSpPr>
          </xdr:nvSpPr>
          <xdr:spPr>
            <a:xfrm>
              <a:off x="12344400" y="1165225"/>
              <a:ext cx="302260" cy="344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xdr:row>
          <xdr:rowOff>0</xdr:rowOff>
        </xdr:from>
        <xdr:to xmlns:xdr="http://schemas.openxmlformats.org/drawingml/2006/spreadsheetDrawing">
          <xdr:col>37</xdr:col>
          <xdr:colOff>302260</xdr:colOff>
          <xdr:row>4</xdr:row>
          <xdr:rowOff>344170</xdr:rowOff>
        </xdr:to>
        <xdr:sp textlink="">
          <xdr:nvSpPr>
            <xdr:cNvPr id="269325" name="チェック 13" hidden="1">
              <a:extLst>
                <a:ext uri="{63B3BB69-23CF-44E3-9099-C40C66FF867C}">
                  <a14:compatExt spid="_x0000_s269325"/>
                </a:ext>
              </a:extLst>
            </xdr:cNvPr>
            <xdr:cNvSpPr>
              <a:spLocks noRot="1" noChangeShapeType="1"/>
            </xdr:cNvSpPr>
          </xdr:nvSpPr>
          <xdr:spPr>
            <a:xfrm>
              <a:off x="11278870" y="2079625"/>
              <a:ext cx="302260" cy="344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xdr:row>
          <xdr:rowOff>0</xdr:rowOff>
        </xdr:from>
        <xdr:to xmlns:xdr="http://schemas.openxmlformats.org/drawingml/2006/spreadsheetDrawing">
          <xdr:col>38</xdr:col>
          <xdr:colOff>302260</xdr:colOff>
          <xdr:row>4</xdr:row>
          <xdr:rowOff>344170</xdr:rowOff>
        </xdr:to>
        <xdr:sp textlink="">
          <xdr:nvSpPr>
            <xdr:cNvPr id="269326" name="チェック 14" hidden="1">
              <a:extLst>
                <a:ext uri="{63B3BB69-23CF-44E3-9099-C40C66FF867C}">
                  <a14:compatExt spid="_x0000_s269326"/>
                </a:ext>
              </a:extLst>
            </xdr:cNvPr>
            <xdr:cNvSpPr>
              <a:spLocks noRot="1" noChangeShapeType="1"/>
            </xdr:cNvSpPr>
          </xdr:nvSpPr>
          <xdr:spPr>
            <a:xfrm>
              <a:off x="11811635" y="2079625"/>
              <a:ext cx="302260" cy="344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xdr:row>
          <xdr:rowOff>0</xdr:rowOff>
        </xdr:from>
        <xdr:to xmlns:xdr="http://schemas.openxmlformats.org/drawingml/2006/spreadsheetDrawing">
          <xdr:col>39</xdr:col>
          <xdr:colOff>302260</xdr:colOff>
          <xdr:row>4</xdr:row>
          <xdr:rowOff>344170</xdr:rowOff>
        </xdr:to>
        <xdr:sp textlink="">
          <xdr:nvSpPr>
            <xdr:cNvPr id="269327" name="チェック 15" hidden="1">
              <a:extLst>
                <a:ext uri="{63B3BB69-23CF-44E3-9099-C40C66FF867C}">
                  <a14:compatExt spid="_x0000_s269327"/>
                </a:ext>
              </a:extLst>
            </xdr:cNvPr>
            <xdr:cNvSpPr>
              <a:spLocks noRot="1" noChangeShapeType="1"/>
            </xdr:cNvSpPr>
          </xdr:nvSpPr>
          <xdr:spPr>
            <a:xfrm>
              <a:off x="12344400" y="2079625"/>
              <a:ext cx="302260" cy="344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xdr:row>
          <xdr:rowOff>0</xdr:rowOff>
        </xdr:from>
        <xdr:to xmlns:xdr="http://schemas.openxmlformats.org/drawingml/2006/spreadsheetDrawing">
          <xdr:col>37</xdr:col>
          <xdr:colOff>302260</xdr:colOff>
          <xdr:row>5</xdr:row>
          <xdr:rowOff>342265</xdr:rowOff>
        </xdr:to>
        <xdr:sp textlink="">
          <xdr:nvSpPr>
            <xdr:cNvPr id="269328" name="チェック 16" hidden="1">
              <a:extLst>
                <a:ext uri="{63B3BB69-23CF-44E3-9099-C40C66FF867C}">
                  <a14:compatExt spid="_x0000_s269328"/>
                </a:ext>
              </a:extLst>
            </xdr:cNvPr>
            <xdr:cNvSpPr>
              <a:spLocks noRot="1" noChangeShapeType="1"/>
            </xdr:cNvSpPr>
          </xdr:nvSpPr>
          <xdr:spPr>
            <a:xfrm>
              <a:off x="11278870" y="2527300"/>
              <a:ext cx="302260"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xdr:row>
          <xdr:rowOff>0</xdr:rowOff>
        </xdr:from>
        <xdr:to xmlns:xdr="http://schemas.openxmlformats.org/drawingml/2006/spreadsheetDrawing">
          <xdr:col>37</xdr:col>
          <xdr:colOff>302260</xdr:colOff>
          <xdr:row>6</xdr:row>
          <xdr:rowOff>342265</xdr:rowOff>
        </xdr:to>
        <xdr:sp textlink="">
          <xdr:nvSpPr>
            <xdr:cNvPr id="269329" name="チェック 17" hidden="1">
              <a:extLst>
                <a:ext uri="{63B3BB69-23CF-44E3-9099-C40C66FF867C}">
                  <a14:compatExt spid="_x0000_s269329"/>
                </a:ext>
              </a:extLst>
            </xdr:cNvPr>
            <xdr:cNvSpPr>
              <a:spLocks noRot="1" noChangeShapeType="1"/>
            </xdr:cNvSpPr>
          </xdr:nvSpPr>
          <xdr:spPr>
            <a:xfrm>
              <a:off x="11278870" y="3313430"/>
              <a:ext cx="302260"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xdr:row>
          <xdr:rowOff>0</xdr:rowOff>
        </xdr:from>
        <xdr:to xmlns:xdr="http://schemas.openxmlformats.org/drawingml/2006/spreadsheetDrawing">
          <xdr:col>37</xdr:col>
          <xdr:colOff>302260</xdr:colOff>
          <xdr:row>7</xdr:row>
          <xdr:rowOff>344170</xdr:rowOff>
        </xdr:to>
        <xdr:sp textlink="">
          <xdr:nvSpPr>
            <xdr:cNvPr id="269330" name="チェック 18" hidden="1">
              <a:extLst>
                <a:ext uri="{63B3BB69-23CF-44E3-9099-C40C66FF867C}">
                  <a14:compatExt spid="_x0000_s269330"/>
                </a:ext>
              </a:extLst>
            </xdr:cNvPr>
            <xdr:cNvSpPr>
              <a:spLocks noRot="1" noChangeShapeType="1"/>
            </xdr:cNvSpPr>
          </xdr:nvSpPr>
          <xdr:spPr>
            <a:xfrm>
              <a:off x="11278870" y="4099560"/>
              <a:ext cx="302260" cy="344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xdr:row>
          <xdr:rowOff>0</xdr:rowOff>
        </xdr:from>
        <xdr:to xmlns:xdr="http://schemas.openxmlformats.org/drawingml/2006/spreadsheetDrawing">
          <xdr:col>37</xdr:col>
          <xdr:colOff>302260</xdr:colOff>
          <xdr:row>8</xdr:row>
          <xdr:rowOff>341630</xdr:rowOff>
        </xdr:to>
        <xdr:sp textlink="">
          <xdr:nvSpPr>
            <xdr:cNvPr id="269331" name="チェック 19" hidden="1">
              <a:extLst>
                <a:ext uri="{63B3BB69-23CF-44E3-9099-C40C66FF867C}">
                  <a14:compatExt spid="_x0000_s269331"/>
                </a:ext>
              </a:extLst>
            </xdr:cNvPr>
            <xdr:cNvSpPr>
              <a:spLocks noRot="1" noChangeShapeType="1"/>
            </xdr:cNvSpPr>
          </xdr:nvSpPr>
          <xdr:spPr>
            <a:xfrm>
              <a:off x="11278870" y="5013960"/>
              <a:ext cx="302260" cy="341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xdr:row>
          <xdr:rowOff>0</xdr:rowOff>
        </xdr:from>
        <xdr:to xmlns:xdr="http://schemas.openxmlformats.org/drawingml/2006/spreadsheetDrawing">
          <xdr:col>37</xdr:col>
          <xdr:colOff>302260</xdr:colOff>
          <xdr:row>9</xdr:row>
          <xdr:rowOff>341630</xdr:rowOff>
        </xdr:to>
        <xdr:sp textlink="">
          <xdr:nvSpPr>
            <xdr:cNvPr id="269332" name="チェック 20" hidden="1">
              <a:extLst>
                <a:ext uri="{63B3BB69-23CF-44E3-9099-C40C66FF867C}">
                  <a14:compatExt spid="_x0000_s269332"/>
                </a:ext>
              </a:extLst>
            </xdr:cNvPr>
            <xdr:cNvSpPr>
              <a:spLocks noRot="1" noChangeShapeType="1"/>
            </xdr:cNvSpPr>
          </xdr:nvSpPr>
          <xdr:spPr>
            <a:xfrm>
              <a:off x="11278870" y="5728335"/>
              <a:ext cx="302260" cy="341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xdr:row>
          <xdr:rowOff>0</xdr:rowOff>
        </xdr:from>
        <xdr:to xmlns:xdr="http://schemas.openxmlformats.org/drawingml/2006/spreadsheetDrawing">
          <xdr:col>38</xdr:col>
          <xdr:colOff>302260</xdr:colOff>
          <xdr:row>5</xdr:row>
          <xdr:rowOff>342265</xdr:rowOff>
        </xdr:to>
        <xdr:sp textlink="">
          <xdr:nvSpPr>
            <xdr:cNvPr id="269333" name="チェック 21" hidden="1">
              <a:extLst>
                <a:ext uri="{63B3BB69-23CF-44E3-9099-C40C66FF867C}">
                  <a14:compatExt spid="_x0000_s269333"/>
                </a:ext>
              </a:extLst>
            </xdr:cNvPr>
            <xdr:cNvSpPr>
              <a:spLocks noRot="1" noChangeShapeType="1"/>
            </xdr:cNvSpPr>
          </xdr:nvSpPr>
          <xdr:spPr>
            <a:xfrm>
              <a:off x="11811635" y="2527300"/>
              <a:ext cx="302260"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xdr:row>
          <xdr:rowOff>0</xdr:rowOff>
        </xdr:from>
        <xdr:to xmlns:xdr="http://schemas.openxmlformats.org/drawingml/2006/spreadsheetDrawing">
          <xdr:col>38</xdr:col>
          <xdr:colOff>302260</xdr:colOff>
          <xdr:row>6</xdr:row>
          <xdr:rowOff>342265</xdr:rowOff>
        </xdr:to>
        <xdr:sp textlink="">
          <xdr:nvSpPr>
            <xdr:cNvPr id="269334" name="チェック 22" hidden="1">
              <a:extLst>
                <a:ext uri="{63B3BB69-23CF-44E3-9099-C40C66FF867C}">
                  <a14:compatExt spid="_x0000_s269334"/>
                </a:ext>
              </a:extLst>
            </xdr:cNvPr>
            <xdr:cNvSpPr>
              <a:spLocks noRot="1" noChangeShapeType="1"/>
            </xdr:cNvSpPr>
          </xdr:nvSpPr>
          <xdr:spPr>
            <a:xfrm>
              <a:off x="11811635" y="3313430"/>
              <a:ext cx="302260"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xdr:row>
          <xdr:rowOff>0</xdr:rowOff>
        </xdr:from>
        <xdr:to xmlns:xdr="http://schemas.openxmlformats.org/drawingml/2006/spreadsheetDrawing">
          <xdr:col>38</xdr:col>
          <xdr:colOff>302260</xdr:colOff>
          <xdr:row>7</xdr:row>
          <xdr:rowOff>344170</xdr:rowOff>
        </xdr:to>
        <xdr:sp textlink="">
          <xdr:nvSpPr>
            <xdr:cNvPr id="269335" name="チェック 23" hidden="1">
              <a:extLst>
                <a:ext uri="{63B3BB69-23CF-44E3-9099-C40C66FF867C}">
                  <a14:compatExt spid="_x0000_s269335"/>
                </a:ext>
              </a:extLst>
            </xdr:cNvPr>
            <xdr:cNvSpPr>
              <a:spLocks noRot="1" noChangeShapeType="1"/>
            </xdr:cNvSpPr>
          </xdr:nvSpPr>
          <xdr:spPr>
            <a:xfrm>
              <a:off x="11811635" y="4099560"/>
              <a:ext cx="302260" cy="3441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xdr:row>
          <xdr:rowOff>0</xdr:rowOff>
        </xdr:from>
        <xdr:to xmlns:xdr="http://schemas.openxmlformats.org/drawingml/2006/spreadsheetDrawing">
          <xdr:col>38</xdr:col>
          <xdr:colOff>302260</xdr:colOff>
          <xdr:row>8</xdr:row>
          <xdr:rowOff>341630</xdr:rowOff>
        </xdr:to>
        <xdr:sp textlink="">
          <xdr:nvSpPr>
            <xdr:cNvPr id="269336" name="チェック 24" hidden="1">
              <a:extLst>
                <a:ext uri="{63B3BB69-23CF-44E3-9099-C40C66FF867C}">
                  <a14:compatExt spid="_x0000_s269336"/>
                </a:ext>
              </a:extLst>
            </xdr:cNvPr>
            <xdr:cNvSpPr>
              <a:spLocks noRot="1" noChangeShapeType="1"/>
            </xdr:cNvSpPr>
          </xdr:nvSpPr>
          <xdr:spPr>
            <a:xfrm>
              <a:off x="11811635" y="5013960"/>
              <a:ext cx="302260" cy="341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xdr:row>
          <xdr:rowOff>0</xdr:rowOff>
        </xdr:from>
        <xdr:to xmlns:xdr="http://schemas.openxmlformats.org/drawingml/2006/spreadsheetDrawing">
          <xdr:col>38</xdr:col>
          <xdr:colOff>302260</xdr:colOff>
          <xdr:row>9</xdr:row>
          <xdr:rowOff>341630</xdr:rowOff>
        </xdr:to>
        <xdr:sp textlink="">
          <xdr:nvSpPr>
            <xdr:cNvPr id="269337" name="チェック 25" hidden="1">
              <a:extLst>
                <a:ext uri="{63B3BB69-23CF-44E3-9099-C40C66FF867C}">
                  <a14:compatExt spid="_x0000_s269337"/>
                </a:ext>
              </a:extLst>
            </xdr:cNvPr>
            <xdr:cNvSpPr>
              <a:spLocks noRot="1" noChangeShapeType="1"/>
            </xdr:cNvSpPr>
          </xdr:nvSpPr>
          <xdr:spPr>
            <a:xfrm>
              <a:off x="11811635" y="5728335"/>
              <a:ext cx="302260" cy="341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xdr:row>
          <xdr:rowOff>0</xdr:rowOff>
        </xdr:from>
        <xdr:to xmlns:xdr="http://schemas.openxmlformats.org/drawingml/2006/spreadsheetDrawing">
          <xdr:col>39</xdr:col>
          <xdr:colOff>302260</xdr:colOff>
          <xdr:row>5</xdr:row>
          <xdr:rowOff>342265</xdr:rowOff>
        </xdr:to>
        <xdr:sp textlink="">
          <xdr:nvSpPr>
            <xdr:cNvPr id="269338" name="チェック 26" hidden="1">
              <a:extLst>
                <a:ext uri="{63B3BB69-23CF-44E3-9099-C40C66FF867C}">
                  <a14:compatExt spid="_x0000_s269338"/>
                </a:ext>
              </a:extLst>
            </xdr:cNvPr>
            <xdr:cNvSpPr>
              <a:spLocks noRot="1" noChangeShapeType="1"/>
            </xdr:cNvSpPr>
          </xdr:nvSpPr>
          <xdr:spPr>
            <a:xfrm>
              <a:off x="12344400" y="2527300"/>
              <a:ext cx="302260"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xdr:row>
          <xdr:rowOff>0</xdr:rowOff>
        </xdr:from>
        <xdr:to xmlns:xdr="http://schemas.openxmlformats.org/drawingml/2006/spreadsheetDrawing">
          <xdr:col>39</xdr:col>
          <xdr:colOff>302260</xdr:colOff>
          <xdr:row>6</xdr:row>
          <xdr:rowOff>342265</xdr:rowOff>
        </xdr:to>
        <xdr:sp textlink="">
          <xdr:nvSpPr>
            <xdr:cNvPr id="269339" name="チェック 27" hidden="1">
              <a:extLst>
                <a:ext uri="{63B3BB69-23CF-44E3-9099-C40C66FF867C}">
                  <a14:compatExt spid="_x0000_s269339"/>
                </a:ext>
              </a:extLst>
            </xdr:cNvPr>
            <xdr:cNvSpPr>
              <a:spLocks noRot="1" noChangeShapeType="1"/>
            </xdr:cNvSpPr>
          </xdr:nvSpPr>
          <xdr:spPr>
            <a:xfrm>
              <a:off x="12344400" y="3313430"/>
              <a:ext cx="302260" cy="342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xdr:row>
          <xdr:rowOff>0</xdr:rowOff>
        </xdr:from>
        <xdr:to xmlns:xdr="http://schemas.openxmlformats.org/drawingml/2006/spreadsheetDrawing">
          <xdr:col>39</xdr:col>
          <xdr:colOff>302260</xdr:colOff>
          <xdr:row>7</xdr:row>
          <xdr:rowOff>340360</xdr:rowOff>
        </xdr:to>
        <xdr:sp textlink="">
          <xdr:nvSpPr>
            <xdr:cNvPr id="269340" name="チェック 28" hidden="1">
              <a:extLst>
                <a:ext uri="{63B3BB69-23CF-44E3-9099-C40C66FF867C}">
                  <a14:compatExt spid="_x0000_s269340"/>
                </a:ext>
              </a:extLst>
            </xdr:cNvPr>
            <xdr:cNvSpPr>
              <a:spLocks noRot="1" noChangeShapeType="1"/>
            </xdr:cNvSpPr>
          </xdr:nvSpPr>
          <xdr:spPr>
            <a:xfrm>
              <a:off x="12344400" y="4099560"/>
              <a:ext cx="302260"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xdr:row>
          <xdr:rowOff>0</xdr:rowOff>
        </xdr:from>
        <xdr:to xmlns:xdr="http://schemas.openxmlformats.org/drawingml/2006/spreadsheetDrawing">
          <xdr:col>39</xdr:col>
          <xdr:colOff>302260</xdr:colOff>
          <xdr:row>8</xdr:row>
          <xdr:rowOff>341630</xdr:rowOff>
        </xdr:to>
        <xdr:sp textlink="">
          <xdr:nvSpPr>
            <xdr:cNvPr id="269341" name="チェック 29" hidden="1">
              <a:extLst>
                <a:ext uri="{63B3BB69-23CF-44E3-9099-C40C66FF867C}">
                  <a14:compatExt spid="_x0000_s269341"/>
                </a:ext>
              </a:extLst>
            </xdr:cNvPr>
            <xdr:cNvSpPr>
              <a:spLocks noRot="1" noChangeShapeType="1"/>
            </xdr:cNvSpPr>
          </xdr:nvSpPr>
          <xdr:spPr>
            <a:xfrm>
              <a:off x="12344400" y="5013960"/>
              <a:ext cx="302260" cy="341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xdr:row>
          <xdr:rowOff>0</xdr:rowOff>
        </xdr:from>
        <xdr:to xmlns:xdr="http://schemas.openxmlformats.org/drawingml/2006/spreadsheetDrawing">
          <xdr:col>39</xdr:col>
          <xdr:colOff>302260</xdr:colOff>
          <xdr:row>9</xdr:row>
          <xdr:rowOff>341630</xdr:rowOff>
        </xdr:to>
        <xdr:sp textlink="">
          <xdr:nvSpPr>
            <xdr:cNvPr id="269342" name="チェック 30" hidden="1">
              <a:extLst>
                <a:ext uri="{63B3BB69-23CF-44E3-9099-C40C66FF867C}">
                  <a14:compatExt spid="_x0000_s269342"/>
                </a:ext>
              </a:extLst>
            </xdr:cNvPr>
            <xdr:cNvSpPr>
              <a:spLocks noRot="1" noChangeShapeType="1"/>
            </xdr:cNvSpPr>
          </xdr:nvSpPr>
          <xdr:spPr>
            <a:xfrm>
              <a:off x="12344400" y="5728335"/>
              <a:ext cx="302260" cy="3416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xdr:row>
          <xdr:rowOff>0</xdr:rowOff>
        </xdr:from>
        <xdr:to xmlns:xdr="http://schemas.openxmlformats.org/drawingml/2006/spreadsheetDrawing">
          <xdr:col>37</xdr:col>
          <xdr:colOff>302260</xdr:colOff>
          <xdr:row>11</xdr:row>
          <xdr:rowOff>342900</xdr:rowOff>
        </xdr:to>
        <xdr:sp textlink="">
          <xdr:nvSpPr>
            <xdr:cNvPr id="269343" name="チェック 31" hidden="1">
              <a:extLst>
                <a:ext uri="{63B3BB69-23CF-44E3-9099-C40C66FF867C}">
                  <a14:compatExt spid="_x0000_s269343"/>
                </a:ext>
              </a:extLst>
            </xdr:cNvPr>
            <xdr:cNvSpPr>
              <a:spLocks noRot="1" noChangeShapeType="1"/>
            </xdr:cNvSpPr>
          </xdr:nvSpPr>
          <xdr:spPr>
            <a:xfrm>
              <a:off x="11278870" y="6918960"/>
              <a:ext cx="30226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xdr:row>
          <xdr:rowOff>0</xdr:rowOff>
        </xdr:from>
        <xdr:to xmlns:xdr="http://schemas.openxmlformats.org/drawingml/2006/spreadsheetDrawing">
          <xdr:col>37</xdr:col>
          <xdr:colOff>302260</xdr:colOff>
          <xdr:row>11</xdr:row>
          <xdr:rowOff>342900</xdr:rowOff>
        </xdr:to>
        <xdr:sp textlink="">
          <xdr:nvSpPr>
            <xdr:cNvPr id="269344" name="チェック 32" hidden="1">
              <a:extLst>
                <a:ext uri="{63B3BB69-23CF-44E3-9099-C40C66FF867C}">
                  <a14:compatExt spid="_x0000_s269344"/>
                </a:ext>
              </a:extLst>
            </xdr:cNvPr>
            <xdr:cNvSpPr>
              <a:spLocks noRot="1" noChangeShapeType="1"/>
            </xdr:cNvSpPr>
          </xdr:nvSpPr>
          <xdr:spPr>
            <a:xfrm>
              <a:off x="11278870" y="6918960"/>
              <a:ext cx="30226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xdr:row>
          <xdr:rowOff>0</xdr:rowOff>
        </xdr:from>
        <xdr:to xmlns:xdr="http://schemas.openxmlformats.org/drawingml/2006/spreadsheetDrawing">
          <xdr:col>38</xdr:col>
          <xdr:colOff>302260</xdr:colOff>
          <xdr:row>11</xdr:row>
          <xdr:rowOff>342900</xdr:rowOff>
        </xdr:to>
        <xdr:sp textlink="">
          <xdr:nvSpPr>
            <xdr:cNvPr id="269345" name="チェック 33" hidden="1">
              <a:extLst>
                <a:ext uri="{63B3BB69-23CF-44E3-9099-C40C66FF867C}">
                  <a14:compatExt spid="_x0000_s269345"/>
                </a:ext>
              </a:extLst>
            </xdr:cNvPr>
            <xdr:cNvSpPr>
              <a:spLocks noRot="1" noChangeShapeType="1"/>
            </xdr:cNvSpPr>
          </xdr:nvSpPr>
          <xdr:spPr>
            <a:xfrm>
              <a:off x="11811635" y="6918960"/>
              <a:ext cx="30226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xdr:row>
          <xdr:rowOff>0</xdr:rowOff>
        </xdr:from>
        <xdr:to xmlns:xdr="http://schemas.openxmlformats.org/drawingml/2006/spreadsheetDrawing">
          <xdr:col>39</xdr:col>
          <xdr:colOff>302260</xdr:colOff>
          <xdr:row>11</xdr:row>
          <xdr:rowOff>342900</xdr:rowOff>
        </xdr:to>
        <xdr:sp textlink="">
          <xdr:nvSpPr>
            <xdr:cNvPr id="269346" name="チェック 34" hidden="1">
              <a:extLst>
                <a:ext uri="{63B3BB69-23CF-44E3-9099-C40C66FF867C}">
                  <a14:compatExt spid="_x0000_s269346"/>
                </a:ext>
              </a:extLst>
            </xdr:cNvPr>
            <xdr:cNvSpPr>
              <a:spLocks noRot="1" noChangeShapeType="1"/>
            </xdr:cNvSpPr>
          </xdr:nvSpPr>
          <xdr:spPr>
            <a:xfrm>
              <a:off x="12344400" y="6918960"/>
              <a:ext cx="30226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xdr:row>
          <xdr:rowOff>0</xdr:rowOff>
        </xdr:from>
        <xdr:to xmlns:xdr="http://schemas.openxmlformats.org/drawingml/2006/spreadsheetDrawing">
          <xdr:col>37</xdr:col>
          <xdr:colOff>302260</xdr:colOff>
          <xdr:row>12</xdr:row>
          <xdr:rowOff>340995</xdr:rowOff>
        </xdr:to>
        <xdr:sp textlink="">
          <xdr:nvSpPr>
            <xdr:cNvPr id="269347" name="チェック 35" hidden="1">
              <a:extLst>
                <a:ext uri="{63B3BB69-23CF-44E3-9099-C40C66FF867C}">
                  <a14:compatExt spid="_x0000_s269347"/>
                </a:ext>
              </a:extLst>
            </xdr:cNvPr>
            <xdr:cNvSpPr>
              <a:spLocks noRot="1" noChangeShapeType="1"/>
            </xdr:cNvSpPr>
          </xdr:nvSpPr>
          <xdr:spPr>
            <a:xfrm>
              <a:off x="11278870" y="7623810"/>
              <a:ext cx="30226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xdr:row>
          <xdr:rowOff>0</xdr:rowOff>
        </xdr:from>
        <xdr:to xmlns:xdr="http://schemas.openxmlformats.org/drawingml/2006/spreadsheetDrawing">
          <xdr:col>37</xdr:col>
          <xdr:colOff>302260</xdr:colOff>
          <xdr:row>12</xdr:row>
          <xdr:rowOff>340995</xdr:rowOff>
        </xdr:to>
        <xdr:sp textlink="">
          <xdr:nvSpPr>
            <xdr:cNvPr id="269348" name="チェック 36" hidden="1">
              <a:extLst>
                <a:ext uri="{63B3BB69-23CF-44E3-9099-C40C66FF867C}">
                  <a14:compatExt spid="_x0000_s269348"/>
                </a:ext>
              </a:extLst>
            </xdr:cNvPr>
            <xdr:cNvSpPr>
              <a:spLocks noRot="1" noChangeShapeType="1"/>
            </xdr:cNvSpPr>
          </xdr:nvSpPr>
          <xdr:spPr>
            <a:xfrm>
              <a:off x="11278870" y="7623810"/>
              <a:ext cx="30226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xdr:row>
          <xdr:rowOff>0</xdr:rowOff>
        </xdr:from>
        <xdr:to xmlns:xdr="http://schemas.openxmlformats.org/drawingml/2006/spreadsheetDrawing">
          <xdr:col>38</xdr:col>
          <xdr:colOff>302260</xdr:colOff>
          <xdr:row>12</xdr:row>
          <xdr:rowOff>340995</xdr:rowOff>
        </xdr:to>
        <xdr:sp textlink="">
          <xdr:nvSpPr>
            <xdr:cNvPr id="269349" name="チェック 37" hidden="1">
              <a:extLst>
                <a:ext uri="{63B3BB69-23CF-44E3-9099-C40C66FF867C}">
                  <a14:compatExt spid="_x0000_s269349"/>
                </a:ext>
              </a:extLst>
            </xdr:cNvPr>
            <xdr:cNvSpPr>
              <a:spLocks noRot="1" noChangeShapeType="1"/>
            </xdr:cNvSpPr>
          </xdr:nvSpPr>
          <xdr:spPr>
            <a:xfrm>
              <a:off x="11811635" y="7623810"/>
              <a:ext cx="30226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xdr:row>
          <xdr:rowOff>0</xdr:rowOff>
        </xdr:from>
        <xdr:to xmlns:xdr="http://schemas.openxmlformats.org/drawingml/2006/spreadsheetDrawing">
          <xdr:col>39</xdr:col>
          <xdr:colOff>302260</xdr:colOff>
          <xdr:row>12</xdr:row>
          <xdr:rowOff>340995</xdr:rowOff>
        </xdr:to>
        <xdr:sp textlink="">
          <xdr:nvSpPr>
            <xdr:cNvPr id="269350" name="チェック 38" hidden="1">
              <a:extLst>
                <a:ext uri="{63B3BB69-23CF-44E3-9099-C40C66FF867C}">
                  <a14:compatExt spid="_x0000_s269350"/>
                </a:ext>
              </a:extLst>
            </xdr:cNvPr>
            <xdr:cNvSpPr>
              <a:spLocks noRot="1" noChangeShapeType="1"/>
            </xdr:cNvSpPr>
          </xdr:nvSpPr>
          <xdr:spPr>
            <a:xfrm>
              <a:off x="12344400" y="7623810"/>
              <a:ext cx="30226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xdr:row>
          <xdr:rowOff>0</xdr:rowOff>
        </xdr:from>
        <xdr:to xmlns:xdr="http://schemas.openxmlformats.org/drawingml/2006/spreadsheetDrawing">
          <xdr:col>37</xdr:col>
          <xdr:colOff>302260</xdr:colOff>
          <xdr:row>14</xdr:row>
          <xdr:rowOff>339725</xdr:rowOff>
        </xdr:to>
        <xdr:sp textlink="">
          <xdr:nvSpPr>
            <xdr:cNvPr id="269351" name="チェック 39" hidden="1">
              <a:extLst>
                <a:ext uri="{63B3BB69-23CF-44E3-9099-C40C66FF867C}">
                  <a14:compatExt spid="_x0000_s269351"/>
                </a:ext>
              </a:extLst>
            </xdr:cNvPr>
            <xdr:cNvSpPr>
              <a:spLocks noRot="1" noChangeShapeType="1"/>
            </xdr:cNvSpPr>
          </xdr:nvSpPr>
          <xdr:spPr>
            <a:xfrm>
              <a:off x="11278870" y="9252585"/>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xdr:row>
          <xdr:rowOff>0</xdr:rowOff>
        </xdr:from>
        <xdr:to xmlns:xdr="http://schemas.openxmlformats.org/drawingml/2006/spreadsheetDrawing">
          <xdr:col>38</xdr:col>
          <xdr:colOff>302260</xdr:colOff>
          <xdr:row>14</xdr:row>
          <xdr:rowOff>339725</xdr:rowOff>
        </xdr:to>
        <xdr:sp textlink="">
          <xdr:nvSpPr>
            <xdr:cNvPr id="269352" name="チェック 40" hidden="1">
              <a:extLst>
                <a:ext uri="{63B3BB69-23CF-44E3-9099-C40C66FF867C}">
                  <a14:compatExt spid="_x0000_s269352"/>
                </a:ext>
              </a:extLst>
            </xdr:cNvPr>
            <xdr:cNvSpPr>
              <a:spLocks noRot="1" noChangeShapeType="1"/>
            </xdr:cNvSpPr>
          </xdr:nvSpPr>
          <xdr:spPr>
            <a:xfrm>
              <a:off x="11811635" y="9252585"/>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xdr:row>
          <xdr:rowOff>0</xdr:rowOff>
        </xdr:from>
        <xdr:to xmlns:xdr="http://schemas.openxmlformats.org/drawingml/2006/spreadsheetDrawing">
          <xdr:col>39</xdr:col>
          <xdr:colOff>302260</xdr:colOff>
          <xdr:row>14</xdr:row>
          <xdr:rowOff>339725</xdr:rowOff>
        </xdr:to>
        <xdr:sp textlink="">
          <xdr:nvSpPr>
            <xdr:cNvPr id="269353" name="チェック 41" hidden="1">
              <a:extLst>
                <a:ext uri="{63B3BB69-23CF-44E3-9099-C40C66FF867C}">
                  <a14:compatExt spid="_x0000_s269353"/>
                </a:ext>
              </a:extLst>
            </xdr:cNvPr>
            <xdr:cNvSpPr>
              <a:spLocks noRot="1" noChangeShapeType="1"/>
            </xdr:cNvSpPr>
          </xdr:nvSpPr>
          <xdr:spPr>
            <a:xfrm>
              <a:off x="12344400" y="9252585"/>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xdr:row>
          <xdr:rowOff>0</xdr:rowOff>
        </xdr:from>
        <xdr:to xmlns:xdr="http://schemas.openxmlformats.org/drawingml/2006/spreadsheetDrawing">
          <xdr:col>37</xdr:col>
          <xdr:colOff>302260</xdr:colOff>
          <xdr:row>18</xdr:row>
          <xdr:rowOff>339090</xdr:rowOff>
        </xdr:to>
        <xdr:sp textlink="">
          <xdr:nvSpPr>
            <xdr:cNvPr id="269354" name="チェック 42" hidden="1">
              <a:extLst>
                <a:ext uri="{63B3BB69-23CF-44E3-9099-C40C66FF867C}">
                  <a14:compatExt spid="_x0000_s269354"/>
                </a:ext>
              </a:extLst>
            </xdr:cNvPr>
            <xdr:cNvSpPr>
              <a:spLocks noRot="1" noChangeShapeType="1"/>
            </xdr:cNvSpPr>
          </xdr:nvSpPr>
          <xdr:spPr>
            <a:xfrm>
              <a:off x="11278870" y="111480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xdr:row>
          <xdr:rowOff>0</xdr:rowOff>
        </xdr:from>
        <xdr:to xmlns:xdr="http://schemas.openxmlformats.org/drawingml/2006/spreadsheetDrawing">
          <xdr:col>37</xdr:col>
          <xdr:colOff>302260</xdr:colOff>
          <xdr:row>18</xdr:row>
          <xdr:rowOff>339090</xdr:rowOff>
        </xdr:to>
        <xdr:sp textlink="">
          <xdr:nvSpPr>
            <xdr:cNvPr id="269355" name="チェック 43" hidden="1">
              <a:extLst>
                <a:ext uri="{63B3BB69-23CF-44E3-9099-C40C66FF867C}">
                  <a14:compatExt spid="_x0000_s269355"/>
                </a:ext>
              </a:extLst>
            </xdr:cNvPr>
            <xdr:cNvSpPr>
              <a:spLocks noRot="1" noChangeShapeType="1"/>
            </xdr:cNvSpPr>
          </xdr:nvSpPr>
          <xdr:spPr>
            <a:xfrm>
              <a:off x="11278870" y="111480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xdr:row>
          <xdr:rowOff>0</xdr:rowOff>
        </xdr:from>
        <xdr:to xmlns:xdr="http://schemas.openxmlformats.org/drawingml/2006/spreadsheetDrawing">
          <xdr:col>38</xdr:col>
          <xdr:colOff>302260</xdr:colOff>
          <xdr:row>18</xdr:row>
          <xdr:rowOff>339090</xdr:rowOff>
        </xdr:to>
        <xdr:sp textlink="">
          <xdr:nvSpPr>
            <xdr:cNvPr id="269356" name="チェック 44" hidden="1">
              <a:extLst>
                <a:ext uri="{63B3BB69-23CF-44E3-9099-C40C66FF867C}">
                  <a14:compatExt spid="_x0000_s269356"/>
                </a:ext>
              </a:extLst>
            </xdr:cNvPr>
            <xdr:cNvSpPr>
              <a:spLocks noRot="1" noChangeShapeType="1"/>
            </xdr:cNvSpPr>
          </xdr:nvSpPr>
          <xdr:spPr>
            <a:xfrm>
              <a:off x="11811635" y="111480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xdr:row>
          <xdr:rowOff>0</xdr:rowOff>
        </xdr:from>
        <xdr:to xmlns:xdr="http://schemas.openxmlformats.org/drawingml/2006/spreadsheetDrawing">
          <xdr:col>39</xdr:col>
          <xdr:colOff>302260</xdr:colOff>
          <xdr:row>18</xdr:row>
          <xdr:rowOff>339090</xdr:rowOff>
        </xdr:to>
        <xdr:sp textlink="">
          <xdr:nvSpPr>
            <xdr:cNvPr id="269357" name="チェック 45" hidden="1">
              <a:extLst>
                <a:ext uri="{63B3BB69-23CF-44E3-9099-C40C66FF867C}">
                  <a14:compatExt spid="_x0000_s269357"/>
                </a:ext>
              </a:extLst>
            </xdr:cNvPr>
            <xdr:cNvSpPr>
              <a:spLocks noRot="1" noChangeShapeType="1"/>
            </xdr:cNvSpPr>
          </xdr:nvSpPr>
          <xdr:spPr>
            <a:xfrm>
              <a:off x="12344400" y="111480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xdr:row>
          <xdr:rowOff>0</xdr:rowOff>
        </xdr:from>
        <xdr:to xmlns:xdr="http://schemas.openxmlformats.org/drawingml/2006/spreadsheetDrawing">
          <xdr:col>37</xdr:col>
          <xdr:colOff>302260</xdr:colOff>
          <xdr:row>22</xdr:row>
          <xdr:rowOff>340995</xdr:rowOff>
        </xdr:to>
        <xdr:sp textlink="">
          <xdr:nvSpPr>
            <xdr:cNvPr id="269358" name="チェック 46" hidden="1">
              <a:extLst>
                <a:ext uri="{63B3BB69-23CF-44E3-9099-C40C66FF867C}">
                  <a14:compatExt spid="_x0000_s269358"/>
                </a:ext>
              </a:extLst>
            </xdr:cNvPr>
            <xdr:cNvSpPr>
              <a:spLocks noRot="1" noChangeShapeType="1"/>
            </xdr:cNvSpPr>
          </xdr:nvSpPr>
          <xdr:spPr>
            <a:xfrm>
              <a:off x="11278870" y="13205460"/>
              <a:ext cx="30226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xdr:row>
          <xdr:rowOff>0</xdr:rowOff>
        </xdr:from>
        <xdr:to xmlns:xdr="http://schemas.openxmlformats.org/drawingml/2006/spreadsheetDrawing">
          <xdr:col>38</xdr:col>
          <xdr:colOff>302260</xdr:colOff>
          <xdr:row>22</xdr:row>
          <xdr:rowOff>340995</xdr:rowOff>
        </xdr:to>
        <xdr:sp textlink="">
          <xdr:nvSpPr>
            <xdr:cNvPr id="269359" name="チェック 47" hidden="1">
              <a:extLst>
                <a:ext uri="{63B3BB69-23CF-44E3-9099-C40C66FF867C}">
                  <a14:compatExt spid="_x0000_s269359"/>
                </a:ext>
              </a:extLst>
            </xdr:cNvPr>
            <xdr:cNvSpPr>
              <a:spLocks noRot="1" noChangeShapeType="1"/>
            </xdr:cNvSpPr>
          </xdr:nvSpPr>
          <xdr:spPr>
            <a:xfrm>
              <a:off x="11811635" y="13205460"/>
              <a:ext cx="30226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xdr:row>
          <xdr:rowOff>0</xdr:rowOff>
        </xdr:from>
        <xdr:to xmlns:xdr="http://schemas.openxmlformats.org/drawingml/2006/spreadsheetDrawing">
          <xdr:col>39</xdr:col>
          <xdr:colOff>302260</xdr:colOff>
          <xdr:row>22</xdr:row>
          <xdr:rowOff>340995</xdr:rowOff>
        </xdr:to>
        <xdr:sp textlink="">
          <xdr:nvSpPr>
            <xdr:cNvPr id="269360" name="チェック 48" hidden="1">
              <a:extLst>
                <a:ext uri="{63B3BB69-23CF-44E3-9099-C40C66FF867C}">
                  <a14:compatExt spid="_x0000_s269360"/>
                </a:ext>
              </a:extLst>
            </xdr:cNvPr>
            <xdr:cNvSpPr>
              <a:spLocks noRot="1" noChangeShapeType="1"/>
            </xdr:cNvSpPr>
          </xdr:nvSpPr>
          <xdr:spPr>
            <a:xfrm>
              <a:off x="12344400" y="13205460"/>
              <a:ext cx="302260" cy="3409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xdr:row>
          <xdr:rowOff>0</xdr:rowOff>
        </xdr:from>
        <xdr:to xmlns:xdr="http://schemas.openxmlformats.org/drawingml/2006/spreadsheetDrawing">
          <xdr:col>37</xdr:col>
          <xdr:colOff>302260</xdr:colOff>
          <xdr:row>28</xdr:row>
          <xdr:rowOff>91440</xdr:rowOff>
        </xdr:to>
        <xdr:sp textlink="">
          <xdr:nvSpPr>
            <xdr:cNvPr id="269361" name="チェック 49" hidden="1">
              <a:extLst>
                <a:ext uri="{63B3BB69-23CF-44E3-9099-C40C66FF867C}">
                  <a14:compatExt spid="_x0000_s269361"/>
                </a:ext>
              </a:extLst>
            </xdr:cNvPr>
            <xdr:cNvSpPr>
              <a:spLocks noRot="1" noChangeShapeType="1"/>
            </xdr:cNvSpPr>
          </xdr:nvSpPr>
          <xdr:spPr>
            <a:xfrm>
              <a:off x="11278870" y="159581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xdr:row>
          <xdr:rowOff>0</xdr:rowOff>
        </xdr:from>
        <xdr:to xmlns:xdr="http://schemas.openxmlformats.org/drawingml/2006/spreadsheetDrawing">
          <xdr:col>37</xdr:col>
          <xdr:colOff>302260</xdr:colOff>
          <xdr:row>28</xdr:row>
          <xdr:rowOff>91440</xdr:rowOff>
        </xdr:to>
        <xdr:sp textlink="">
          <xdr:nvSpPr>
            <xdr:cNvPr id="269362" name="チェック 50" hidden="1">
              <a:extLst>
                <a:ext uri="{63B3BB69-23CF-44E3-9099-C40C66FF867C}">
                  <a14:compatExt spid="_x0000_s269362"/>
                </a:ext>
              </a:extLst>
            </xdr:cNvPr>
            <xdr:cNvSpPr>
              <a:spLocks noRot="1" noChangeShapeType="1"/>
            </xdr:cNvSpPr>
          </xdr:nvSpPr>
          <xdr:spPr>
            <a:xfrm>
              <a:off x="11278870" y="159581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xdr:row>
          <xdr:rowOff>0</xdr:rowOff>
        </xdr:from>
        <xdr:to xmlns:xdr="http://schemas.openxmlformats.org/drawingml/2006/spreadsheetDrawing">
          <xdr:col>37</xdr:col>
          <xdr:colOff>302260</xdr:colOff>
          <xdr:row>28</xdr:row>
          <xdr:rowOff>91440</xdr:rowOff>
        </xdr:to>
        <xdr:sp textlink="">
          <xdr:nvSpPr>
            <xdr:cNvPr id="269363" name="チェック 51" hidden="1">
              <a:extLst>
                <a:ext uri="{63B3BB69-23CF-44E3-9099-C40C66FF867C}">
                  <a14:compatExt spid="_x0000_s269363"/>
                </a:ext>
              </a:extLst>
            </xdr:cNvPr>
            <xdr:cNvSpPr>
              <a:spLocks noRot="1" noChangeShapeType="1"/>
            </xdr:cNvSpPr>
          </xdr:nvSpPr>
          <xdr:spPr>
            <a:xfrm>
              <a:off x="11278870" y="159581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xdr:row>
          <xdr:rowOff>0</xdr:rowOff>
        </xdr:from>
        <xdr:to xmlns:xdr="http://schemas.openxmlformats.org/drawingml/2006/spreadsheetDrawing">
          <xdr:col>38</xdr:col>
          <xdr:colOff>302260</xdr:colOff>
          <xdr:row>28</xdr:row>
          <xdr:rowOff>91440</xdr:rowOff>
        </xdr:to>
        <xdr:sp textlink="">
          <xdr:nvSpPr>
            <xdr:cNvPr id="269364" name="チェック 52" hidden="1">
              <a:extLst>
                <a:ext uri="{63B3BB69-23CF-44E3-9099-C40C66FF867C}">
                  <a14:compatExt spid="_x0000_s269364"/>
                </a:ext>
              </a:extLst>
            </xdr:cNvPr>
            <xdr:cNvSpPr>
              <a:spLocks noRot="1" noChangeShapeType="1"/>
            </xdr:cNvSpPr>
          </xdr:nvSpPr>
          <xdr:spPr>
            <a:xfrm>
              <a:off x="11811635" y="159581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xdr:row>
          <xdr:rowOff>0</xdr:rowOff>
        </xdr:from>
        <xdr:to xmlns:xdr="http://schemas.openxmlformats.org/drawingml/2006/spreadsheetDrawing">
          <xdr:col>39</xdr:col>
          <xdr:colOff>302260</xdr:colOff>
          <xdr:row>28</xdr:row>
          <xdr:rowOff>91440</xdr:rowOff>
        </xdr:to>
        <xdr:sp textlink="">
          <xdr:nvSpPr>
            <xdr:cNvPr id="269365" name="チェック 53" hidden="1">
              <a:extLst>
                <a:ext uri="{63B3BB69-23CF-44E3-9099-C40C66FF867C}">
                  <a14:compatExt spid="_x0000_s269365"/>
                </a:ext>
              </a:extLst>
            </xdr:cNvPr>
            <xdr:cNvSpPr>
              <a:spLocks noRot="1" noChangeShapeType="1"/>
            </xdr:cNvSpPr>
          </xdr:nvSpPr>
          <xdr:spPr>
            <a:xfrm>
              <a:off x="12344400" y="159581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xdr:row>
          <xdr:rowOff>0</xdr:rowOff>
        </xdr:from>
        <xdr:to xmlns:xdr="http://schemas.openxmlformats.org/drawingml/2006/spreadsheetDrawing">
          <xdr:col>37</xdr:col>
          <xdr:colOff>302260</xdr:colOff>
          <xdr:row>28</xdr:row>
          <xdr:rowOff>339090</xdr:rowOff>
        </xdr:to>
        <xdr:sp textlink="">
          <xdr:nvSpPr>
            <xdr:cNvPr id="269366" name="チェック 54" hidden="1">
              <a:extLst>
                <a:ext uri="{63B3BB69-23CF-44E3-9099-C40C66FF867C}">
                  <a14:compatExt spid="_x0000_s269366"/>
                </a:ext>
              </a:extLst>
            </xdr:cNvPr>
            <xdr:cNvSpPr>
              <a:spLocks noRot="1" noChangeShapeType="1"/>
            </xdr:cNvSpPr>
          </xdr:nvSpPr>
          <xdr:spPr>
            <a:xfrm>
              <a:off x="11278870" y="1620583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xdr:row>
          <xdr:rowOff>0</xdr:rowOff>
        </xdr:from>
        <xdr:to xmlns:xdr="http://schemas.openxmlformats.org/drawingml/2006/spreadsheetDrawing">
          <xdr:col>38</xdr:col>
          <xdr:colOff>302260</xdr:colOff>
          <xdr:row>28</xdr:row>
          <xdr:rowOff>339090</xdr:rowOff>
        </xdr:to>
        <xdr:sp textlink="">
          <xdr:nvSpPr>
            <xdr:cNvPr id="269367" name="チェック 55" hidden="1">
              <a:extLst>
                <a:ext uri="{63B3BB69-23CF-44E3-9099-C40C66FF867C}">
                  <a14:compatExt spid="_x0000_s269367"/>
                </a:ext>
              </a:extLst>
            </xdr:cNvPr>
            <xdr:cNvSpPr>
              <a:spLocks noRot="1" noChangeShapeType="1"/>
            </xdr:cNvSpPr>
          </xdr:nvSpPr>
          <xdr:spPr>
            <a:xfrm>
              <a:off x="11811635" y="1620583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xdr:row>
          <xdr:rowOff>0</xdr:rowOff>
        </xdr:from>
        <xdr:to xmlns:xdr="http://schemas.openxmlformats.org/drawingml/2006/spreadsheetDrawing">
          <xdr:col>39</xdr:col>
          <xdr:colOff>302260</xdr:colOff>
          <xdr:row>28</xdr:row>
          <xdr:rowOff>339090</xdr:rowOff>
        </xdr:to>
        <xdr:sp textlink="">
          <xdr:nvSpPr>
            <xdr:cNvPr id="269368" name="チェック 56" hidden="1">
              <a:extLst>
                <a:ext uri="{63B3BB69-23CF-44E3-9099-C40C66FF867C}">
                  <a14:compatExt spid="_x0000_s269368"/>
                </a:ext>
              </a:extLst>
            </xdr:cNvPr>
            <xdr:cNvSpPr>
              <a:spLocks noRot="1" noChangeShapeType="1"/>
            </xdr:cNvSpPr>
          </xdr:nvSpPr>
          <xdr:spPr>
            <a:xfrm>
              <a:off x="12344400" y="1620583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xdr:row>
          <xdr:rowOff>0</xdr:rowOff>
        </xdr:from>
        <xdr:to xmlns:xdr="http://schemas.openxmlformats.org/drawingml/2006/spreadsheetDrawing">
          <xdr:col>37</xdr:col>
          <xdr:colOff>302260</xdr:colOff>
          <xdr:row>29</xdr:row>
          <xdr:rowOff>339090</xdr:rowOff>
        </xdr:to>
        <xdr:sp textlink="">
          <xdr:nvSpPr>
            <xdr:cNvPr id="269369" name="チェック 57" hidden="1">
              <a:extLst>
                <a:ext uri="{63B3BB69-23CF-44E3-9099-C40C66FF867C}">
                  <a14:compatExt spid="_x0000_s269369"/>
                </a:ext>
              </a:extLst>
            </xdr:cNvPr>
            <xdr:cNvSpPr>
              <a:spLocks noRot="1" noChangeShapeType="1"/>
            </xdr:cNvSpPr>
          </xdr:nvSpPr>
          <xdr:spPr>
            <a:xfrm>
              <a:off x="11278870" y="170376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xdr:row>
          <xdr:rowOff>0</xdr:rowOff>
        </xdr:from>
        <xdr:to xmlns:xdr="http://schemas.openxmlformats.org/drawingml/2006/spreadsheetDrawing">
          <xdr:col>37</xdr:col>
          <xdr:colOff>302260</xdr:colOff>
          <xdr:row>29</xdr:row>
          <xdr:rowOff>339090</xdr:rowOff>
        </xdr:to>
        <xdr:sp textlink="">
          <xdr:nvSpPr>
            <xdr:cNvPr id="269370" name="チェック 58" hidden="1">
              <a:extLst>
                <a:ext uri="{63B3BB69-23CF-44E3-9099-C40C66FF867C}">
                  <a14:compatExt spid="_x0000_s269370"/>
                </a:ext>
              </a:extLst>
            </xdr:cNvPr>
            <xdr:cNvSpPr>
              <a:spLocks noRot="1" noChangeShapeType="1"/>
            </xdr:cNvSpPr>
          </xdr:nvSpPr>
          <xdr:spPr>
            <a:xfrm>
              <a:off x="11278870" y="170376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xdr:row>
          <xdr:rowOff>0</xdr:rowOff>
        </xdr:from>
        <xdr:to xmlns:xdr="http://schemas.openxmlformats.org/drawingml/2006/spreadsheetDrawing">
          <xdr:col>38</xdr:col>
          <xdr:colOff>302260</xdr:colOff>
          <xdr:row>29</xdr:row>
          <xdr:rowOff>339090</xdr:rowOff>
        </xdr:to>
        <xdr:sp textlink="">
          <xdr:nvSpPr>
            <xdr:cNvPr id="269371" name="チェック 59" hidden="1">
              <a:extLst>
                <a:ext uri="{63B3BB69-23CF-44E3-9099-C40C66FF867C}">
                  <a14:compatExt spid="_x0000_s269371"/>
                </a:ext>
              </a:extLst>
            </xdr:cNvPr>
            <xdr:cNvSpPr>
              <a:spLocks noRot="1" noChangeShapeType="1"/>
            </xdr:cNvSpPr>
          </xdr:nvSpPr>
          <xdr:spPr>
            <a:xfrm>
              <a:off x="11811635" y="170376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xdr:row>
          <xdr:rowOff>0</xdr:rowOff>
        </xdr:from>
        <xdr:to xmlns:xdr="http://schemas.openxmlformats.org/drawingml/2006/spreadsheetDrawing">
          <xdr:col>39</xdr:col>
          <xdr:colOff>302260</xdr:colOff>
          <xdr:row>29</xdr:row>
          <xdr:rowOff>339090</xdr:rowOff>
        </xdr:to>
        <xdr:sp textlink="">
          <xdr:nvSpPr>
            <xdr:cNvPr id="269372" name="チェック 60" hidden="1">
              <a:extLst>
                <a:ext uri="{63B3BB69-23CF-44E3-9099-C40C66FF867C}">
                  <a14:compatExt spid="_x0000_s269372"/>
                </a:ext>
              </a:extLst>
            </xdr:cNvPr>
            <xdr:cNvSpPr>
              <a:spLocks noRot="1" noChangeShapeType="1"/>
            </xdr:cNvSpPr>
          </xdr:nvSpPr>
          <xdr:spPr>
            <a:xfrm>
              <a:off x="12344400" y="170376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xdr:row>
          <xdr:rowOff>0</xdr:rowOff>
        </xdr:from>
        <xdr:to xmlns:xdr="http://schemas.openxmlformats.org/drawingml/2006/spreadsheetDrawing">
          <xdr:col>37</xdr:col>
          <xdr:colOff>302260</xdr:colOff>
          <xdr:row>30</xdr:row>
          <xdr:rowOff>340360</xdr:rowOff>
        </xdr:to>
        <xdr:sp textlink="">
          <xdr:nvSpPr>
            <xdr:cNvPr id="269373" name="チェック 61" hidden="1">
              <a:extLst>
                <a:ext uri="{63B3BB69-23CF-44E3-9099-C40C66FF867C}">
                  <a14:compatExt spid="_x0000_s269373"/>
                </a:ext>
              </a:extLst>
            </xdr:cNvPr>
            <xdr:cNvSpPr>
              <a:spLocks noRot="1" noChangeShapeType="1"/>
            </xdr:cNvSpPr>
          </xdr:nvSpPr>
          <xdr:spPr>
            <a:xfrm>
              <a:off x="11278870" y="17752060"/>
              <a:ext cx="302260"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xdr:row>
          <xdr:rowOff>0</xdr:rowOff>
        </xdr:from>
        <xdr:to xmlns:xdr="http://schemas.openxmlformats.org/drawingml/2006/spreadsheetDrawing">
          <xdr:col>38</xdr:col>
          <xdr:colOff>302260</xdr:colOff>
          <xdr:row>30</xdr:row>
          <xdr:rowOff>340360</xdr:rowOff>
        </xdr:to>
        <xdr:sp textlink="">
          <xdr:nvSpPr>
            <xdr:cNvPr id="269374" name="チェック 62" hidden="1">
              <a:extLst>
                <a:ext uri="{63B3BB69-23CF-44E3-9099-C40C66FF867C}">
                  <a14:compatExt spid="_x0000_s269374"/>
                </a:ext>
              </a:extLst>
            </xdr:cNvPr>
            <xdr:cNvSpPr>
              <a:spLocks noRot="1" noChangeShapeType="1"/>
            </xdr:cNvSpPr>
          </xdr:nvSpPr>
          <xdr:spPr>
            <a:xfrm>
              <a:off x="11811635" y="17752060"/>
              <a:ext cx="302260"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xdr:row>
          <xdr:rowOff>0</xdr:rowOff>
        </xdr:from>
        <xdr:to xmlns:xdr="http://schemas.openxmlformats.org/drawingml/2006/spreadsheetDrawing">
          <xdr:col>39</xdr:col>
          <xdr:colOff>302260</xdr:colOff>
          <xdr:row>30</xdr:row>
          <xdr:rowOff>340360</xdr:rowOff>
        </xdr:to>
        <xdr:sp textlink="">
          <xdr:nvSpPr>
            <xdr:cNvPr id="269375" name="チェック 63" hidden="1">
              <a:extLst>
                <a:ext uri="{63B3BB69-23CF-44E3-9099-C40C66FF867C}">
                  <a14:compatExt spid="_x0000_s269375"/>
                </a:ext>
              </a:extLst>
            </xdr:cNvPr>
            <xdr:cNvSpPr>
              <a:spLocks noRot="1" noChangeShapeType="1"/>
            </xdr:cNvSpPr>
          </xdr:nvSpPr>
          <xdr:spPr>
            <a:xfrm>
              <a:off x="12344400" y="17752060"/>
              <a:ext cx="302260" cy="340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32</xdr:row>
          <xdr:rowOff>0</xdr:rowOff>
        </xdr:from>
        <xdr:to xmlns:xdr="http://schemas.openxmlformats.org/drawingml/2006/spreadsheetDrawing">
          <xdr:col>37</xdr:col>
          <xdr:colOff>302260</xdr:colOff>
          <xdr:row>33</xdr:row>
          <xdr:rowOff>41275</xdr:rowOff>
        </xdr:to>
        <xdr:sp textlink="">
          <xdr:nvSpPr>
            <xdr:cNvPr id="269376" name="チェック 64" hidden="1">
              <a:extLst>
                <a:ext uri="{63B3BB69-23CF-44E3-9099-C40C66FF867C}">
                  <a14:compatExt spid="_x0000_s269376"/>
                </a:ext>
              </a:extLst>
            </xdr:cNvPr>
            <xdr:cNvSpPr>
              <a:spLocks noRot="1" noChangeShapeType="1"/>
            </xdr:cNvSpPr>
          </xdr:nvSpPr>
          <xdr:spPr>
            <a:xfrm>
              <a:off x="11278870" y="18695035"/>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xdr:row>
          <xdr:rowOff>0</xdr:rowOff>
        </xdr:from>
        <xdr:to xmlns:xdr="http://schemas.openxmlformats.org/drawingml/2006/spreadsheetDrawing">
          <xdr:col>37</xdr:col>
          <xdr:colOff>302260</xdr:colOff>
          <xdr:row>34</xdr:row>
          <xdr:rowOff>52705</xdr:rowOff>
        </xdr:to>
        <xdr:sp textlink="">
          <xdr:nvSpPr>
            <xdr:cNvPr id="269377" name="チェック 65" hidden="1">
              <a:extLst>
                <a:ext uri="{63B3BB69-23CF-44E3-9099-C40C66FF867C}">
                  <a14:compatExt spid="_x0000_s269377"/>
                </a:ext>
              </a:extLst>
            </xdr:cNvPr>
            <xdr:cNvSpPr>
              <a:spLocks noRot="1" noChangeShapeType="1"/>
            </xdr:cNvSpPr>
          </xdr:nvSpPr>
          <xdr:spPr>
            <a:xfrm>
              <a:off x="11278870" y="18993485"/>
              <a:ext cx="302260" cy="338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35</xdr:row>
          <xdr:rowOff>0</xdr:rowOff>
        </xdr:from>
        <xdr:to xmlns:xdr="http://schemas.openxmlformats.org/drawingml/2006/spreadsheetDrawing">
          <xdr:col>37</xdr:col>
          <xdr:colOff>302260</xdr:colOff>
          <xdr:row>36</xdr:row>
          <xdr:rowOff>100965</xdr:rowOff>
        </xdr:to>
        <xdr:sp textlink="">
          <xdr:nvSpPr>
            <xdr:cNvPr id="269378" name="チェック 66" hidden="1">
              <a:extLst>
                <a:ext uri="{63B3BB69-23CF-44E3-9099-C40C66FF867C}">
                  <a14:compatExt spid="_x0000_s269378"/>
                </a:ext>
              </a:extLst>
            </xdr:cNvPr>
            <xdr:cNvSpPr>
              <a:spLocks noRot="1" noChangeShapeType="1"/>
            </xdr:cNvSpPr>
          </xdr:nvSpPr>
          <xdr:spPr>
            <a:xfrm>
              <a:off x="11278870" y="199205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xdr:row>
          <xdr:rowOff>0</xdr:rowOff>
        </xdr:from>
        <xdr:to xmlns:xdr="http://schemas.openxmlformats.org/drawingml/2006/spreadsheetDrawing">
          <xdr:col>37</xdr:col>
          <xdr:colOff>302260</xdr:colOff>
          <xdr:row>38</xdr:row>
          <xdr:rowOff>34925</xdr:rowOff>
        </xdr:to>
        <xdr:sp textlink="">
          <xdr:nvSpPr>
            <xdr:cNvPr id="269379" name="チェック 67" hidden="1">
              <a:extLst>
                <a:ext uri="{63B3BB69-23CF-44E3-9099-C40C66FF867C}">
                  <a14:compatExt spid="_x0000_s269379"/>
                </a:ext>
              </a:extLst>
            </xdr:cNvPr>
            <xdr:cNvSpPr>
              <a:spLocks noRot="1" noChangeShapeType="1"/>
            </xdr:cNvSpPr>
          </xdr:nvSpPr>
          <xdr:spPr>
            <a:xfrm>
              <a:off x="11278870" y="20644485"/>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32</xdr:row>
          <xdr:rowOff>0</xdr:rowOff>
        </xdr:from>
        <xdr:to xmlns:xdr="http://schemas.openxmlformats.org/drawingml/2006/spreadsheetDrawing">
          <xdr:col>38</xdr:col>
          <xdr:colOff>302260</xdr:colOff>
          <xdr:row>33</xdr:row>
          <xdr:rowOff>41275</xdr:rowOff>
        </xdr:to>
        <xdr:sp textlink="">
          <xdr:nvSpPr>
            <xdr:cNvPr id="269380" name="チェック 68" hidden="1">
              <a:extLst>
                <a:ext uri="{63B3BB69-23CF-44E3-9099-C40C66FF867C}">
                  <a14:compatExt spid="_x0000_s269380"/>
                </a:ext>
              </a:extLst>
            </xdr:cNvPr>
            <xdr:cNvSpPr>
              <a:spLocks noRot="1" noChangeShapeType="1"/>
            </xdr:cNvSpPr>
          </xdr:nvSpPr>
          <xdr:spPr>
            <a:xfrm>
              <a:off x="11811635" y="18695035"/>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xdr:row>
          <xdr:rowOff>0</xdr:rowOff>
        </xdr:from>
        <xdr:to xmlns:xdr="http://schemas.openxmlformats.org/drawingml/2006/spreadsheetDrawing">
          <xdr:col>38</xdr:col>
          <xdr:colOff>302260</xdr:colOff>
          <xdr:row>34</xdr:row>
          <xdr:rowOff>52705</xdr:rowOff>
        </xdr:to>
        <xdr:sp textlink="">
          <xdr:nvSpPr>
            <xdr:cNvPr id="269381" name="チェック 69" hidden="1">
              <a:extLst>
                <a:ext uri="{63B3BB69-23CF-44E3-9099-C40C66FF867C}">
                  <a14:compatExt spid="_x0000_s269381"/>
                </a:ext>
              </a:extLst>
            </xdr:cNvPr>
            <xdr:cNvSpPr>
              <a:spLocks noRot="1" noChangeShapeType="1"/>
            </xdr:cNvSpPr>
          </xdr:nvSpPr>
          <xdr:spPr>
            <a:xfrm>
              <a:off x="11811635" y="18993485"/>
              <a:ext cx="302260" cy="338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35</xdr:row>
          <xdr:rowOff>0</xdr:rowOff>
        </xdr:from>
        <xdr:to xmlns:xdr="http://schemas.openxmlformats.org/drawingml/2006/spreadsheetDrawing">
          <xdr:col>38</xdr:col>
          <xdr:colOff>302260</xdr:colOff>
          <xdr:row>36</xdr:row>
          <xdr:rowOff>100965</xdr:rowOff>
        </xdr:to>
        <xdr:sp textlink="">
          <xdr:nvSpPr>
            <xdr:cNvPr id="269382" name="チェック 70" hidden="1">
              <a:extLst>
                <a:ext uri="{63B3BB69-23CF-44E3-9099-C40C66FF867C}">
                  <a14:compatExt spid="_x0000_s269382"/>
                </a:ext>
              </a:extLst>
            </xdr:cNvPr>
            <xdr:cNvSpPr>
              <a:spLocks noRot="1" noChangeShapeType="1"/>
            </xdr:cNvSpPr>
          </xdr:nvSpPr>
          <xdr:spPr>
            <a:xfrm>
              <a:off x="11811635" y="199205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xdr:row>
          <xdr:rowOff>0</xdr:rowOff>
        </xdr:from>
        <xdr:to xmlns:xdr="http://schemas.openxmlformats.org/drawingml/2006/spreadsheetDrawing">
          <xdr:col>38</xdr:col>
          <xdr:colOff>302260</xdr:colOff>
          <xdr:row>38</xdr:row>
          <xdr:rowOff>34925</xdr:rowOff>
        </xdr:to>
        <xdr:sp textlink="">
          <xdr:nvSpPr>
            <xdr:cNvPr id="269383" name="チェック 71" hidden="1">
              <a:extLst>
                <a:ext uri="{63B3BB69-23CF-44E3-9099-C40C66FF867C}">
                  <a14:compatExt spid="_x0000_s269383"/>
                </a:ext>
              </a:extLst>
            </xdr:cNvPr>
            <xdr:cNvSpPr>
              <a:spLocks noRot="1" noChangeShapeType="1"/>
            </xdr:cNvSpPr>
          </xdr:nvSpPr>
          <xdr:spPr>
            <a:xfrm>
              <a:off x="11811635" y="20644485"/>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xdr:row>
          <xdr:rowOff>0</xdr:rowOff>
        </xdr:from>
        <xdr:to xmlns:xdr="http://schemas.openxmlformats.org/drawingml/2006/spreadsheetDrawing">
          <xdr:col>38</xdr:col>
          <xdr:colOff>302260</xdr:colOff>
          <xdr:row>40</xdr:row>
          <xdr:rowOff>338455</xdr:rowOff>
        </xdr:to>
        <xdr:sp textlink="">
          <xdr:nvSpPr>
            <xdr:cNvPr id="269384" name="チェック 72" hidden="1">
              <a:extLst>
                <a:ext uri="{63B3BB69-23CF-44E3-9099-C40C66FF867C}">
                  <a14:compatExt spid="_x0000_s269384"/>
                </a:ext>
              </a:extLst>
            </xdr:cNvPr>
            <xdr:cNvSpPr>
              <a:spLocks noRot="1" noChangeShapeType="1"/>
            </xdr:cNvSpPr>
          </xdr:nvSpPr>
          <xdr:spPr>
            <a:xfrm>
              <a:off x="11811635" y="21844635"/>
              <a:ext cx="302260" cy="338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xdr:row>
          <xdr:rowOff>0</xdr:rowOff>
        </xdr:from>
        <xdr:to xmlns:xdr="http://schemas.openxmlformats.org/drawingml/2006/spreadsheetDrawing">
          <xdr:col>37</xdr:col>
          <xdr:colOff>302260</xdr:colOff>
          <xdr:row>43</xdr:row>
          <xdr:rowOff>63500</xdr:rowOff>
        </xdr:to>
        <xdr:sp textlink="">
          <xdr:nvSpPr>
            <xdr:cNvPr id="269385" name="チェック 73" hidden="1">
              <a:extLst>
                <a:ext uri="{63B3BB69-23CF-44E3-9099-C40C66FF867C}">
                  <a14:compatExt spid="_x0000_s269385"/>
                </a:ext>
              </a:extLst>
            </xdr:cNvPr>
            <xdr:cNvSpPr>
              <a:spLocks noRot="1" noChangeShapeType="1"/>
            </xdr:cNvSpPr>
          </xdr:nvSpPr>
          <xdr:spPr>
            <a:xfrm>
              <a:off x="11278870" y="22717760"/>
              <a:ext cx="302260" cy="336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xdr:row>
          <xdr:rowOff>0</xdr:rowOff>
        </xdr:from>
        <xdr:to xmlns:xdr="http://schemas.openxmlformats.org/drawingml/2006/spreadsheetDrawing">
          <xdr:col>38</xdr:col>
          <xdr:colOff>302260</xdr:colOff>
          <xdr:row>43</xdr:row>
          <xdr:rowOff>63500</xdr:rowOff>
        </xdr:to>
        <xdr:sp textlink="">
          <xdr:nvSpPr>
            <xdr:cNvPr id="269386" name="チェック 74" hidden="1">
              <a:extLst>
                <a:ext uri="{63B3BB69-23CF-44E3-9099-C40C66FF867C}">
                  <a14:compatExt spid="_x0000_s269386"/>
                </a:ext>
              </a:extLst>
            </xdr:cNvPr>
            <xdr:cNvSpPr>
              <a:spLocks noRot="1" noChangeShapeType="1"/>
            </xdr:cNvSpPr>
          </xdr:nvSpPr>
          <xdr:spPr>
            <a:xfrm>
              <a:off x="11811635" y="22717760"/>
              <a:ext cx="302260" cy="336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xdr:row>
          <xdr:rowOff>0</xdr:rowOff>
        </xdr:from>
        <xdr:to xmlns:xdr="http://schemas.openxmlformats.org/drawingml/2006/spreadsheetDrawing">
          <xdr:col>37</xdr:col>
          <xdr:colOff>302260</xdr:colOff>
          <xdr:row>45</xdr:row>
          <xdr:rowOff>99695</xdr:rowOff>
        </xdr:to>
        <xdr:sp textlink="">
          <xdr:nvSpPr>
            <xdr:cNvPr id="269387" name="チェック 75" hidden="1">
              <a:extLst>
                <a:ext uri="{63B3BB69-23CF-44E3-9099-C40C66FF867C}">
                  <a14:compatExt spid="_x0000_s269387"/>
                </a:ext>
              </a:extLst>
            </xdr:cNvPr>
            <xdr:cNvSpPr>
              <a:spLocks noRot="1" noChangeShapeType="1"/>
            </xdr:cNvSpPr>
          </xdr:nvSpPr>
          <xdr:spPr>
            <a:xfrm>
              <a:off x="11278870" y="23667085"/>
              <a:ext cx="302260" cy="337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xdr:row>
          <xdr:rowOff>0</xdr:rowOff>
        </xdr:from>
        <xdr:to xmlns:xdr="http://schemas.openxmlformats.org/drawingml/2006/spreadsheetDrawing">
          <xdr:col>37</xdr:col>
          <xdr:colOff>302260</xdr:colOff>
          <xdr:row>47</xdr:row>
          <xdr:rowOff>100965</xdr:rowOff>
        </xdr:to>
        <xdr:sp textlink="">
          <xdr:nvSpPr>
            <xdr:cNvPr id="269388" name="チェック 76" hidden="1">
              <a:extLst>
                <a:ext uri="{63B3BB69-23CF-44E3-9099-C40C66FF867C}">
                  <a14:compatExt spid="_x0000_s269388"/>
                </a:ext>
              </a:extLst>
            </xdr:cNvPr>
            <xdr:cNvSpPr>
              <a:spLocks noRot="1" noChangeShapeType="1"/>
            </xdr:cNvSpPr>
          </xdr:nvSpPr>
          <xdr:spPr>
            <a:xfrm>
              <a:off x="11278870" y="2414333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xdr:row>
          <xdr:rowOff>0</xdr:rowOff>
        </xdr:from>
        <xdr:to xmlns:xdr="http://schemas.openxmlformats.org/drawingml/2006/spreadsheetDrawing">
          <xdr:col>38</xdr:col>
          <xdr:colOff>302260</xdr:colOff>
          <xdr:row>45</xdr:row>
          <xdr:rowOff>99695</xdr:rowOff>
        </xdr:to>
        <xdr:sp textlink="">
          <xdr:nvSpPr>
            <xdr:cNvPr id="269389" name="チェック 77" hidden="1">
              <a:extLst>
                <a:ext uri="{63B3BB69-23CF-44E3-9099-C40C66FF867C}">
                  <a14:compatExt spid="_x0000_s269389"/>
                </a:ext>
              </a:extLst>
            </xdr:cNvPr>
            <xdr:cNvSpPr>
              <a:spLocks noRot="1" noChangeShapeType="1"/>
            </xdr:cNvSpPr>
          </xdr:nvSpPr>
          <xdr:spPr>
            <a:xfrm>
              <a:off x="11811635" y="23667085"/>
              <a:ext cx="302260" cy="337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xdr:row>
          <xdr:rowOff>0</xdr:rowOff>
        </xdr:from>
        <xdr:to xmlns:xdr="http://schemas.openxmlformats.org/drawingml/2006/spreadsheetDrawing">
          <xdr:col>38</xdr:col>
          <xdr:colOff>302260</xdr:colOff>
          <xdr:row>47</xdr:row>
          <xdr:rowOff>100965</xdr:rowOff>
        </xdr:to>
        <xdr:sp textlink="">
          <xdr:nvSpPr>
            <xdr:cNvPr id="269390" name="チェック 78" hidden="1">
              <a:extLst>
                <a:ext uri="{63B3BB69-23CF-44E3-9099-C40C66FF867C}">
                  <a14:compatExt spid="_x0000_s269390"/>
                </a:ext>
              </a:extLst>
            </xdr:cNvPr>
            <xdr:cNvSpPr>
              <a:spLocks noRot="1" noChangeShapeType="1"/>
            </xdr:cNvSpPr>
          </xdr:nvSpPr>
          <xdr:spPr>
            <a:xfrm>
              <a:off x="11811635" y="2414333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32</xdr:row>
          <xdr:rowOff>0</xdr:rowOff>
        </xdr:from>
        <xdr:to xmlns:xdr="http://schemas.openxmlformats.org/drawingml/2006/spreadsheetDrawing">
          <xdr:col>39</xdr:col>
          <xdr:colOff>302260</xdr:colOff>
          <xdr:row>33</xdr:row>
          <xdr:rowOff>39370</xdr:rowOff>
        </xdr:to>
        <xdr:sp textlink="">
          <xdr:nvSpPr>
            <xdr:cNvPr id="269391" name="チェック 79" hidden="1">
              <a:extLst>
                <a:ext uri="{63B3BB69-23CF-44E3-9099-C40C66FF867C}">
                  <a14:compatExt spid="_x0000_s269391"/>
                </a:ext>
              </a:extLst>
            </xdr:cNvPr>
            <xdr:cNvSpPr>
              <a:spLocks noRot="1" noChangeShapeType="1"/>
            </xdr:cNvSpPr>
          </xdr:nvSpPr>
          <xdr:spPr>
            <a:xfrm>
              <a:off x="12344400" y="18695035"/>
              <a:ext cx="302260" cy="337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xdr:row>
          <xdr:rowOff>0</xdr:rowOff>
        </xdr:from>
        <xdr:to xmlns:xdr="http://schemas.openxmlformats.org/drawingml/2006/spreadsheetDrawing">
          <xdr:col>39</xdr:col>
          <xdr:colOff>302260</xdr:colOff>
          <xdr:row>34</xdr:row>
          <xdr:rowOff>50165</xdr:rowOff>
        </xdr:to>
        <xdr:sp textlink="">
          <xdr:nvSpPr>
            <xdr:cNvPr id="269392" name="チェック 80" hidden="1">
              <a:extLst>
                <a:ext uri="{63B3BB69-23CF-44E3-9099-C40C66FF867C}">
                  <a14:compatExt spid="_x0000_s269392"/>
                </a:ext>
              </a:extLst>
            </xdr:cNvPr>
            <xdr:cNvSpPr>
              <a:spLocks noRot="1" noChangeShapeType="1"/>
            </xdr:cNvSpPr>
          </xdr:nvSpPr>
          <xdr:spPr>
            <a:xfrm>
              <a:off x="12344400" y="18993485"/>
              <a:ext cx="302260" cy="335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35</xdr:row>
          <xdr:rowOff>0</xdr:rowOff>
        </xdr:from>
        <xdr:to xmlns:xdr="http://schemas.openxmlformats.org/drawingml/2006/spreadsheetDrawing">
          <xdr:col>39</xdr:col>
          <xdr:colOff>302260</xdr:colOff>
          <xdr:row>36</xdr:row>
          <xdr:rowOff>99060</xdr:rowOff>
        </xdr:to>
        <xdr:sp textlink="">
          <xdr:nvSpPr>
            <xdr:cNvPr id="269393" name="チェック 81" hidden="1">
              <a:extLst>
                <a:ext uri="{63B3BB69-23CF-44E3-9099-C40C66FF867C}">
                  <a14:compatExt spid="_x0000_s269393"/>
                </a:ext>
              </a:extLst>
            </xdr:cNvPr>
            <xdr:cNvSpPr>
              <a:spLocks noRot="1" noChangeShapeType="1"/>
            </xdr:cNvSpPr>
          </xdr:nvSpPr>
          <xdr:spPr>
            <a:xfrm>
              <a:off x="12344400" y="19920585"/>
              <a:ext cx="30226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xdr:row>
          <xdr:rowOff>0</xdr:rowOff>
        </xdr:from>
        <xdr:to xmlns:xdr="http://schemas.openxmlformats.org/drawingml/2006/spreadsheetDrawing">
          <xdr:col>39</xdr:col>
          <xdr:colOff>302260</xdr:colOff>
          <xdr:row>38</xdr:row>
          <xdr:rowOff>33655</xdr:rowOff>
        </xdr:to>
        <xdr:sp textlink="">
          <xdr:nvSpPr>
            <xdr:cNvPr id="269394" name="チェック 82" hidden="1">
              <a:extLst>
                <a:ext uri="{63B3BB69-23CF-44E3-9099-C40C66FF867C}">
                  <a14:compatExt spid="_x0000_s269394"/>
                </a:ext>
              </a:extLst>
            </xdr:cNvPr>
            <xdr:cNvSpPr>
              <a:spLocks noRot="1" noChangeShapeType="1"/>
            </xdr:cNvSpPr>
          </xdr:nvSpPr>
          <xdr:spPr>
            <a:xfrm>
              <a:off x="12344400" y="20644485"/>
              <a:ext cx="302260" cy="338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xdr:row>
          <xdr:rowOff>0</xdr:rowOff>
        </xdr:from>
        <xdr:to xmlns:xdr="http://schemas.openxmlformats.org/drawingml/2006/spreadsheetDrawing">
          <xdr:col>39</xdr:col>
          <xdr:colOff>302260</xdr:colOff>
          <xdr:row>40</xdr:row>
          <xdr:rowOff>337185</xdr:rowOff>
        </xdr:to>
        <xdr:sp textlink="">
          <xdr:nvSpPr>
            <xdr:cNvPr id="269395" name="チェック 83" hidden="1">
              <a:extLst>
                <a:ext uri="{63B3BB69-23CF-44E3-9099-C40C66FF867C}">
                  <a14:compatExt spid="_x0000_s269395"/>
                </a:ext>
              </a:extLst>
            </xdr:cNvPr>
            <xdr:cNvSpPr>
              <a:spLocks noRot="1" noChangeShapeType="1"/>
            </xdr:cNvSpPr>
          </xdr:nvSpPr>
          <xdr:spPr>
            <a:xfrm>
              <a:off x="12344400" y="21844635"/>
              <a:ext cx="30226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xdr:row>
          <xdr:rowOff>0</xdr:rowOff>
        </xdr:from>
        <xdr:to xmlns:xdr="http://schemas.openxmlformats.org/drawingml/2006/spreadsheetDrawing">
          <xdr:col>39</xdr:col>
          <xdr:colOff>302260</xdr:colOff>
          <xdr:row>43</xdr:row>
          <xdr:rowOff>63500</xdr:rowOff>
        </xdr:to>
        <xdr:sp textlink="">
          <xdr:nvSpPr>
            <xdr:cNvPr id="269396" name="チェック 84" hidden="1">
              <a:extLst>
                <a:ext uri="{63B3BB69-23CF-44E3-9099-C40C66FF867C}">
                  <a14:compatExt spid="_x0000_s269396"/>
                </a:ext>
              </a:extLst>
            </xdr:cNvPr>
            <xdr:cNvSpPr>
              <a:spLocks noRot="1" noChangeShapeType="1"/>
            </xdr:cNvSpPr>
          </xdr:nvSpPr>
          <xdr:spPr>
            <a:xfrm>
              <a:off x="12344400" y="22717760"/>
              <a:ext cx="302260" cy="336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xdr:row>
          <xdr:rowOff>0</xdr:rowOff>
        </xdr:from>
        <xdr:to xmlns:xdr="http://schemas.openxmlformats.org/drawingml/2006/spreadsheetDrawing">
          <xdr:col>39</xdr:col>
          <xdr:colOff>302260</xdr:colOff>
          <xdr:row>45</xdr:row>
          <xdr:rowOff>99695</xdr:rowOff>
        </xdr:to>
        <xdr:sp textlink="">
          <xdr:nvSpPr>
            <xdr:cNvPr id="269397" name="チェック 85" hidden="1">
              <a:extLst>
                <a:ext uri="{63B3BB69-23CF-44E3-9099-C40C66FF867C}">
                  <a14:compatExt spid="_x0000_s269397"/>
                </a:ext>
              </a:extLst>
            </xdr:cNvPr>
            <xdr:cNvSpPr>
              <a:spLocks noRot="1" noChangeShapeType="1"/>
            </xdr:cNvSpPr>
          </xdr:nvSpPr>
          <xdr:spPr>
            <a:xfrm>
              <a:off x="12344400" y="23667085"/>
              <a:ext cx="302260" cy="337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xdr:row>
          <xdr:rowOff>0</xdr:rowOff>
        </xdr:from>
        <xdr:to xmlns:xdr="http://schemas.openxmlformats.org/drawingml/2006/spreadsheetDrawing">
          <xdr:col>39</xdr:col>
          <xdr:colOff>302260</xdr:colOff>
          <xdr:row>47</xdr:row>
          <xdr:rowOff>100965</xdr:rowOff>
        </xdr:to>
        <xdr:sp textlink="">
          <xdr:nvSpPr>
            <xdr:cNvPr id="269398" name="チェック 86" hidden="1">
              <a:extLst>
                <a:ext uri="{63B3BB69-23CF-44E3-9099-C40C66FF867C}">
                  <a14:compatExt spid="_x0000_s269398"/>
                </a:ext>
              </a:extLst>
            </xdr:cNvPr>
            <xdr:cNvSpPr>
              <a:spLocks noRot="1" noChangeShapeType="1"/>
            </xdr:cNvSpPr>
          </xdr:nvSpPr>
          <xdr:spPr>
            <a:xfrm>
              <a:off x="12344400" y="2414333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xdr:row>
          <xdr:rowOff>0</xdr:rowOff>
        </xdr:from>
        <xdr:to xmlns:xdr="http://schemas.openxmlformats.org/drawingml/2006/spreadsheetDrawing">
          <xdr:col>37</xdr:col>
          <xdr:colOff>302260</xdr:colOff>
          <xdr:row>49</xdr:row>
          <xdr:rowOff>61595</xdr:rowOff>
        </xdr:to>
        <xdr:sp textlink="">
          <xdr:nvSpPr>
            <xdr:cNvPr id="269399" name="チェック 87" hidden="1">
              <a:extLst>
                <a:ext uri="{63B3BB69-23CF-44E3-9099-C40C66FF867C}">
                  <a14:compatExt spid="_x0000_s269399"/>
                </a:ext>
              </a:extLst>
            </xdr:cNvPr>
            <xdr:cNvSpPr>
              <a:spLocks noRot="1" noChangeShapeType="1"/>
            </xdr:cNvSpPr>
          </xdr:nvSpPr>
          <xdr:spPr>
            <a:xfrm>
              <a:off x="11278870" y="25114885"/>
              <a:ext cx="302260" cy="337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xdr:row>
          <xdr:rowOff>0</xdr:rowOff>
        </xdr:from>
        <xdr:to xmlns:xdr="http://schemas.openxmlformats.org/drawingml/2006/spreadsheetDrawing">
          <xdr:col>38</xdr:col>
          <xdr:colOff>302260</xdr:colOff>
          <xdr:row>49</xdr:row>
          <xdr:rowOff>61595</xdr:rowOff>
        </xdr:to>
        <xdr:sp textlink="">
          <xdr:nvSpPr>
            <xdr:cNvPr id="269400" name="チェック 88" hidden="1">
              <a:extLst>
                <a:ext uri="{63B3BB69-23CF-44E3-9099-C40C66FF867C}">
                  <a14:compatExt spid="_x0000_s269400"/>
                </a:ext>
              </a:extLst>
            </xdr:cNvPr>
            <xdr:cNvSpPr>
              <a:spLocks noRot="1" noChangeShapeType="1"/>
            </xdr:cNvSpPr>
          </xdr:nvSpPr>
          <xdr:spPr>
            <a:xfrm>
              <a:off x="11811635" y="25114885"/>
              <a:ext cx="302260" cy="337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xdr:row>
          <xdr:rowOff>0</xdr:rowOff>
        </xdr:from>
        <xdr:to xmlns:xdr="http://schemas.openxmlformats.org/drawingml/2006/spreadsheetDrawing">
          <xdr:col>39</xdr:col>
          <xdr:colOff>302260</xdr:colOff>
          <xdr:row>49</xdr:row>
          <xdr:rowOff>61595</xdr:rowOff>
        </xdr:to>
        <xdr:sp textlink="">
          <xdr:nvSpPr>
            <xdr:cNvPr id="269401" name="チェック 89" hidden="1">
              <a:extLst>
                <a:ext uri="{63B3BB69-23CF-44E3-9099-C40C66FF867C}">
                  <a14:compatExt spid="_x0000_s269401"/>
                </a:ext>
              </a:extLst>
            </xdr:cNvPr>
            <xdr:cNvSpPr>
              <a:spLocks noRot="1" noChangeShapeType="1"/>
            </xdr:cNvSpPr>
          </xdr:nvSpPr>
          <xdr:spPr>
            <a:xfrm>
              <a:off x="12344400" y="25114885"/>
              <a:ext cx="302260" cy="337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xdr:row>
          <xdr:rowOff>0</xdr:rowOff>
        </xdr:from>
        <xdr:to xmlns:xdr="http://schemas.openxmlformats.org/drawingml/2006/spreadsheetDrawing">
          <xdr:col>37</xdr:col>
          <xdr:colOff>302260</xdr:colOff>
          <xdr:row>52</xdr:row>
          <xdr:rowOff>95885</xdr:rowOff>
        </xdr:to>
        <xdr:sp textlink="">
          <xdr:nvSpPr>
            <xdr:cNvPr id="269402" name="チェック 90" hidden="1">
              <a:extLst>
                <a:ext uri="{63B3BB69-23CF-44E3-9099-C40C66FF867C}">
                  <a14:compatExt spid="_x0000_s269402"/>
                </a:ext>
              </a:extLst>
            </xdr:cNvPr>
            <xdr:cNvSpPr>
              <a:spLocks noRot="1" noChangeShapeType="1"/>
            </xdr:cNvSpPr>
          </xdr:nvSpPr>
          <xdr:spPr>
            <a:xfrm>
              <a:off x="11278870" y="26353135"/>
              <a:ext cx="302260"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xdr:row>
          <xdr:rowOff>0</xdr:rowOff>
        </xdr:from>
        <xdr:to xmlns:xdr="http://schemas.openxmlformats.org/drawingml/2006/spreadsheetDrawing">
          <xdr:col>37</xdr:col>
          <xdr:colOff>302260</xdr:colOff>
          <xdr:row>52</xdr:row>
          <xdr:rowOff>336550</xdr:rowOff>
        </xdr:to>
        <xdr:sp textlink="">
          <xdr:nvSpPr>
            <xdr:cNvPr id="269403" name="チェック 91" hidden="1">
              <a:extLst>
                <a:ext uri="{63B3BB69-23CF-44E3-9099-C40C66FF867C}">
                  <a14:compatExt spid="_x0000_s269403"/>
                </a:ext>
              </a:extLst>
            </xdr:cNvPr>
            <xdr:cNvSpPr>
              <a:spLocks noRot="1" noChangeShapeType="1"/>
            </xdr:cNvSpPr>
          </xdr:nvSpPr>
          <xdr:spPr>
            <a:xfrm>
              <a:off x="11278870" y="26591260"/>
              <a:ext cx="302260" cy="336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xdr:row>
          <xdr:rowOff>0</xdr:rowOff>
        </xdr:from>
        <xdr:to xmlns:xdr="http://schemas.openxmlformats.org/drawingml/2006/spreadsheetDrawing">
          <xdr:col>38</xdr:col>
          <xdr:colOff>302260</xdr:colOff>
          <xdr:row>52</xdr:row>
          <xdr:rowOff>95885</xdr:rowOff>
        </xdr:to>
        <xdr:sp textlink="">
          <xdr:nvSpPr>
            <xdr:cNvPr id="269404" name="チェック 92" hidden="1">
              <a:extLst>
                <a:ext uri="{63B3BB69-23CF-44E3-9099-C40C66FF867C}">
                  <a14:compatExt spid="_x0000_s269404"/>
                </a:ext>
              </a:extLst>
            </xdr:cNvPr>
            <xdr:cNvSpPr>
              <a:spLocks noRot="1" noChangeShapeType="1"/>
            </xdr:cNvSpPr>
          </xdr:nvSpPr>
          <xdr:spPr>
            <a:xfrm>
              <a:off x="11811635" y="26353135"/>
              <a:ext cx="302260"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xdr:row>
          <xdr:rowOff>0</xdr:rowOff>
        </xdr:from>
        <xdr:to xmlns:xdr="http://schemas.openxmlformats.org/drawingml/2006/spreadsheetDrawing">
          <xdr:col>37</xdr:col>
          <xdr:colOff>302260</xdr:colOff>
          <xdr:row>54</xdr:row>
          <xdr:rowOff>81915</xdr:rowOff>
        </xdr:to>
        <xdr:sp textlink="">
          <xdr:nvSpPr>
            <xdr:cNvPr id="269405" name="チェック 93" hidden="1">
              <a:extLst>
                <a:ext uri="{63B3BB69-23CF-44E3-9099-C40C66FF867C}">
                  <a14:compatExt spid="_x0000_s269405"/>
                </a:ext>
              </a:extLst>
            </xdr:cNvPr>
            <xdr:cNvSpPr>
              <a:spLocks noRot="1" noChangeShapeType="1"/>
            </xdr:cNvSpPr>
          </xdr:nvSpPr>
          <xdr:spPr>
            <a:xfrm>
              <a:off x="11278870" y="27534235"/>
              <a:ext cx="302260" cy="335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55</xdr:row>
          <xdr:rowOff>0</xdr:rowOff>
        </xdr:from>
        <xdr:to xmlns:xdr="http://schemas.openxmlformats.org/drawingml/2006/spreadsheetDrawing">
          <xdr:col>37</xdr:col>
          <xdr:colOff>302260</xdr:colOff>
          <xdr:row>56</xdr:row>
          <xdr:rowOff>82550</xdr:rowOff>
        </xdr:to>
        <xdr:sp textlink="">
          <xdr:nvSpPr>
            <xdr:cNvPr id="269406" name="チェック 94" hidden="1">
              <a:extLst>
                <a:ext uri="{63B3BB69-23CF-44E3-9099-C40C66FF867C}">
                  <a14:compatExt spid="_x0000_s269406"/>
                </a:ext>
              </a:extLst>
            </xdr:cNvPr>
            <xdr:cNvSpPr>
              <a:spLocks noRot="1" noChangeShapeType="1"/>
            </xdr:cNvSpPr>
          </xdr:nvSpPr>
          <xdr:spPr>
            <a:xfrm>
              <a:off x="11278870" y="28264485"/>
              <a:ext cx="302260" cy="336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56</xdr:row>
          <xdr:rowOff>0</xdr:rowOff>
        </xdr:from>
        <xdr:to xmlns:xdr="http://schemas.openxmlformats.org/drawingml/2006/spreadsheetDrawing">
          <xdr:col>37</xdr:col>
          <xdr:colOff>302260</xdr:colOff>
          <xdr:row>57</xdr:row>
          <xdr:rowOff>81280</xdr:rowOff>
        </xdr:to>
        <xdr:sp textlink="">
          <xdr:nvSpPr>
            <xdr:cNvPr id="269407" name="チェック 95" hidden="1">
              <a:extLst>
                <a:ext uri="{63B3BB69-23CF-44E3-9099-C40C66FF867C}">
                  <a14:compatExt spid="_x0000_s269407"/>
                </a:ext>
              </a:extLst>
            </xdr:cNvPr>
            <xdr:cNvSpPr>
              <a:spLocks noRot="1" noChangeShapeType="1"/>
            </xdr:cNvSpPr>
          </xdr:nvSpPr>
          <xdr:spPr>
            <a:xfrm>
              <a:off x="11278870" y="28518485"/>
              <a:ext cx="302260" cy="335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xdr:row>
          <xdr:rowOff>0</xdr:rowOff>
        </xdr:from>
        <xdr:to xmlns:xdr="http://schemas.openxmlformats.org/drawingml/2006/spreadsheetDrawing">
          <xdr:col>37</xdr:col>
          <xdr:colOff>302260</xdr:colOff>
          <xdr:row>60</xdr:row>
          <xdr:rowOff>99060</xdr:rowOff>
        </xdr:to>
        <xdr:sp textlink="">
          <xdr:nvSpPr>
            <xdr:cNvPr id="269408" name="チェック 96" hidden="1">
              <a:extLst>
                <a:ext uri="{63B3BB69-23CF-44E3-9099-C40C66FF867C}">
                  <a14:compatExt spid="_x0000_s269408"/>
                </a:ext>
              </a:extLst>
            </xdr:cNvPr>
            <xdr:cNvSpPr>
              <a:spLocks noRot="1" noChangeShapeType="1"/>
            </xdr:cNvSpPr>
          </xdr:nvSpPr>
          <xdr:spPr>
            <a:xfrm>
              <a:off x="11278870" y="29785310"/>
              <a:ext cx="30226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xdr:row>
          <xdr:rowOff>0</xdr:rowOff>
        </xdr:from>
        <xdr:to xmlns:xdr="http://schemas.openxmlformats.org/drawingml/2006/spreadsheetDrawing">
          <xdr:col>37</xdr:col>
          <xdr:colOff>302260</xdr:colOff>
          <xdr:row>62</xdr:row>
          <xdr:rowOff>36830</xdr:rowOff>
        </xdr:to>
        <xdr:sp textlink="">
          <xdr:nvSpPr>
            <xdr:cNvPr id="269409" name="チェック 97" hidden="1">
              <a:extLst>
                <a:ext uri="{63B3BB69-23CF-44E3-9099-C40C66FF867C}">
                  <a14:compatExt spid="_x0000_s269409"/>
                </a:ext>
              </a:extLst>
            </xdr:cNvPr>
            <xdr:cNvSpPr>
              <a:spLocks noRot="1" noChangeShapeType="1"/>
            </xdr:cNvSpPr>
          </xdr:nvSpPr>
          <xdr:spPr>
            <a:xfrm>
              <a:off x="11278870" y="30499685"/>
              <a:ext cx="302260" cy="335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63</xdr:row>
          <xdr:rowOff>0</xdr:rowOff>
        </xdr:from>
        <xdr:to xmlns:xdr="http://schemas.openxmlformats.org/drawingml/2006/spreadsheetDrawing">
          <xdr:col>37</xdr:col>
          <xdr:colOff>302260</xdr:colOff>
          <xdr:row>64</xdr:row>
          <xdr:rowOff>82550</xdr:rowOff>
        </xdr:to>
        <xdr:sp textlink="">
          <xdr:nvSpPr>
            <xdr:cNvPr id="269410" name="チェック 98" hidden="1">
              <a:extLst>
                <a:ext uri="{63B3BB69-23CF-44E3-9099-C40C66FF867C}">
                  <a14:compatExt spid="_x0000_s269410"/>
                </a:ext>
              </a:extLst>
            </xdr:cNvPr>
            <xdr:cNvSpPr>
              <a:spLocks noRot="1" noChangeShapeType="1"/>
            </xdr:cNvSpPr>
          </xdr:nvSpPr>
          <xdr:spPr>
            <a:xfrm>
              <a:off x="11278870" y="31474410"/>
              <a:ext cx="302260" cy="336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xdr:row>
          <xdr:rowOff>0</xdr:rowOff>
        </xdr:from>
        <xdr:to xmlns:xdr="http://schemas.openxmlformats.org/drawingml/2006/spreadsheetDrawing">
          <xdr:col>37</xdr:col>
          <xdr:colOff>302260</xdr:colOff>
          <xdr:row>66</xdr:row>
          <xdr:rowOff>82550</xdr:rowOff>
        </xdr:to>
        <xdr:sp textlink="">
          <xdr:nvSpPr>
            <xdr:cNvPr id="269411" name="チェック 99" hidden="1">
              <a:extLst>
                <a:ext uri="{63B3BB69-23CF-44E3-9099-C40C66FF867C}">
                  <a14:compatExt spid="_x0000_s269411"/>
                </a:ext>
              </a:extLst>
            </xdr:cNvPr>
            <xdr:cNvSpPr>
              <a:spLocks noRot="1" noChangeShapeType="1"/>
            </xdr:cNvSpPr>
          </xdr:nvSpPr>
          <xdr:spPr>
            <a:xfrm>
              <a:off x="11278870" y="31982410"/>
              <a:ext cx="302260" cy="336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67</xdr:row>
          <xdr:rowOff>0</xdr:rowOff>
        </xdr:from>
        <xdr:to xmlns:xdr="http://schemas.openxmlformats.org/drawingml/2006/spreadsheetDrawing">
          <xdr:col>37</xdr:col>
          <xdr:colOff>302260</xdr:colOff>
          <xdr:row>68</xdr:row>
          <xdr:rowOff>80010</xdr:rowOff>
        </xdr:to>
        <xdr:sp textlink="">
          <xdr:nvSpPr>
            <xdr:cNvPr id="269412" name="チェック 100" hidden="1">
              <a:extLst>
                <a:ext uri="{63B3BB69-23CF-44E3-9099-C40C66FF867C}">
                  <a14:compatExt spid="_x0000_s269412"/>
                </a:ext>
              </a:extLst>
            </xdr:cNvPr>
            <xdr:cNvSpPr>
              <a:spLocks noRot="1" noChangeShapeType="1"/>
            </xdr:cNvSpPr>
          </xdr:nvSpPr>
          <xdr:spPr>
            <a:xfrm>
              <a:off x="11278870" y="32960310"/>
              <a:ext cx="302260" cy="3371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xdr:row>
          <xdr:rowOff>0</xdr:rowOff>
        </xdr:from>
        <xdr:to xmlns:xdr="http://schemas.openxmlformats.org/drawingml/2006/spreadsheetDrawing">
          <xdr:col>39</xdr:col>
          <xdr:colOff>302260</xdr:colOff>
          <xdr:row>52</xdr:row>
          <xdr:rowOff>95885</xdr:rowOff>
        </xdr:to>
        <xdr:sp textlink="">
          <xdr:nvSpPr>
            <xdr:cNvPr id="269413" name="チェック 101" hidden="1">
              <a:extLst>
                <a:ext uri="{63B3BB69-23CF-44E3-9099-C40C66FF867C}">
                  <a14:compatExt spid="_x0000_s269413"/>
                </a:ext>
              </a:extLst>
            </xdr:cNvPr>
            <xdr:cNvSpPr>
              <a:spLocks noRot="1" noChangeShapeType="1"/>
            </xdr:cNvSpPr>
          </xdr:nvSpPr>
          <xdr:spPr>
            <a:xfrm>
              <a:off x="12344400" y="26353135"/>
              <a:ext cx="302260"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xdr:row>
          <xdr:rowOff>0</xdr:rowOff>
        </xdr:from>
        <xdr:to xmlns:xdr="http://schemas.openxmlformats.org/drawingml/2006/spreadsheetDrawing">
          <xdr:col>38</xdr:col>
          <xdr:colOff>302260</xdr:colOff>
          <xdr:row>52</xdr:row>
          <xdr:rowOff>332740</xdr:rowOff>
        </xdr:to>
        <xdr:sp textlink="">
          <xdr:nvSpPr>
            <xdr:cNvPr id="269414" name="チェック 102" hidden="1">
              <a:extLst>
                <a:ext uri="{63B3BB69-23CF-44E3-9099-C40C66FF867C}">
                  <a14:compatExt spid="_x0000_s269414"/>
                </a:ext>
              </a:extLst>
            </xdr:cNvPr>
            <xdr:cNvSpPr>
              <a:spLocks noRot="1" noChangeShapeType="1"/>
            </xdr:cNvSpPr>
          </xdr:nvSpPr>
          <xdr:spPr>
            <a:xfrm>
              <a:off x="11811635" y="26591260"/>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xdr:row>
          <xdr:rowOff>0</xdr:rowOff>
        </xdr:from>
        <xdr:to xmlns:xdr="http://schemas.openxmlformats.org/drawingml/2006/spreadsheetDrawing">
          <xdr:col>39</xdr:col>
          <xdr:colOff>302260</xdr:colOff>
          <xdr:row>52</xdr:row>
          <xdr:rowOff>332740</xdr:rowOff>
        </xdr:to>
        <xdr:sp textlink="">
          <xdr:nvSpPr>
            <xdr:cNvPr id="269415" name="チェック 103" hidden="1">
              <a:extLst>
                <a:ext uri="{63B3BB69-23CF-44E3-9099-C40C66FF867C}">
                  <a14:compatExt spid="_x0000_s269415"/>
                </a:ext>
              </a:extLst>
            </xdr:cNvPr>
            <xdr:cNvSpPr>
              <a:spLocks noRot="1" noChangeShapeType="1"/>
            </xdr:cNvSpPr>
          </xdr:nvSpPr>
          <xdr:spPr>
            <a:xfrm>
              <a:off x="12344400" y="26591260"/>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xdr:row>
          <xdr:rowOff>0</xdr:rowOff>
        </xdr:from>
        <xdr:to xmlns:xdr="http://schemas.openxmlformats.org/drawingml/2006/spreadsheetDrawing">
          <xdr:col>38</xdr:col>
          <xdr:colOff>302260</xdr:colOff>
          <xdr:row>54</xdr:row>
          <xdr:rowOff>78740</xdr:rowOff>
        </xdr:to>
        <xdr:sp textlink="">
          <xdr:nvSpPr>
            <xdr:cNvPr id="269416" name="チェック 104" hidden="1">
              <a:extLst>
                <a:ext uri="{63B3BB69-23CF-44E3-9099-C40C66FF867C}">
                  <a14:compatExt spid="_x0000_s269416"/>
                </a:ext>
              </a:extLst>
            </xdr:cNvPr>
            <xdr:cNvSpPr>
              <a:spLocks noRot="1" noChangeShapeType="1"/>
            </xdr:cNvSpPr>
          </xdr:nvSpPr>
          <xdr:spPr>
            <a:xfrm>
              <a:off x="11811635" y="27534235"/>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xdr:row>
          <xdr:rowOff>0</xdr:rowOff>
        </xdr:from>
        <xdr:to xmlns:xdr="http://schemas.openxmlformats.org/drawingml/2006/spreadsheetDrawing">
          <xdr:col>39</xdr:col>
          <xdr:colOff>302260</xdr:colOff>
          <xdr:row>54</xdr:row>
          <xdr:rowOff>78740</xdr:rowOff>
        </xdr:to>
        <xdr:sp textlink="">
          <xdr:nvSpPr>
            <xdr:cNvPr id="269417" name="チェック 105" hidden="1">
              <a:extLst>
                <a:ext uri="{63B3BB69-23CF-44E3-9099-C40C66FF867C}">
                  <a14:compatExt spid="_x0000_s269417"/>
                </a:ext>
              </a:extLst>
            </xdr:cNvPr>
            <xdr:cNvSpPr>
              <a:spLocks noRot="1" noChangeShapeType="1"/>
            </xdr:cNvSpPr>
          </xdr:nvSpPr>
          <xdr:spPr>
            <a:xfrm>
              <a:off x="12344400" y="27534235"/>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55</xdr:row>
          <xdr:rowOff>0</xdr:rowOff>
        </xdr:from>
        <xdr:to xmlns:xdr="http://schemas.openxmlformats.org/drawingml/2006/spreadsheetDrawing">
          <xdr:col>38</xdr:col>
          <xdr:colOff>302260</xdr:colOff>
          <xdr:row>56</xdr:row>
          <xdr:rowOff>78740</xdr:rowOff>
        </xdr:to>
        <xdr:sp textlink="">
          <xdr:nvSpPr>
            <xdr:cNvPr id="269418" name="チェック 106" hidden="1">
              <a:extLst>
                <a:ext uri="{63B3BB69-23CF-44E3-9099-C40C66FF867C}">
                  <a14:compatExt spid="_x0000_s269418"/>
                </a:ext>
              </a:extLst>
            </xdr:cNvPr>
            <xdr:cNvSpPr>
              <a:spLocks noRot="1" noChangeShapeType="1"/>
            </xdr:cNvSpPr>
          </xdr:nvSpPr>
          <xdr:spPr>
            <a:xfrm>
              <a:off x="11811635" y="28264485"/>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55</xdr:row>
          <xdr:rowOff>0</xdr:rowOff>
        </xdr:from>
        <xdr:to xmlns:xdr="http://schemas.openxmlformats.org/drawingml/2006/spreadsheetDrawing">
          <xdr:col>39</xdr:col>
          <xdr:colOff>302260</xdr:colOff>
          <xdr:row>56</xdr:row>
          <xdr:rowOff>78740</xdr:rowOff>
        </xdr:to>
        <xdr:sp textlink="">
          <xdr:nvSpPr>
            <xdr:cNvPr id="269419" name="チェック 107" hidden="1">
              <a:extLst>
                <a:ext uri="{63B3BB69-23CF-44E3-9099-C40C66FF867C}">
                  <a14:compatExt spid="_x0000_s269419"/>
                </a:ext>
              </a:extLst>
            </xdr:cNvPr>
            <xdr:cNvSpPr>
              <a:spLocks noRot="1" noChangeShapeType="1"/>
            </xdr:cNvSpPr>
          </xdr:nvSpPr>
          <xdr:spPr>
            <a:xfrm>
              <a:off x="12344400" y="28264485"/>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56</xdr:row>
          <xdr:rowOff>0</xdr:rowOff>
        </xdr:from>
        <xdr:to xmlns:xdr="http://schemas.openxmlformats.org/drawingml/2006/spreadsheetDrawing">
          <xdr:col>38</xdr:col>
          <xdr:colOff>302260</xdr:colOff>
          <xdr:row>57</xdr:row>
          <xdr:rowOff>77470</xdr:rowOff>
        </xdr:to>
        <xdr:sp textlink="">
          <xdr:nvSpPr>
            <xdr:cNvPr id="269420" name="チェック 108" hidden="1">
              <a:extLst>
                <a:ext uri="{63B3BB69-23CF-44E3-9099-C40C66FF867C}">
                  <a14:compatExt spid="_x0000_s269420"/>
                </a:ext>
              </a:extLst>
            </xdr:cNvPr>
            <xdr:cNvSpPr>
              <a:spLocks noRot="1" noChangeShapeType="1"/>
            </xdr:cNvSpPr>
          </xdr:nvSpPr>
          <xdr:spPr>
            <a:xfrm>
              <a:off x="11811635" y="285184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56</xdr:row>
          <xdr:rowOff>0</xdr:rowOff>
        </xdr:from>
        <xdr:to xmlns:xdr="http://schemas.openxmlformats.org/drawingml/2006/spreadsheetDrawing">
          <xdr:col>39</xdr:col>
          <xdr:colOff>302260</xdr:colOff>
          <xdr:row>57</xdr:row>
          <xdr:rowOff>77470</xdr:rowOff>
        </xdr:to>
        <xdr:sp textlink="">
          <xdr:nvSpPr>
            <xdr:cNvPr id="269421" name="チェック 109" hidden="1">
              <a:extLst>
                <a:ext uri="{63B3BB69-23CF-44E3-9099-C40C66FF867C}">
                  <a14:compatExt spid="_x0000_s269421"/>
                </a:ext>
              </a:extLst>
            </xdr:cNvPr>
            <xdr:cNvSpPr>
              <a:spLocks noRot="1" noChangeShapeType="1"/>
            </xdr:cNvSpPr>
          </xdr:nvSpPr>
          <xdr:spPr>
            <a:xfrm>
              <a:off x="12344400" y="285184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xdr:row>
          <xdr:rowOff>0</xdr:rowOff>
        </xdr:from>
        <xdr:to xmlns:xdr="http://schemas.openxmlformats.org/drawingml/2006/spreadsheetDrawing">
          <xdr:col>38</xdr:col>
          <xdr:colOff>302260</xdr:colOff>
          <xdr:row>60</xdr:row>
          <xdr:rowOff>95250</xdr:rowOff>
        </xdr:to>
        <xdr:sp textlink="">
          <xdr:nvSpPr>
            <xdr:cNvPr id="269422" name="チェック 110" hidden="1">
              <a:extLst>
                <a:ext uri="{63B3BB69-23CF-44E3-9099-C40C66FF867C}">
                  <a14:compatExt spid="_x0000_s269422"/>
                </a:ext>
              </a:extLst>
            </xdr:cNvPr>
            <xdr:cNvSpPr>
              <a:spLocks noRot="1" noChangeShapeType="1"/>
            </xdr:cNvSpPr>
          </xdr:nvSpPr>
          <xdr:spPr>
            <a:xfrm>
              <a:off x="11811635" y="29785310"/>
              <a:ext cx="302260"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xdr:row>
          <xdr:rowOff>0</xdr:rowOff>
        </xdr:from>
        <xdr:to xmlns:xdr="http://schemas.openxmlformats.org/drawingml/2006/spreadsheetDrawing">
          <xdr:col>39</xdr:col>
          <xdr:colOff>302260</xdr:colOff>
          <xdr:row>60</xdr:row>
          <xdr:rowOff>95250</xdr:rowOff>
        </xdr:to>
        <xdr:sp textlink="">
          <xdr:nvSpPr>
            <xdr:cNvPr id="269423" name="チェック 111" hidden="1">
              <a:extLst>
                <a:ext uri="{63B3BB69-23CF-44E3-9099-C40C66FF867C}">
                  <a14:compatExt spid="_x0000_s269423"/>
                </a:ext>
              </a:extLst>
            </xdr:cNvPr>
            <xdr:cNvSpPr>
              <a:spLocks noRot="1" noChangeShapeType="1"/>
            </xdr:cNvSpPr>
          </xdr:nvSpPr>
          <xdr:spPr>
            <a:xfrm>
              <a:off x="12344400" y="29785310"/>
              <a:ext cx="302260" cy="3333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xdr:row>
          <xdr:rowOff>0</xdr:rowOff>
        </xdr:from>
        <xdr:to xmlns:xdr="http://schemas.openxmlformats.org/drawingml/2006/spreadsheetDrawing">
          <xdr:col>38</xdr:col>
          <xdr:colOff>302260</xdr:colOff>
          <xdr:row>62</xdr:row>
          <xdr:rowOff>34290</xdr:rowOff>
        </xdr:to>
        <xdr:sp textlink="">
          <xdr:nvSpPr>
            <xdr:cNvPr id="269424" name="チェック 112" hidden="1">
              <a:extLst>
                <a:ext uri="{63B3BB69-23CF-44E3-9099-C40C66FF867C}">
                  <a14:compatExt spid="_x0000_s269424"/>
                </a:ext>
              </a:extLst>
            </xdr:cNvPr>
            <xdr:cNvSpPr>
              <a:spLocks noRot="1" noChangeShapeType="1"/>
            </xdr:cNvSpPr>
          </xdr:nvSpPr>
          <xdr:spPr>
            <a:xfrm>
              <a:off x="11811635" y="30499685"/>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xdr:row>
          <xdr:rowOff>0</xdr:rowOff>
        </xdr:from>
        <xdr:to xmlns:xdr="http://schemas.openxmlformats.org/drawingml/2006/spreadsheetDrawing">
          <xdr:col>39</xdr:col>
          <xdr:colOff>302260</xdr:colOff>
          <xdr:row>62</xdr:row>
          <xdr:rowOff>34290</xdr:rowOff>
        </xdr:to>
        <xdr:sp textlink="">
          <xdr:nvSpPr>
            <xdr:cNvPr id="269425" name="チェック 113" hidden="1">
              <a:extLst>
                <a:ext uri="{63B3BB69-23CF-44E3-9099-C40C66FF867C}">
                  <a14:compatExt spid="_x0000_s269425"/>
                </a:ext>
              </a:extLst>
            </xdr:cNvPr>
            <xdr:cNvSpPr>
              <a:spLocks noRot="1" noChangeShapeType="1"/>
            </xdr:cNvSpPr>
          </xdr:nvSpPr>
          <xdr:spPr>
            <a:xfrm>
              <a:off x="12344400" y="30499685"/>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63</xdr:row>
          <xdr:rowOff>0</xdr:rowOff>
        </xdr:from>
        <xdr:to xmlns:xdr="http://schemas.openxmlformats.org/drawingml/2006/spreadsheetDrawing">
          <xdr:col>38</xdr:col>
          <xdr:colOff>302260</xdr:colOff>
          <xdr:row>64</xdr:row>
          <xdr:rowOff>78740</xdr:rowOff>
        </xdr:to>
        <xdr:sp textlink="">
          <xdr:nvSpPr>
            <xdr:cNvPr id="269426" name="チェック 114" hidden="1">
              <a:extLst>
                <a:ext uri="{63B3BB69-23CF-44E3-9099-C40C66FF867C}">
                  <a14:compatExt spid="_x0000_s269426"/>
                </a:ext>
              </a:extLst>
            </xdr:cNvPr>
            <xdr:cNvSpPr>
              <a:spLocks noRot="1" noChangeShapeType="1"/>
            </xdr:cNvSpPr>
          </xdr:nvSpPr>
          <xdr:spPr>
            <a:xfrm>
              <a:off x="11811635" y="31474410"/>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63</xdr:row>
          <xdr:rowOff>0</xdr:rowOff>
        </xdr:from>
        <xdr:to xmlns:xdr="http://schemas.openxmlformats.org/drawingml/2006/spreadsheetDrawing">
          <xdr:col>39</xdr:col>
          <xdr:colOff>302260</xdr:colOff>
          <xdr:row>64</xdr:row>
          <xdr:rowOff>78740</xdr:rowOff>
        </xdr:to>
        <xdr:sp textlink="">
          <xdr:nvSpPr>
            <xdr:cNvPr id="269427" name="チェック 115" hidden="1">
              <a:extLst>
                <a:ext uri="{63B3BB69-23CF-44E3-9099-C40C66FF867C}">
                  <a14:compatExt spid="_x0000_s269427"/>
                </a:ext>
              </a:extLst>
            </xdr:cNvPr>
            <xdr:cNvSpPr>
              <a:spLocks noRot="1" noChangeShapeType="1"/>
            </xdr:cNvSpPr>
          </xdr:nvSpPr>
          <xdr:spPr>
            <a:xfrm>
              <a:off x="12344400" y="31474410"/>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xdr:row>
          <xdr:rowOff>0</xdr:rowOff>
        </xdr:from>
        <xdr:to xmlns:xdr="http://schemas.openxmlformats.org/drawingml/2006/spreadsheetDrawing">
          <xdr:col>38</xdr:col>
          <xdr:colOff>302260</xdr:colOff>
          <xdr:row>66</xdr:row>
          <xdr:rowOff>76835</xdr:rowOff>
        </xdr:to>
        <xdr:sp textlink="">
          <xdr:nvSpPr>
            <xdr:cNvPr id="269428" name="チェック 116" hidden="1">
              <a:extLst>
                <a:ext uri="{63B3BB69-23CF-44E3-9099-C40C66FF867C}">
                  <a14:compatExt spid="_x0000_s269428"/>
                </a:ext>
              </a:extLst>
            </xdr:cNvPr>
            <xdr:cNvSpPr>
              <a:spLocks noRot="1" noChangeShapeType="1"/>
            </xdr:cNvSpPr>
          </xdr:nvSpPr>
          <xdr:spPr>
            <a:xfrm>
              <a:off x="11811635" y="319824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xdr:row>
          <xdr:rowOff>0</xdr:rowOff>
        </xdr:from>
        <xdr:to xmlns:xdr="http://schemas.openxmlformats.org/drawingml/2006/spreadsheetDrawing">
          <xdr:col>39</xdr:col>
          <xdr:colOff>302260</xdr:colOff>
          <xdr:row>66</xdr:row>
          <xdr:rowOff>76835</xdr:rowOff>
        </xdr:to>
        <xdr:sp textlink="">
          <xdr:nvSpPr>
            <xdr:cNvPr id="269429" name="チェック 117" hidden="1">
              <a:extLst>
                <a:ext uri="{63B3BB69-23CF-44E3-9099-C40C66FF867C}">
                  <a14:compatExt spid="_x0000_s269429"/>
                </a:ext>
              </a:extLst>
            </xdr:cNvPr>
            <xdr:cNvSpPr>
              <a:spLocks noRot="1" noChangeShapeType="1"/>
            </xdr:cNvSpPr>
          </xdr:nvSpPr>
          <xdr:spPr>
            <a:xfrm>
              <a:off x="12344400" y="319824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xdr:row>
          <xdr:rowOff>0</xdr:rowOff>
        </xdr:from>
        <xdr:to xmlns:xdr="http://schemas.openxmlformats.org/drawingml/2006/spreadsheetDrawing">
          <xdr:col>38</xdr:col>
          <xdr:colOff>302260</xdr:colOff>
          <xdr:row>68</xdr:row>
          <xdr:rowOff>76835</xdr:rowOff>
        </xdr:to>
        <xdr:sp textlink="">
          <xdr:nvSpPr>
            <xdr:cNvPr id="269430" name="チェック 118" hidden="1">
              <a:extLst>
                <a:ext uri="{63B3BB69-23CF-44E3-9099-C40C66FF867C}">
                  <a14:compatExt spid="_x0000_s269430"/>
                </a:ext>
              </a:extLst>
            </xdr:cNvPr>
            <xdr:cNvSpPr>
              <a:spLocks noRot="1" noChangeShapeType="1"/>
            </xdr:cNvSpPr>
          </xdr:nvSpPr>
          <xdr:spPr>
            <a:xfrm>
              <a:off x="11811635" y="32960310"/>
              <a:ext cx="302260"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67</xdr:row>
          <xdr:rowOff>0</xdr:rowOff>
        </xdr:from>
        <xdr:to xmlns:xdr="http://schemas.openxmlformats.org/drawingml/2006/spreadsheetDrawing">
          <xdr:col>39</xdr:col>
          <xdr:colOff>302260</xdr:colOff>
          <xdr:row>68</xdr:row>
          <xdr:rowOff>76835</xdr:rowOff>
        </xdr:to>
        <xdr:sp textlink="">
          <xdr:nvSpPr>
            <xdr:cNvPr id="269431" name="チェック 119" hidden="1">
              <a:extLst>
                <a:ext uri="{63B3BB69-23CF-44E3-9099-C40C66FF867C}">
                  <a14:compatExt spid="_x0000_s269431"/>
                </a:ext>
              </a:extLst>
            </xdr:cNvPr>
            <xdr:cNvSpPr>
              <a:spLocks noRot="1" noChangeShapeType="1"/>
            </xdr:cNvSpPr>
          </xdr:nvSpPr>
          <xdr:spPr>
            <a:xfrm>
              <a:off x="12344400" y="32960310"/>
              <a:ext cx="302260"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69</xdr:row>
          <xdr:rowOff>0</xdr:rowOff>
        </xdr:from>
        <xdr:to xmlns:xdr="http://schemas.openxmlformats.org/drawingml/2006/spreadsheetDrawing">
          <xdr:col>37</xdr:col>
          <xdr:colOff>302260</xdr:colOff>
          <xdr:row>69</xdr:row>
          <xdr:rowOff>331470</xdr:rowOff>
        </xdr:to>
        <xdr:sp textlink="">
          <xdr:nvSpPr>
            <xdr:cNvPr id="269432" name="チェック 120" hidden="1">
              <a:extLst>
                <a:ext uri="{63B3BB69-23CF-44E3-9099-C40C66FF867C}">
                  <a14:compatExt spid="_x0000_s269432"/>
                </a:ext>
              </a:extLst>
            </xdr:cNvPr>
            <xdr:cNvSpPr>
              <a:spLocks noRot="1" noChangeShapeType="1"/>
            </xdr:cNvSpPr>
          </xdr:nvSpPr>
          <xdr:spPr>
            <a:xfrm>
              <a:off x="11278870" y="336937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76200</xdr:rowOff>
        </xdr:to>
        <xdr:sp textlink="">
          <xdr:nvSpPr>
            <xdr:cNvPr id="269434" name="チェック 122" hidden="1">
              <a:extLst>
                <a:ext uri="{63B3BB69-23CF-44E3-9099-C40C66FF867C}">
                  <a14:compatExt spid="_x0000_s269434"/>
                </a:ext>
              </a:extLst>
            </xdr:cNvPr>
            <xdr:cNvSpPr>
              <a:spLocks noRot="1" noChangeShapeType="1"/>
            </xdr:cNvSpPr>
          </xdr:nvSpPr>
          <xdr:spPr>
            <a:xfrm>
              <a:off x="11278870"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69</xdr:row>
          <xdr:rowOff>0</xdr:rowOff>
        </xdr:from>
        <xdr:to xmlns:xdr="http://schemas.openxmlformats.org/drawingml/2006/spreadsheetDrawing">
          <xdr:col>38</xdr:col>
          <xdr:colOff>302260</xdr:colOff>
          <xdr:row>69</xdr:row>
          <xdr:rowOff>331470</xdr:rowOff>
        </xdr:to>
        <xdr:sp textlink="">
          <xdr:nvSpPr>
            <xdr:cNvPr id="269435" name="チェック 123" hidden="1">
              <a:extLst>
                <a:ext uri="{63B3BB69-23CF-44E3-9099-C40C66FF867C}">
                  <a14:compatExt spid="_x0000_s269435"/>
                </a:ext>
              </a:extLst>
            </xdr:cNvPr>
            <xdr:cNvSpPr>
              <a:spLocks noRot="1" noChangeShapeType="1"/>
            </xdr:cNvSpPr>
          </xdr:nvSpPr>
          <xdr:spPr>
            <a:xfrm>
              <a:off x="11811635" y="336937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69</xdr:row>
          <xdr:rowOff>0</xdr:rowOff>
        </xdr:from>
        <xdr:to xmlns:xdr="http://schemas.openxmlformats.org/drawingml/2006/spreadsheetDrawing">
          <xdr:col>39</xdr:col>
          <xdr:colOff>302260</xdr:colOff>
          <xdr:row>69</xdr:row>
          <xdr:rowOff>331470</xdr:rowOff>
        </xdr:to>
        <xdr:sp textlink="">
          <xdr:nvSpPr>
            <xdr:cNvPr id="269436" name="チェック 124" hidden="1">
              <a:extLst>
                <a:ext uri="{63B3BB69-23CF-44E3-9099-C40C66FF867C}">
                  <a14:compatExt spid="_x0000_s269436"/>
                </a:ext>
              </a:extLst>
            </xdr:cNvPr>
            <xdr:cNvSpPr>
              <a:spLocks noRot="1" noChangeShapeType="1"/>
            </xdr:cNvSpPr>
          </xdr:nvSpPr>
          <xdr:spPr>
            <a:xfrm>
              <a:off x="12344400" y="336937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110</xdr:row>
          <xdr:rowOff>76200</xdr:rowOff>
        </xdr:to>
        <xdr:sp textlink="">
          <xdr:nvSpPr>
            <xdr:cNvPr id="269439" name="チェック 127" hidden="1">
              <a:extLst>
                <a:ext uri="{63B3BB69-23CF-44E3-9099-C40C66FF867C}">
                  <a14:compatExt spid="_x0000_s269439"/>
                </a:ext>
              </a:extLst>
            </xdr:cNvPr>
            <xdr:cNvSpPr>
              <a:spLocks noRot="1" noChangeShapeType="1"/>
            </xdr:cNvSpPr>
          </xdr:nvSpPr>
          <xdr:spPr>
            <a:xfrm>
              <a:off x="11811635"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110</xdr:row>
          <xdr:rowOff>76200</xdr:rowOff>
        </xdr:to>
        <xdr:sp textlink="">
          <xdr:nvSpPr>
            <xdr:cNvPr id="269440" name="チェック 128" hidden="1">
              <a:extLst>
                <a:ext uri="{63B3BB69-23CF-44E3-9099-C40C66FF867C}">
                  <a14:compatExt spid="_x0000_s269440"/>
                </a:ext>
              </a:extLst>
            </xdr:cNvPr>
            <xdr:cNvSpPr>
              <a:spLocks noRot="1" noChangeShapeType="1"/>
            </xdr:cNvSpPr>
          </xdr:nvSpPr>
          <xdr:spPr>
            <a:xfrm>
              <a:off x="12344400"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76200</xdr:rowOff>
        </xdr:to>
        <xdr:sp textlink="">
          <xdr:nvSpPr>
            <xdr:cNvPr id="269441" name="チェック 129" hidden="1">
              <a:extLst>
                <a:ext uri="{63B3BB69-23CF-44E3-9099-C40C66FF867C}">
                  <a14:compatExt spid="_x0000_s269441"/>
                </a:ext>
              </a:extLst>
            </xdr:cNvPr>
            <xdr:cNvSpPr>
              <a:spLocks noRot="1" noChangeShapeType="1"/>
            </xdr:cNvSpPr>
          </xdr:nvSpPr>
          <xdr:spPr>
            <a:xfrm>
              <a:off x="11278870"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76200</xdr:rowOff>
        </xdr:to>
        <xdr:sp textlink="">
          <xdr:nvSpPr>
            <xdr:cNvPr id="269442" name="チェック 130" hidden="1">
              <a:extLst>
                <a:ext uri="{63B3BB69-23CF-44E3-9099-C40C66FF867C}">
                  <a14:compatExt spid="_x0000_s269442"/>
                </a:ext>
              </a:extLst>
            </xdr:cNvPr>
            <xdr:cNvSpPr>
              <a:spLocks noRot="1" noChangeShapeType="1"/>
            </xdr:cNvSpPr>
          </xdr:nvSpPr>
          <xdr:spPr>
            <a:xfrm>
              <a:off x="11278870"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110</xdr:row>
          <xdr:rowOff>76200</xdr:rowOff>
        </xdr:to>
        <xdr:sp textlink="">
          <xdr:nvSpPr>
            <xdr:cNvPr id="269443" name="チェック 131" hidden="1">
              <a:extLst>
                <a:ext uri="{63B3BB69-23CF-44E3-9099-C40C66FF867C}">
                  <a14:compatExt spid="_x0000_s269443"/>
                </a:ext>
              </a:extLst>
            </xdr:cNvPr>
            <xdr:cNvSpPr>
              <a:spLocks noRot="1" noChangeShapeType="1"/>
            </xdr:cNvSpPr>
          </xdr:nvSpPr>
          <xdr:spPr>
            <a:xfrm>
              <a:off x="11811635"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110</xdr:row>
          <xdr:rowOff>76200</xdr:rowOff>
        </xdr:to>
        <xdr:sp textlink="">
          <xdr:nvSpPr>
            <xdr:cNvPr id="269444" name="チェック 132" hidden="1">
              <a:extLst>
                <a:ext uri="{63B3BB69-23CF-44E3-9099-C40C66FF867C}">
                  <a14:compatExt spid="_x0000_s269444"/>
                </a:ext>
              </a:extLst>
            </xdr:cNvPr>
            <xdr:cNvSpPr>
              <a:spLocks noRot="1" noChangeShapeType="1"/>
            </xdr:cNvSpPr>
          </xdr:nvSpPr>
          <xdr:spPr>
            <a:xfrm>
              <a:off x="12344400"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76200</xdr:rowOff>
        </xdr:to>
        <xdr:sp textlink="">
          <xdr:nvSpPr>
            <xdr:cNvPr id="269445" name="チェック 133" hidden="1">
              <a:extLst>
                <a:ext uri="{63B3BB69-23CF-44E3-9099-C40C66FF867C}">
                  <a14:compatExt spid="_x0000_s269445"/>
                </a:ext>
              </a:extLst>
            </xdr:cNvPr>
            <xdr:cNvSpPr>
              <a:spLocks noRot="1" noChangeShapeType="1"/>
            </xdr:cNvSpPr>
          </xdr:nvSpPr>
          <xdr:spPr>
            <a:xfrm>
              <a:off x="11278870"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110</xdr:row>
          <xdr:rowOff>76200</xdr:rowOff>
        </xdr:to>
        <xdr:sp textlink="">
          <xdr:nvSpPr>
            <xdr:cNvPr id="269446" name="チェック 134" hidden="1">
              <a:extLst>
                <a:ext uri="{63B3BB69-23CF-44E3-9099-C40C66FF867C}">
                  <a14:compatExt spid="_x0000_s269446"/>
                </a:ext>
              </a:extLst>
            </xdr:cNvPr>
            <xdr:cNvSpPr>
              <a:spLocks noRot="1" noChangeShapeType="1"/>
            </xdr:cNvSpPr>
          </xdr:nvSpPr>
          <xdr:spPr>
            <a:xfrm>
              <a:off x="11811635"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110</xdr:row>
          <xdr:rowOff>76200</xdr:rowOff>
        </xdr:to>
        <xdr:sp textlink="">
          <xdr:nvSpPr>
            <xdr:cNvPr id="269447" name="チェック 135" hidden="1">
              <a:extLst>
                <a:ext uri="{63B3BB69-23CF-44E3-9099-C40C66FF867C}">
                  <a14:compatExt spid="_x0000_s269447"/>
                </a:ext>
              </a:extLst>
            </xdr:cNvPr>
            <xdr:cNvSpPr>
              <a:spLocks noRot="1" noChangeShapeType="1"/>
            </xdr:cNvSpPr>
          </xdr:nvSpPr>
          <xdr:spPr>
            <a:xfrm>
              <a:off x="12344400" y="4292663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74295</xdr:rowOff>
        </xdr:to>
        <xdr:sp textlink="">
          <xdr:nvSpPr>
            <xdr:cNvPr id="269448" name="チェック 136" hidden="1">
              <a:extLst>
                <a:ext uri="{63B3BB69-23CF-44E3-9099-C40C66FF867C}">
                  <a14:compatExt spid="_x0000_s269448"/>
                </a:ext>
              </a:extLst>
            </xdr:cNvPr>
            <xdr:cNvSpPr>
              <a:spLocks noRot="1" noChangeShapeType="1"/>
            </xdr:cNvSpPr>
          </xdr:nvSpPr>
          <xdr:spPr>
            <a:xfrm>
              <a:off x="11278870" y="42926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110</xdr:row>
          <xdr:rowOff>74295</xdr:rowOff>
        </xdr:to>
        <xdr:sp textlink="">
          <xdr:nvSpPr>
            <xdr:cNvPr id="269449" name="チェック 137" hidden="1">
              <a:extLst>
                <a:ext uri="{63B3BB69-23CF-44E3-9099-C40C66FF867C}">
                  <a14:compatExt spid="_x0000_s269449"/>
                </a:ext>
              </a:extLst>
            </xdr:cNvPr>
            <xdr:cNvSpPr>
              <a:spLocks noRot="1" noChangeShapeType="1"/>
            </xdr:cNvSpPr>
          </xdr:nvSpPr>
          <xdr:spPr>
            <a:xfrm>
              <a:off x="11811635" y="42926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110</xdr:row>
          <xdr:rowOff>74295</xdr:rowOff>
        </xdr:to>
        <xdr:sp textlink="">
          <xdr:nvSpPr>
            <xdr:cNvPr id="269450" name="チェック 138" hidden="1">
              <a:extLst>
                <a:ext uri="{63B3BB69-23CF-44E3-9099-C40C66FF867C}">
                  <a14:compatExt spid="_x0000_s269450"/>
                </a:ext>
              </a:extLst>
            </xdr:cNvPr>
            <xdr:cNvSpPr>
              <a:spLocks noRot="1" noChangeShapeType="1"/>
            </xdr:cNvSpPr>
          </xdr:nvSpPr>
          <xdr:spPr>
            <a:xfrm>
              <a:off x="12344400" y="42926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111</xdr:row>
          <xdr:rowOff>0</xdr:rowOff>
        </xdr:from>
        <xdr:to xmlns:xdr="http://schemas.openxmlformats.org/drawingml/2006/spreadsheetDrawing">
          <xdr:col>37</xdr:col>
          <xdr:colOff>302260</xdr:colOff>
          <xdr:row>112</xdr:row>
          <xdr:rowOff>93345</xdr:rowOff>
        </xdr:to>
        <xdr:sp textlink="">
          <xdr:nvSpPr>
            <xdr:cNvPr id="269451" name="チェック 139" hidden="1">
              <a:extLst>
                <a:ext uri="{63B3BB69-23CF-44E3-9099-C40C66FF867C}">
                  <a14:compatExt spid="_x0000_s269451"/>
                </a:ext>
              </a:extLst>
            </xdr:cNvPr>
            <xdr:cNvSpPr>
              <a:spLocks noRot="1" noChangeShapeType="1"/>
            </xdr:cNvSpPr>
          </xdr:nvSpPr>
          <xdr:spPr>
            <a:xfrm>
              <a:off x="11278870"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93345</xdr:rowOff>
        </xdr:to>
        <xdr:sp textlink="">
          <xdr:nvSpPr>
            <xdr:cNvPr id="269452" name="チェック 140" hidden="1">
              <a:extLst>
                <a:ext uri="{63B3BB69-23CF-44E3-9099-C40C66FF867C}">
                  <a14:compatExt spid="_x0000_s269452"/>
                </a:ext>
              </a:extLst>
            </xdr:cNvPr>
            <xdr:cNvSpPr>
              <a:spLocks noRot="1" noChangeShapeType="1"/>
            </xdr:cNvSpPr>
          </xdr:nvSpPr>
          <xdr:spPr>
            <a:xfrm>
              <a:off x="11811635"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93345</xdr:rowOff>
        </xdr:to>
        <xdr:sp textlink="">
          <xdr:nvSpPr>
            <xdr:cNvPr id="269453" name="チェック 141" hidden="1">
              <a:extLst>
                <a:ext uri="{63B3BB69-23CF-44E3-9099-C40C66FF867C}">
                  <a14:compatExt spid="_x0000_s269453"/>
                </a:ext>
              </a:extLst>
            </xdr:cNvPr>
            <xdr:cNvSpPr>
              <a:spLocks noRot="1" noChangeShapeType="1"/>
            </xdr:cNvSpPr>
          </xdr:nvSpPr>
          <xdr:spPr>
            <a:xfrm>
              <a:off x="12344400"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111</xdr:row>
          <xdr:rowOff>0</xdr:rowOff>
        </xdr:from>
        <xdr:to xmlns:xdr="http://schemas.openxmlformats.org/drawingml/2006/spreadsheetDrawing">
          <xdr:col>37</xdr:col>
          <xdr:colOff>302260</xdr:colOff>
          <xdr:row>112</xdr:row>
          <xdr:rowOff>93345</xdr:rowOff>
        </xdr:to>
        <xdr:sp textlink="">
          <xdr:nvSpPr>
            <xdr:cNvPr id="269454" name="チェック 142" hidden="1">
              <a:extLst>
                <a:ext uri="{63B3BB69-23CF-44E3-9099-C40C66FF867C}">
                  <a14:compatExt spid="_x0000_s269454"/>
                </a:ext>
              </a:extLst>
            </xdr:cNvPr>
            <xdr:cNvSpPr>
              <a:spLocks noRot="1" noChangeShapeType="1"/>
            </xdr:cNvSpPr>
          </xdr:nvSpPr>
          <xdr:spPr>
            <a:xfrm>
              <a:off x="11278870"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93345</xdr:rowOff>
        </xdr:to>
        <xdr:sp textlink="">
          <xdr:nvSpPr>
            <xdr:cNvPr id="269455" name="チェック 143" hidden="1">
              <a:extLst>
                <a:ext uri="{63B3BB69-23CF-44E3-9099-C40C66FF867C}">
                  <a14:compatExt spid="_x0000_s269455"/>
                </a:ext>
              </a:extLst>
            </xdr:cNvPr>
            <xdr:cNvSpPr>
              <a:spLocks noRot="1" noChangeShapeType="1"/>
            </xdr:cNvSpPr>
          </xdr:nvSpPr>
          <xdr:spPr>
            <a:xfrm>
              <a:off x="11811635"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93345</xdr:rowOff>
        </xdr:to>
        <xdr:sp textlink="">
          <xdr:nvSpPr>
            <xdr:cNvPr id="269456" name="チェック 144" hidden="1">
              <a:extLst>
                <a:ext uri="{63B3BB69-23CF-44E3-9099-C40C66FF867C}">
                  <a14:compatExt spid="_x0000_s269456"/>
                </a:ext>
              </a:extLst>
            </xdr:cNvPr>
            <xdr:cNvSpPr>
              <a:spLocks noRot="1" noChangeShapeType="1"/>
            </xdr:cNvSpPr>
          </xdr:nvSpPr>
          <xdr:spPr>
            <a:xfrm>
              <a:off x="12344400"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111</xdr:row>
          <xdr:rowOff>0</xdr:rowOff>
        </xdr:from>
        <xdr:to xmlns:xdr="http://schemas.openxmlformats.org/drawingml/2006/spreadsheetDrawing">
          <xdr:col>37</xdr:col>
          <xdr:colOff>302260</xdr:colOff>
          <xdr:row>112</xdr:row>
          <xdr:rowOff>87630</xdr:rowOff>
        </xdr:to>
        <xdr:sp textlink="">
          <xdr:nvSpPr>
            <xdr:cNvPr id="269457" name="チェック 145" hidden="1">
              <a:extLst>
                <a:ext uri="{63B3BB69-23CF-44E3-9099-C40C66FF867C}">
                  <a14:compatExt spid="_x0000_s269457"/>
                </a:ext>
              </a:extLst>
            </xdr:cNvPr>
            <xdr:cNvSpPr>
              <a:spLocks noRot="1" noChangeShapeType="1"/>
            </xdr:cNvSpPr>
          </xdr:nvSpPr>
          <xdr:spPr>
            <a:xfrm>
              <a:off x="11278870"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87630</xdr:rowOff>
        </xdr:to>
        <xdr:sp textlink="">
          <xdr:nvSpPr>
            <xdr:cNvPr id="269459" name="チェック 147" hidden="1">
              <a:extLst>
                <a:ext uri="{63B3BB69-23CF-44E3-9099-C40C66FF867C}">
                  <a14:compatExt spid="_x0000_s269459"/>
                </a:ext>
              </a:extLst>
            </xdr:cNvPr>
            <xdr:cNvSpPr>
              <a:spLocks noRot="1" noChangeShapeType="1"/>
            </xdr:cNvSpPr>
          </xdr:nvSpPr>
          <xdr:spPr>
            <a:xfrm>
              <a:off x="11811635"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87630</xdr:rowOff>
        </xdr:to>
        <xdr:sp textlink="">
          <xdr:nvSpPr>
            <xdr:cNvPr id="269460" name="チェック 148" hidden="1">
              <a:extLst>
                <a:ext uri="{63B3BB69-23CF-44E3-9099-C40C66FF867C}">
                  <a14:compatExt spid="_x0000_s269460"/>
                </a:ext>
              </a:extLst>
            </xdr:cNvPr>
            <xdr:cNvSpPr>
              <a:spLocks noRot="1" noChangeShapeType="1"/>
            </xdr:cNvSpPr>
          </xdr:nvSpPr>
          <xdr:spPr>
            <a:xfrm>
              <a:off x="12344400"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85725</xdr:rowOff>
        </xdr:to>
        <xdr:sp textlink="">
          <xdr:nvSpPr>
            <xdr:cNvPr id="269463" name="チェック 151" hidden="1">
              <a:extLst>
                <a:ext uri="{63B3BB69-23CF-44E3-9099-C40C66FF867C}">
                  <a14:compatExt spid="_x0000_s269463"/>
                </a:ext>
              </a:extLst>
            </xdr:cNvPr>
            <xdr:cNvSpPr>
              <a:spLocks noRot="1" noChangeShapeType="1"/>
            </xdr:cNvSpPr>
          </xdr:nvSpPr>
          <xdr:spPr>
            <a:xfrm>
              <a:off x="11811635" y="437076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85725</xdr:rowOff>
        </xdr:to>
        <xdr:sp textlink="">
          <xdr:nvSpPr>
            <xdr:cNvPr id="269464" name="チェック 152" hidden="1">
              <a:extLst>
                <a:ext uri="{63B3BB69-23CF-44E3-9099-C40C66FF867C}">
                  <a14:compatExt spid="_x0000_s269464"/>
                </a:ext>
              </a:extLst>
            </xdr:cNvPr>
            <xdr:cNvSpPr>
              <a:spLocks noRot="1" noChangeShapeType="1"/>
            </xdr:cNvSpPr>
          </xdr:nvSpPr>
          <xdr:spPr>
            <a:xfrm>
              <a:off x="12344400" y="437076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93345</xdr:rowOff>
        </xdr:to>
        <xdr:sp textlink="">
          <xdr:nvSpPr>
            <xdr:cNvPr id="269469" name="チェック 157" hidden="1">
              <a:extLst>
                <a:ext uri="{63B3BB69-23CF-44E3-9099-C40C66FF867C}">
                  <a14:compatExt spid="_x0000_s269469"/>
                </a:ext>
              </a:extLst>
            </xdr:cNvPr>
            <xdr:cNvSpPr>
              <a:spLocks noRot="1" noChangeShapeType="1"/>
            </xdr:cNvSpPr>
          </xdr:nvSpPr>
          <xdr:spPr>
            <a:xfrm>
              <a:off x="11811635"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93345</xdr:rowOff>
        </xdr:to>
        <xdr:sp textlink="">
          <xdr:nvSpPr>
            <xdr:cNvPr id="269470" name="チェック 158" hidden="1">
              <a:extLst>
                <a:ext uri="{63B3BB69-23CF-44E3-9099-C40C66FF867C}">
                  <a14:compatExt spid="_x0000_s269470"/>
                </a:ext>
              </a:extLst>
            </xdr:cNvPr>
            <xdr:cNvSpPr>
              <a:spLocks noRot="1" noChangeShapeType="1"/>
            </xdr:cNvSpPr>
          </xdr:nvSpPr>
          <xdr:spPr>
            <a:xfrm>
              <a:off x="11811635"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85725</xdr:rowOff>
        </xdr:to>
        <xdr:sp textlink="">
          <xdr:nvSpPr>
            <xdr:cNvPr id="269471" name="チェック 159" hidden="1">
              <a:extLst>
                <a:ext uri="{63B3BB69-23CF-44E3-9099-C40C66FF867C}">
                  <a14:compatExt spid="_x0000_s269471"/>
                </a:ext>
              </a:extLst>
            </xdr:cNvPr>
            <xdr:cNvSpPr>
              <a:spLocks noRot="1" noChangeShapeType="1"/>
            </xdr:cNvSpPr>
          </xdr:nvSpPr>
          <xdr:spPr>
            <a:xfrm>
              <a:off x="11811635" y="437076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87630</xdr:rowOff>
        </xdr:to>
        <xdr:sp textlink="">
          <xdr:nvSpPr>
            <xdr:cNvPr id="269472" name="チェック 160" hidden="1">
              <a:extLst>
                <a:ext uri="{63B3BB69-23CF-44E3-9099-C40C66FF867C}">
                  <a14:compatExt spid="_x0000_s269472"/>
                </a:ext>
              </a:extLst>
            </xdr:cNvPr>
            <xdr:cNvSpPr>
              <a:spLocks noRot="1" noChangeShapeType="1"/>
            </xdr:cNvSpPr>
          </xdr:nvSpPr>
          <xdr:spPr>
            <a:xfrm>
              <a:off x="11811635"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93345</xdr:rowOff>
        </xdr:to>
        <xdr:sp textlink="">
          <xdr:nvSpPr>
            <xdr:cNvPr id="269473" name="チェック 161" hidden="1">
              <a:extLst>
                <a:ext uri="{63B3BB69-23CF-44E3-9099-C40C66FF867C}">
                  <a14:compatExt spid="_x0000_s269473"/>
                </a:ext>
              </a:extLst>
            </xdr:cNvPr>
            <xdr:cNvSpPr>
              <a:spLocks noRot="1" noChangeShapeType="1"/>
            </xdr:cNvSpPr>
          </xdr:nvSpPr>
          <xdr:spPr>
            <a:xfrm>
              <a:off x="12344400"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93345</xdr:rowOff>
        </xdr:to>
        <xdr:sp textlink="">
          <xdr:nvSpPr>
            <xdr:cNvPr id="269474" name="チェック 162" hidden="1">
              <a:extLst>
                <a:ext uri="{63B3BB69-23CF-44E3-9099-C40C66FF867C}">
                  <a14:compatExt spid="_x0000_s269474"/>
                </a:ext>
              </a:extLst>
            </xdr:cNvPr>
            <xdr:cNvSpPr>
              <a:spLocks noRot="1" noChangeShapeType="1"/>
            </xdr:cNvSpPr>
          </xdr:nvSpPr>
          <xdr:spPr>
            <a:xfrm>
              <a:off x="12344400" y="43707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85725</xdr:rowOff>
        </xdr:to>
        <xdr:sp textlink="">
          <xdr:nvSpPr>
            <xdr:cNvPr id="269475" name="チェック 163" hidden="1">
              <a:extLst>
                <a:ext uri="{63B3BB69-23CF-44E3-9099-C40C66FF867C}">
                  <a14:compatExt spid="_x0000_s269475"/>
                </a:ext>
              </a:extLst>
            </xdr:cNvPr>
            <xdr:cNvSpPr>
              <a:spLocks noRot="1" noChangeShapeType="1"/>
            </xdr:cNvSpPr>
          </xdr:nvSpPr>
          <xdr:spPr>
            <a:xfrm>
              <a:off x="12344400" y="437076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87630</xdr:rowOff>
        </xdr:to>
        <xdr:sp textlink="">
          <xdr:nvSpPr>
            <xdr:cNvPr id="269476" name="チェック 164" hidden="1">
              <a:extLst>
                <a:ext uri="{63B3BB69-23CF-44E3-9099-C40C66FF867C}">
                  <a14:compatExt spid="_x0000_s269476"/>
                </a:ext>
              </a:extLst>
            </xdr:cNvPr>
            <xdr:cNvSpPr>
              <a:spLocks noRot="1" noChangeShapeType="1"/>
            </xdr:cNvSpPr>
          </xdr:nvSpPr>
          <xdr:spPr>
            <a:xfrm>
              <a:off x="12344400"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85725</xdr:rowOff>
        </xdr:to>
        <xdr:sp textlink="">
          <xdr:nvSpPr>
            <xdr:cNvPr id="269478" name="チェック 166" hidden="1">
              <a:extLst>
                <a:ext uri="{63B3BB69-23CF-44E3-9099-C40C66FF867C}">
                  <a14:compatExt spid="_x0000_s269478"/>
                </a:ext>
              </a:extLst>
            </xdr:cNvPr>
            <xdr:cNvSpPr>
              <a:spLocks noRot="1" noChangeShapeType="1"/>
            </xdr:cNvSpPr>
          </xdr:nvSpPr>
          <xdr:spPr>
            <a:xfrm>
              <a:off x="11811635" y="437076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85725</xdr:rowOff>
        </xdr:to>
        <xdr:sp textlink="">
          <xdr:nvSpPr>
            <xdr:cNvPr id="269479" name="チェック 167" hidden="1">
              <a:extLst>
                <a:ext uri="{63B3BB69-23CF-44E3-9099-C40C66FF867C}">
                  <a14:compatExt spid="_x0000_s269479"/>
                </a:ext>
              </a:extLst>
            </xdr:cNvPr>
            <xdr:cNvSpPr>
              <a:spLocks noRot="1" noChangeShapeType="1"/>
            </xdr:cNvSpPr>
          </xdr:nvSpPr>
          <xdr:spPr>
            <a:xfrm>
              <a:off x="12344400" y="437076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85725</xdr:rowOff>
        </xdr:to>
        <xdr:sp textlink="">
          <xdr:nvSpPr>
            <xdr:cNvPr id="269481" name="チェック 169" hidden="1">
              <a:extLst>
                <a:ext uri="{63B3BB69-23CF-44E3-9099-C40C66FF867C}">
                  <a14:compatExt spid="_x0000_s269481"/>
                </a:ext>
              </a:extLst>
            </xdr:cNvPr>
            <xdr:cNvSpPr>
              <a:spLocks noRot="1" noChangeShapeType="1"/>
            </xdr:cNvSpPr>
          </xdr:nvSpPr>
          <xdr:spPr>
            <a:xfrm>
              <a:off x="11811635" y="437076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85725</xdr:rowOff>
        </xdr:to>
        <xdr:sp textlink="">
          <xdr:nvSpPr>
            <xdr:cNvPr id="269482" name="チェック 170" hidden="1">
              <a:extLst>
                <a:ext uri="{63B3BB69-23CF-44E3-9099-C40C66FF867C}">
                  <a14:compatExt spid="_x0000_s269482"/>
                </a:ext>
              </a:extLst>
            </xdr:cNvPr>
            <xdr:cNvSpPr>
              <a:spLocks noRot="1" noChangeShapeType="1"/>
            </xdr:cNvSpPr>
          </xdr:nvSpPr>
          <xdr:spPr>
            <a:xfrm>
              <a:off x="12344400" y="437076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87630</xdr:rowOff>
        </xdr:to>
        <xdr:sp textlink="">
          <xdr:nvSpPr>
            <xdr:cNvPr id="269484" name="チェック 172" hidden="1">
              <a:extLst>
                <a:ext uri="{63B3BB69-23CF-44E3-9099-C40C66FF867C}">
                  <a14:compatExt spid="_x0000_s269484"/>
                </a:ext>
              </a:extLst>
            </xdr:cNvPr>
            <xdr:cNvSpPr>
              <a:spLocks noRot="1" noChangeShapeType="1"/>
            </xdr:cNvSpPr>
          </xdr:nvSpPr>
          <xdr:spPr>
            <a:xfrm>
              <a:off x="11811635"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87630</xdr:rowOff>
        </xdr:to>
        <xdr:sp textlink="">
          <xdr:nvSpPr>
            <xdr:cNvPr id="269485" name="チェック 173" hidden="1">
              <a:extLst>
                <a:ext uri="{63B3BB69-23CF-44E3-9099-C40C66FF867C}">
                  <a14:compatExt spid="_x0000_s269485"/>
                </a:ext>
              </a:extLst>
            </xdr:cNvPr>
            <xdr:cNvSpPr>
              <a:spLocks noRot="1" noChangeShapeType="1"/>
            </xdr:cNvSpPr>
          </xdr:nvSpPr>
          <xdr:spPr>
            <a:xfrm>
              <a:off x="12344400"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87630</xdr:rowOff>
        </xdr:to>
        <xdr:sp textlink="">
          <xdr:nvSpPr>
            <xdr:cNvPr id="269487" name="チェック 175" hidden="1">
              <a:extLst>
                <a:ext uri="{63B3BB69-23CF-44E3-9099-C40C66FF867C}">
                  <a14:compatExt spid="_x0000_s269487"/>
                </a:ext>
              </a:extLst>
            </xdr:cNvPr>
            <xdr:cNvSpPr>
              <a:spLocks noRot="1" noChangeShapeType="1"/>
            </xdr:cNvSpPr>
          </xdr:nvSpPr>
          <xdr:spPr>
            <a:xfrm>
              <a:off x="11811635"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87630</xdr:rowOff>
        </xdr:to>
        <xdr:sp textlink="">
          <xdr:nvSpPr>
            <xdr:cNvPr id="269488" name="チェック 176" hidden="1">
              <a:extLst>
                <a:ext uri="{63B3BB69-23CF-44E3-9099-C40C66FF867C}">
                  <a14:compatExt spid="_x0000_s269488"/>
                </a:ext>
              </a:extLst>
            </xdr:cNvPr>
            <xdr:cNvSpPr>
              <a:spLocks noRot="1" noChangeShapeType="1"/>
            </xdr:cNvSpPr>
          </xdr:nvSpPr>
          <xdr:spPr>
            <a:xfrm>
              <a:off x="12344400"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87630</xdr:rowOff>
        </xdr:to>
        <xdr:sp textlink="">
          <xdr:nvSpPr>
            <xdr:cNvPr id="269490" name="チェック 178" hidden="1">
              <a:extLst>
                <a:ext uri="{63B3BB69-23CF-44E3-9099-C40C66FF867C}">
                  <a14:compatExt spid="_x0000_s269490"/>
                </a:ext>
              </a:extLst>
            </xdr:cNvPr>
            <xdr:cNvSpPr>
              <a:spLocks noRot="1" noChangeShapeType="1"/>
            </xdr:cNvSpPr>
          </xdr:nvSpPr>
          <xdr:spPr>
            <a:xfrm>
              <a:off x="11811635"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87630</xdr:rowOff>
        </xdr:to>
        <xdr:sp textlink="">
          <xdr:nvSpPr>
            <xdr:cNvPr id="269491" name="チェック 179" hidden="1">
              <a:extLst>
                <a:ext uri="{63B3BB69-23CF-44E3-9099-C40C66FF867C}">
                  <a14:compatExt spid="_x0000_s269491"/>
                </a:ext>
              </a:extLst>
            </xdr:cNvPr>
            <xdr:cNvSpPr>
              <a:spLocks noRot="1" noChangeShapeType="1"/>
            </xdr:cNvSpPr>
          </xdr:nvSpPr>
          <xdr:spPr>
            <a:xfrm>
              <a:off x="12344400" y="437076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114</xdr:row>
          <xdr:rowOff>0</xdr:rowOff>
        </xdr:from>
        <xdr:to xmlns:xdr="http://schemas.openxmlformats.org/drawingml/2006/spreadsheetDrawing">
          <xdr:col>37</xdr:col>
          <xdr:colOff>302260</xdr:colOff>
          <xdr:row>115</xdr:row>
          <xdr:rowOff>93345</xdr:rowOff>
        </xdr:to>
        <xdr:sp textlink="">
          <xdr:nvSpPr>
            <xdr:cNvPr id="269492" name="チェック 180" hidden="1">
              <a:extLst>
                <a:ext uri="{63B3BB69-23CF-44E3-9099-C40C66FF867C}">
                  <a14:compatExt spid="_x0000_s269492"/>
                </a:ext>
              </a:extLst>
            </xdr:cNvPr>
            <xdr:cNvSpPr>
              <a:spLocks noRot="1" noChangeShapeType="1"/>
            </xdr:cNvSpPr>
          </xdr:nvSpPr>
          <xdr:spPr>
            <a:xfrm>
              <a:off x="11278870" y="446506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115</xdr:row>
          <xdr:rowOff>0</xdr:rowOff>
        </xdr:from>
        <xdr:to xmlns:xdr="http://schemas.openxmlformats.org/drawingml/2006/spreadsheetDrawing">
          <xdr:col>37</xdr:col>
          <xdr:colOff>302260</xdr:colOff>
          <xdr:row>116</xdr:row>
          <xdr:rowOff>93345</xdr:rowOff>
        </xdr:to>
        <xdr:sp textlink="">
          <xdr:nvSpPr>
            <xdr:cNvPr id="269493" name="チェック 181" hidden="1">
              <a:extLst>
                <a:ext uri="{63B3BB69-23CF-44E3-9099-C40C66FF867C}">
                  <a14:compatExt spid="_x0000_s269493"/>
                </a:ext>
              </a:extLst>
            </xdr:cNvPr>
            <xdr:cNvSpPr>
              <a:spLocks noRot="1" noChangeShapeType="1"/>
            </xdr:cNvSpPr>
          </xdr:nvSpPr>
          <xdr:spPr>
            <a:xfrm>
              <a:off x="11278870" y="448887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116</xdr:row>
          <xdr:rowOff>0</xdr:rowOff>
        </xdr:from>
        <xdr:to xmlns:xdr="http://schemas.openxmlformats.org/drawingml/2006/spreadsheetDrawing">
          <xdr:col>37</xdr:col>
          <xdr:colOff>302260</xdr:colOff>
          <xdr:row>117</xdr:row>
          <xdr:rowOff>93345</xdr:rowOff>
        </xdr:to>
        <xdr:sp textlink="">
          <xdr:nvSpPr>
            <xdr:cNvPr id="269494" name="チェック 182" hidden="1">
              <a:extLst>
                <a:ext uri="{63B3BB69-23CF-44E3-9099-C40C66FF867C}">
                  <a14:compatExt spid="_x0000_s269494"/>
                </a:ext>
              </a:extLst>
            </xdr:cNvPr>
            <xdr:cNvSpPr>
              <a:spLocks noRot="1" noChangeShapeType="1"/>
            </xdr:cNvSpPr>
          </xdr:nvSpPr>
          <xdr:spPr>
            <a:xfrm>
              <a:off x="11278870" y="451269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117</xdr:row>
          <xdr:rowOff>0</xdr:rowOff>
        </xdr:from>
        <xdr:to xmlns:xdr="http://schemas.openxmlformats.org/drawingml/2006/spreadsheetDrawing">
          <xdr:col>37</xdr:col>
          <xdr:colOff>302260</xdr:colOff>
          <xdr:row>118</xdr:row>
          <xdr:rowOff>93345</xdr:rowOff>
        </xdr:to>
        <xdr:sp textlink="">
          <xdr:nvSpPr>
            <xdr:cNvPr id="269495" name="チェック 183" hidden="1">
              <a:extLst>
                <a:ext uri="{63B3BB69-23CF-44E3-9099-C40C66FF867C}">
                  <a14:compatExt spid="_x0000_s269495"/>
                </a:ext>
              </a:extLst>
            </xdr:cNvPr>
            <xdr:cNvSpPr>
              <a:spLocks noRot="1" noChangeShapeType="1"/>
            </xdr:cNvSpPr>
          </xdr:nvSpPr>
          <xdr:spPr>
            <a:xfrm>
              <a:off x="11278870" y="453650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118</xdr:row>
          <xdr:rowOff>0</xdr:rowOff>
        </xdr:from>
        <xdr:to xmlns:xdr="http://schemas.openxmlformats.org/drawingml/2006/spreadsheetDrawing">
          <xdr:col>37</xdr:col>
          <xdr:colOff>302260</xdr:colOff>
          <xdr:row>119</xdr:row>
          <xdr:rowOff>93345</xdr:rowOff>
        </xdr:to>
        <xdr:sp textlink="">
          <xdr:nvSpPr>
            <xdr:cNvPr id="269496" name="チェック 184" hidden="1">
              <a:extLst>
                <a:ext uri="{63B3BB69-23CF-44E3-9099-C40C66FF867C}">
                  <a14:compatExt spid="_x0000_s269496"/>
                </a:ext>
              </a:extLst>
            </xdr:cNvPr>
            <xdr:cNvSpPr>
              <a:spLocks noRot="1" noChangeShapeType="1"/>
            </xdr:cNvSpPr>
          </xdr:nvSpPr>
          <xdr:spPr>
            <a:xfrm>
              <a:off x="11278870" y="456031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114</xdr:row>
          <xdr:rowOff>0</xdr:rowOff>
        </xdr:from>
        <xdr:to xmlns:xdr="http://schemas.openxmlformats.org/drawingml/2006/spreadsheetDrawing">
          <xdr:col>38</xdr:col>
          <xdr:colOff>302260</xdr:colOff>
          <xdr:row>115</xdr:row>
          <xdr:rowOff>93345</xdr:rowOff>
        </xdr:to>
        <xdr:sp textlink="">
          <xdr:nvSpPr>
            <xdr:cNvPr id="269497" name="チェック 185" hidden="1">
              <a:extLst>
                <a:ext uri="{63B3BB69-23CF-44E3-9099-C40C66FF867C}">
                  <a14:compatExt spid="_x0000_s269497"/>
                </a:ext>
              </a:extLst>
            </xdr:cNvPr>
            <xdr:cNvSpPr>
              <a:spLocks noRot="1" noChangeShapeType="1"/>
            </xdr:cNvSpPr>
          </xdr:nvSpPr>
          <xdr:spPr>
            <a:xfrm>
              <a:off x="11811635" y="446506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115</xdr:row>
          <xdr:rowOff>0</xdr:rowOff>
        </xdr:from>
        <xdr:to xmlns:xdr="http://schemas.openxmlformats.org/drawingml/2006/spreadsheetDrawing">
          <xdr:col>38</xdr:col>
          <xdr:colOff>302260</xdr:colOff>
          <xdr:row>116</xdr:row>
          <xdr:rowOff>93345</xdr:rowOff>
        </xdr:to>
        <xdr:sp textlink="">
          <xdr:nvSpPr>
            <xdr:cNvPr id="269498" name="チェック 186" hidden="1">
              <a:extLst>
                <a:ext uri="{63B3BB69-23CF-44E3-9099-C40C66FF867C}">
                  <a14:compatExt spid="_x0000_s269498"/>
                </a:ext>
              </a:extLst>
            </xdr:cNvPr>
            <xdr:cNvSpPr>
              <a:spLocks noRot="1" noChangeShapeType="1"/>
            </xdr:cNvSpPr>
          </xdr:nvSpPr>
          <xdr:spPr>
            <a:xfrm>
              <a:off x="11811635" y="448887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116</xdr:row>
          <xdr:rowOff>0</xdr:rowOff>
        </xdr:from>
        <xdr:to xmlns:xdr="http://schemas.openxmlformats.org/drawingml/2006/spreadsheetDrawing">
          <xdr:col>38</xdr:col>
          <xdr:colOff>302260</xdr:colOff>
          <xdr:row>117</xdr:row>
          <xdr:rowOff>93345</xdr:rowOff>
        </xdr:to>
        <xdr:sp textlink="">
          <xdr:nvSpPr>
            <xdr:cNvPr id="269499" name="チェック 187" hidden="1">
              <a:extLst>
                <a:ext uri="{63B3BB69-23CF-44E3-9099-C40C66FF867C}">
                  <a14:compatExt spid="_x0000_s269499"/>
                </a:ext>
              </a:extLst>
            </xdr:cNvPr>
            <xdr:cNvSpPr>
              <a:spLocks noRot="1" noChangeShapeType="1"/>
            </xdr:cNvSpPr>
          </xdr:nvSpPr>
          <xdr:spPr>
            <a:xfrm>
              <a:off x="11811635" y="451269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117</xdr:row>
          <xdr:rowOff>0</xdr:rowOff>
        </xdr:from>
        <xdr:to xmlns:xdr="http://schemas.openxmlformats.org/drawingml/2006/spreadsheetDrawing">
          <xdr:col>38</xdr:col>
          <xdr:colOff>302260</xdr:colOff>
          <xdr:row>118</xdr:row>
          <xdr:rowOff>93345</xdr:rowOff>
        </xdr:to>
        <xdr:sp textlink="">
          <xdr:nvSpPr>
            <xdr:cNvPr id="269500" name="チェック 188" hidden="1">
              <a:extLst>
                <a:ext uri="{63B3BB69-23CF-44E3-9099-C40C66FF867C}">
                  <a14:compatExt spid="_x0000_s269500"/>
                </a:ext>
              </a:extLst>
            </xdr:cNvPr>
            <xdr:cNvSpPr>
              <a:spLocks noRot="1" noChangeShapeType="1"/>
            </xdr:cNvSpPr>
          </xdr:nvSpPr>
          <xdr:spPr>
            <a:xfrm>
              <a:off x="11811635" y="453650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118</xdr:row>
          <xdr:rowOff>0</xdr:rowOff>
        </xdr:from>
        <xdr:to xmlns:xdr="http://schemas.openxmlformats.org/drawingml/2006/spreadsheetDrawing">
          <xdr:col>38</xdr:col>
          <xdr:colOff>302260</xdr:colOff>
          <xdr:row>119</xdr:row>
          <xdr:rowOff>93345</xdr:rowOff>
        </xdr:to>
        <xdr:sp textlink="">
          <xdr:nvSpPr>
            <xdr:cNvPr id="269501" name="チェック 189" hidden="1">
              <a:extLst>
                <a:ext uri="{63B3BB69-23CF-44E3-9099-C40C66FF867C}">
                  <a14:compatExt spid="_x0000_s269501"/>
                </a:ext>
              </a:extLst>
            </xdr:cNvPr>
            <xdr:cNvSpPr>
              <a:spLocks noRot="1" noChangeShapeType="1"/>
            </xdr:cNvSpPr>
          </xdr:nvSpPr>
          <xdr:spPr>
            <a:xfrm>
              <a:off x="11811635" y="456031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114</xdr:row>
          <xdr:rowOff>0</xdr:rowOff>
        </xdr:from>
        <xdr:to xmlns:xdr="http://schemas.openxmlformats.org/drawingml/2006/spreadsheetDrawing">
          <xdr:col>39</xdr:col>
          <xdr:colOff>302260</xdr:colOff>
          <xdr:row>115</xdr:row>
          <xdr:rowOff>93345</xdr:rowOff>
        </xdr:to>
        <xdr:sp textlink="">
          <xdr:nvSpPr>
            <xdr:cNvPr id="269502" name="チェック 190" hidden="1">
              <a:extLst>
                <a:ext uri="{63B3BB69-23CF-44E3-9099-C40C66FF867C}">
                  <a14:compatExt spid="_x0000_s269502"/>
                </a:ext>
              </a:extLst>
            </xdr:cNvPr>
            <xdr:cNvSpPr>
              <a:spLocks noRot="1" noChangeShapeType="1"/>
            </xdr:cNvSpPr>
          </xdr:nvSpPr>
          <xdr:spPr>
            <a:xfrm>
              <a:off x="12344400" y="446506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115</xdr:row>
          <xdr:rowOff>0</xdr:rowOff>
        </xdr:from>
        <xdr:to xmlns:xdr="http://schemas.openxmlformats.org/drawingml/2006/spreadsheetDrawing">
          <xdr:col>39</xdr:col>
          <xdr:colOff>302260</xdr:colOff>
          <xdr:row>116</xdr:row>
          <xdr:rowOff>93345</xdr:rowOff>
        </xdr:to>
        <xdr:sp textlink="">
          <xdr:nvSpPr>
            <xdr:cNvPr id="269503" name="チェック 191" hidden="1">
              <a:extLst>
                <a:ext uri="{63B3BB69-23CF-44E3-9099-C40C66FF867C}">
                  <a14:compatExt spid="_x0000_s269503"/>
                </a:ext>
              </a:extLst>
            </xdr:cNvPr>
            <xdr:cNvSpPr>
              <a:spLocks noRot="1" noChangeShapeType="1"/>
            </xdr:cNvSpPr>
          </xdr:nvSpPr>
          <xdr:spPr>
            <a:xfrm>
              <a:off x="12344400" y="448887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116</xdr:row>
          <xdr:rowOff>0</xdr:rowOff>
        </xdr:from>
        <xdr:to xmlns:xdr="http://schemas.openxmlformats.org/drawingml/2006/spreadsheetDrawing">
          <xdr:col>39</xdr:col>
          <xdr:colOff>302260</xdr:colOff>
          <xdr:row>117</xdr:row>
          <xdr:rowOff>93345</xdr:rowOff>
        </xdr:to>
        <xdr:sp textlink="">
          <xdr:nvSpPr>
            <xdr:cNvPr id="269504" name="チェック 192" hidden="1">
              <a:extLst>
                <a:ext uri="{63B3BB69-23CF-44E3-9099-C40C66FF867C}">
                  <a14:compatExt spid="_x0000_s269504"/>
                </a:ext>
              </a:extLst>
            </xdr:cNvPr>
            <xdr:cNvSpPr>
              <a:spLocks noRot="1" noChangeShapeType="1"/>
            </xdr:cNvSpPr>
          </xdr:nvSpPr>
          <xdr:spPr>
            <a:xfrm>
              <a:off x="12344400" y="451269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117</xdr:row>
          <xdr:rowOff>0</xdr:rowOff>
        </xdr:from>
        <xdr:to xmlns:xdr="http://schemas.openxmlformats.org/drawingml/2006/spreadsheetDrawing">
          <xdr:col>39</xdr:col>
          <xdr:colOff>302260</xdr:colOff>
          <xdr:row>118</xdr:row>
          <xdr:rowOff>93345</xdr:rowOff>
        </xdr:to>
        <xdr:sp textlink="">
          <xdr:nvSpPr>
            <xdr:cNvPr id="269505" name="チェック 193" hidden="1">
              <a:extLst>
                <a:ext uri="{63B3BB69-23CF-44E3-9099-C40C66FF867C}">
                  <a14:compatExt spid="_x0000_s269505"/>
                </a:ext>
              </a:extLst>
            </xdr:cNvPr>
            <xdr:cNvSpPr>
              <a:spLocks noRot="1" noChangeShapeType="1"/>
            </xdr:cNvSpPr>
          </xdr:nvSpPr>
          <xdr:spPr>
            <a:xfrm>
              <a:off x="12344400" y="453650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118</xdr:row>
          <xdr:rowOff>0</xdr:rowOff>
        </xdr:from>
        <xdr:to xmlns:xdr="http://schemas.openxmlformats.org/drawingml/2006/spreadsheetDrawing">
          <xdr:col>39</xdr:col>
          <xdr:colOff>302260</xdr:colOff>
          <xdr:row>119</xdr:row>
          <xdr:rowOff>93345</xdr:rowOff>
        </xdr:to>
        <xdr:sp textlink="">
          <xdr:nvSpPr>
            <xdr:cNvPr id="269506" name="チェック 194" hidden="1">
              <a:extLst>
                <a:ext uri="{63B3BB69-23CF-44E3-9099-C40C66FF867C}">
                  <a14:compatExt spid="_x0000_s269506"/>
                </a:ext>
              </a:extLst>
            </xdr:cNvPr>
            <xdr:cNvSpPr>
              <a:spLocks noRot="1" noChangeShapeType="1"/>
            </xdr:cNvSpPr>
          </xdr:nvSpPr>
          <xdr:spPr>
            <a:xfrm>
              <a:off x="12344400" y="456031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121</xdr:row>
          <xdr:rowOff>0</xdr:rowOff>
        </xdr:from>
        <xdr:to xmlns:xdr="http://schemas.openxmlformats.org/drawingml/2006/spreadsheetDrawing">
          <xdr:col>37</xdr:col>
          <xdr:colOff>302260</xdr:colOff>
          <xdr:row>122</xdr:row>
          <xdr:rowOff>93345</xdr:rowOff>
        </xdr:to>
        <xdr:sp textlink="">
          <xdr:nvSpPr>
            <xdr:cNvPr id="269507" name="チェック 195" hidden="1">
              <a:extLst>
                <a:ext uri="{63B3BB69-23CF-44E3-9099-C40C66FF867C}">
                  <a14:compatExt spid="_x0000_s269507"/>
                </a:ext>
              </a:extLst>
            </xdr:cNvPr>
            <xdr:cNvSpPr>
              <a:spLocks noRot="1" noChangeShapeType="1"/>
            </xdr:cNvSpPr>
          </xdr:nvSpPr>
          <xdr:spPr>
            <a:xfrm>
              <a:off x="11278870" y="461651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123</xdr:row>
          <xdr:rowOff>0</xdr:rowOff>
        </xdr:from>
        <xdr:to xmlns:xdr="http://schemas.openxmlformats.org/drawingml/2006/spreadsheetDrawing">
          <xdr:col>37</xdr:col>
          <xdr:colOff>302260</xdr:colOff>
          <xdr:row>124</xdr:row>
          <xdr:rowOff>93345</xdr:rowOff>
        </xdr:to>
        <xdr:sp textlink="">
          <xdr:nvSpPr>
            <xdr:cNvPr id="269508" name="チェック 196" hidden="1">
              <a:extLst>
                <a:ext uri="{63B3BB69-23CF-44E3-9099-C40C66FF867C}">
                  <a14:compatExt spid="_x0000_s269508"/>
                </a:ext>
              </a:extLst>
            </xdr:cNvPr>
            <xdr:cNvSpPr>
              <a:spLocks noRot="1" noChangeShapeType="1"/>
            </xdr:cNvSpPr>
          </xdr:nvSpPr>
          <xdr:spPr>
            <a:xfrm>
              <a:off x="11278870" y="466413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124</xdr:row>
          <xdr:rowOff>0</xdr:rowOff>
        </xdr:from>
        <xdr:to xmlns:xdr="http://schemas.openxmlformats.org/drawingml/2006/spreadsheetDrawing">
          <xdr:col>37</xdr:col>
          <xdr:colOff>302260</xdr:colOff>
          <xdr:row>124</xdr:row>
          <xdr:rowOff>330835</xdr:rowOff>
        </xdr:to>
        <xdr:sp textlink="">
          <xdr:nvSpPr>
            <xdr:cNvPr id="269509" name="チェック 197" hidden="1">
              <a:extLst>
                <a:ext uri="{63B3BB69-23CF-44E3-9099-C40C66FF867C}">
                  <a14:compatExt spid="_x0000_s269509"/>
                </a:ext>
              </a:extLst>
            </xdr:cNvPr>
            <xdr:cNvSpPr>
              <a:spLocks noRot="1" noChangeShapeType="1"/>
            </xdr:cNvSpPr>
          </xdr:nvSpPr>
          <xdr:spPr>
            <a:xfrm>
              <a:off x="11278870" y="468795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125</xdr:row>
          <xdr:rowOff>0</xdr:rowOff>
        </xdr:from>
        <xdr:to xmlns:xdr="http://schemas.openxmlformats.org/drawingml/2006/spreadsheetDrawing">
          <xdr:col>37</xdr:col>
          <xdr:colOff>302260</xdr:colOff>
          <xdr:row>126</xdr:row>
          <xdr:rowOff>93345</xdr:rowOff>
        </xdr:to>
        <xdr:sp textlink="">
          <xdr:nvSpPr>
            <xdr:cNvPr id="269510" name="チェック 198" hidden="1">
              <a:extLst>
                <a:ext uri="{63B3BB69-23CF-44E3-9099-C40C66FF867C}">
                  <a14:compatExt spid="_x0000_s269510"/>
                </a:ext>
              </a:extLst>
            </xdr:cNvPr>
            <xdr:cNvSpPr>
              <a:spLocks noRot="1" noChangeShapeType="1"/>
            </xdr:cNvSpPr>
          </xdr:nvSpPr>
          <xdr:spPr>
            <a:xfrm>
              <a:off x="11278870" y="473557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126</xdr:row>
          <xdr:rowOff>0</xdr:rowOff>
        </xdr:from>
        <xdr:to xmlns:xdr="http://schemas.openxmlformats.org/drawingml/2006/spreadsheetDrawing">
          <xdr:col>37</xdr:col>
          <xdr:colOff>302260</xdr:colOff>
          <xdr:row>127</xdr:row>
          <xdr:rowOff>93345</xdr:rowOff>
        </xdr:to>
        <xdr:sp textlink="">
          <xdr:nvSpPr>
            <xdr:cNvPr id="269511" name="チェック 199" hidden="1">
              <a:extLst>
                <a:ext uri="{63B3BB69-23CF-44E3-9099-C40C66FF867C}">
                  <a14:compatExt spid="_x0000_s269511"/>
                </a:ext>
              </a:extLst>
            </xdr:cNvPr>
            <xdr:cNvSpPr>
              <a:spLocks noRot="1" noChangeShapeType="1"/>
            </xdr:cNvSpPr>
          </xdr:nvSpPr>
          <xdr:spPr>
            <a:xfrm>
              <a:off x="11278870" y="475938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127</xdr:row>
          <xdr:rowOff>0</xdr:rowOff>
        </xdr:from>
        <xdr:to xmlns:xdr="http://schemas.openxmlformats.org/drawingml/2006/spreadsheetDrawing">
          <xdr:col>37</xdr:col>
          <xdr:colOff>302260</xdr:colOff>
          <xdr:row>128</xdr:row>
          <xdr:rowOff>93345</xdr:rowOff>
        </xdr:to>
        <xdr:sp textlink="">
          <xdr:nvSpPr>
            <xdr:cNvPr id="269512" name="チェック 200" hidden="1">
              <a:extLst>
                <a:ext uri="{63B3BB69-23CF-44E3-9099-C40C66FF867C}">
                  <a14:compatExt spid="_x0000_s269512"/>
                </a:ext>
              </a:extLst>
            </xdr:cNvPr>
            <xdr:cNvSpPr>
              <a:spLocks noRot="1" noChangeShapeType="1"/>
            </xdr:cNvSpPr>
          </xdr:nvSpPr>
          <xdr:spPr>
            <a:xfrm>
              <a:off x="11278870" y="478320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128</xdr:row>
          <xdr:rowOff>0</xdr:rowOff>
        </xdr:from>
        <xdr:to xmlns:xdr="http://schemas.openxmlformats.org/drawingml/2006/spreadsheetDrawing">
          <xdr:col>37</xdr:col>
          <xdr:colOff>302260</xdr:colOff>
          <xdr:row>129</xdr:row>
          <xdr:rowOff>91440</xdr:rowOff>
        </xdr:to>
        <xdr:sp textlink="">
          <xdr:nvSpPr>
            <xdr:cNvPr id="269513" name="チェック 201" hidden="1">
              <a:extLst>
                <a:ext uri="{63B3BB69-23CF-44E3-9099-C40C66FF867C}">
                  <a14:compatExt spid="_x0000_s269513"/>
                </a:ext>
              </a:extLst>
            </xdr:cNvPr>
            <xdr:cNvSpPr>
              <a:spLocks noRot="1" noChangeShapeType="1"/>
            </xdr:cNvSpPr>
          </xdr:nvSpPr>
          <xdr:spPr>
            <a:xfrm>
              <a:off x="11278870" y="4807013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129</xdr:row>
          <xdr:rowOff>0</xdr:rowOff>
        </xdr:from>
        <xdr:to xmlns:xdr="http://schemas.openxmlformats.org/drawingml/2006/spreadsheetDrawing">
          <xdr:col>37</xdr:col>
          <xdr:colOff>302260</xdr:colOff>
          <xdr:row>129</xdr:row>
          <xdr:rowOff>328295</xdr:rowOff>
        </xdr:to>
        <xdr:sp textlink="">
          <xdr:nvSpPr>
            <xdr:cNvPr id="269514" name="チェック 202" hidden="1">
              <a:extLst>
                <a:ext uri="{63B3BB69-23CF-44E3-9099-C40C66FF867C}">
                  <a14:compatExt spid="_x0000_s269514"/>
                </a:ext>
              </a:extLst>
            </xdr:cNvPr>
            <xdr:cNvSpPr>
              <a:spLocks noRot="1" noChangeShapeType="1"/>
            </xdr:cNvSpPr>
          </xdr:nvSpPr>
          <xdr:spPr>
            <a:xfrm>
              <a:off x="11278870" y="48308260"/>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130</xdr:row>
          <xdr:rowOff>0</xdr:rowOff>
        </xdr:from>
        <xdr:to xmlns:xdr="http://schemas.openxmlformats.org/drawingml/2006/spreadsheetDrawing">
          <xdr:col>37</xdr:col>
          <xdr:colOff>302260</xdr:colOff>
          <xdr:row>131</xdr:row>
          <xdr:rowOff>92075</xdr:rowOff>
        </xdr:to>
        <xdr:sp textlink="">
          <xdr:nvSpPr>
            <xdr:cNvPr id="269515" name="チェック 203" hidden="1">
              <a:extLst>
                <a:ext uri="{63B3BB69-23CF-44E3-9099-C40C66FF867C}">
                  <a14:compatExt spid="_x0000_s269515"/>
                </a:ext>
              </a:extLst>
            </xdr:cNvPr>
            <xdr:cNvSpPr>
              <a:spLocks noRot="1" noChangeShapeType="1"/>
            </xdr:cNvSpPr>
          </xdr:nvSpPr>
          <xdr:spPr>
            <a:xfrm>
              <a:off x="11278870" y="4880356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131</xdr:row>
          <xdr:rowOff>0</xdr:rowOff>
        </xdr:from>
        <xdr:to xmlns:xdr="http://schemas.openxmlformats.org/drawingml/2006/spreadsheetDrawing">
          <xdr:col>37</xdr:col>
          <xdr:colOff>302260</xdr:colOff>
          <xdr:row>132</xdr:row>
          <xdr:rowOff>55880</xdr:rowOff>
        </xdr:to>
        <xdr:sp textlink="">
          <xdr:nvSpPr>
            <xdr:cNvPr id="269516" name="チェック 204" hidden="1">
              <a:extLst>
                <a:ext uri="{63B3BB69-23CF-44E3-9099-C40C66FF867C}">
                  <a14:compatExt spid="_x0000_s269516"/>
                </a:ext>
              </a:extLst>
            </xdr:cNvPr>
            <xdr:cNvSpPr>
              <a:spLocks noRot="1" noChangeShapeType="1"/>
            </xdr:cNvSpPr>
          </xdr:nvSpPr>
          <xdr:spPr>
            <a:xfrm>
              <a:off x="11278870" y="490416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133</xdr:row>
          <xdr:rowOff>0</xdr:rowOff>
        </xdr:from>
        <xdr:to xmlns:xdr="http://schemas.openxmlformats.org/drawingml/2006/spreadsheetDrawing">
          <xdr:col>37</xdr:col>
          <xdr:colOff>302260</xdr:colOff>
          <xdr:row>134</xdr:row>
          <xdr:rowOff>93345</xdr:rowOff>
        </xdr:to>
        <xdr:sp textlink="">
          <xdr:nvSpPr>
            <xdr:cNvPr id="269517" name="チェック 205" hidden="1">
              <a:extLst>
                <a:ext uri="{63B3BB69-23CF-44E3-9099-C40C66FF867C}">
                  <a14:compatExt spid="_x0000_s269517"/>
                </a:ext>
              </a:extLst>
            </xdr:cNvPr>
            <xdr:cNvSpPr>
              <a:spLocks noRot="1" noChangeShapeType="1"/>
            </xdr:cNvSpPr>
          </xdr:nvSpPr>
          <xdr:spPr>
            <a:xfrm>
              <a:off x="11278870" y="495528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134</xdr:row>
          <xdr:rowOff>0</xdr:rowOff>
        </xdr:from>
        <xdr:to xmlns:xdr="http://schemas.openxmlformats.org/drawingml/2006/spreadsheetDrawing">
          <xdr:col>37</xdr:col>
          <xdr:colOff>302260</xdr:colOff>
          <xdr:row>134</xdr:row>
          <xdr:rowOff>331470</xdr:rowOff>
        </xdr:to>
        <xdr:sp textlink="">
          <xdr:nvSpPr>
            <xdr:cNvPr id="269518" name="チェック 206" hidden="1">
              <a:extLst>
                <a:ext uri="{63B3BB69-23CF-44E3-9099-C40C66FF867C}">
                  <a14:compatExt spid="_x0000_s269518"/>
                </a:ext>
              </a:extLst>
            </xdr:cNvPr>
            <xdr:cNvSpPr>
              <a:spLocks noRot="1" noChangeShapeType="1"/>
            </xdr:cNvSpPr>
          </xdr:nvSpPr>
          <xdr:spPr>
            <a:xfrm>
              <a:off x="11278870" y="497909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135</xdr:row>
          <xdr:rowOff>0</xdr:rowOff>
        </xdr:from>
        <xdr:to xmlns:xdr="http://schemas.openxmlformats.org/drawingml/2006/spreadsheetDrawing">
          <xdr:col>37</xdr:col>
          <xdr:colOff>302260</xdr:colOff>
          <xdr:row>136</xdr:row>
          <xdr:rowOff>92710</xdr:rowOff>
        </xdr:to>
        <xdr:sp textlink="">
          <xdr:nvSpPr>
            <xdr:cNvPr id="269519" name="チェック 207" hidden="1">
              <a:extLst>
                <a:ext uri="{63B3BB69-23CF-44E3-9099-C40C66FF867C}">
                  <a14:compatExt spid="_x0000_s269519"/>
                </a:ext>
              </a:extLst>
            </xdr:cNvPr>
            <xdr:cNvSpPr>
              <a:spLocks noRot="1" noChangeShapeType="1"/>
            </xdr:cNvSpPr>
          </xdr:nvSpPr>
          <xdr:spPr>
            <a:xfrm>
              <a:off x="11278870" y="5027676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136</xdr:row>
          <xdr:rowOff>0</xdr:rowOff>
        </xdr:from>
        <xdr:to xmlns:xdr="http://schemas.openxmlformats.org/drawingml/2006/spreadsheetDrawing">
          <xdr:col>37</xdr:col>
          <xdr:colOff>302260</xdr:colOff>
          <xdr:row>137</xdr:row>
          <xdr:rowOff>92710</xdr:rowOff>
        </xdr:to>
        <xdr:sp textlink="">
          <xdr:nvSpPr>
            <xdr:cNvPr id="269520" name="チェック 208" hidden="1">
              <a:extLst>
                <a:ext uri="{63B3BB69-23CF-44E3-9099-C40C66FF867C}">
                  <a14:compatExt spid="_x0000_s269520"/>
                </a:ext>
              </a:extLst>
            </xdr:cNvPr>
            <xdr:cNvSpPr>
              <a:spLocks noRot="1" noChangeShapeType="1"/>
            </xdr:cNvSpPr>
          </xdr:nvSpPr>
          <xdr:spPr>
            <a:xfrm>
              <a:off x="11278870" y="505148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137</xdr:row>
          <xdr:rowOff>0</xdr:rowOff>
        </xdr:from>
        <xdr:to xmlns:xdr="http://schemas.openxmlformats.org/drawingml/2006/spreadsheetDrawing">
          <xdr:col>37</xdr:col>
          <xdr:colOff>302260</xdr:colOff>
          <xdr:row>138</xdr:row>
          <xdr:rowOff>92710</xdr:rowOff>
        </xdr:to>
        <xdr:sp textlink="">
          <xdr:nvSpPr>
            <xdr:cNvPr id="269521" name="チェック 209" hidden="1">
              <a:extLst>
                <a:ext uri="{63B3BB69-23CF-44E3-9099-C40C66FF867C}">
                  <a14:compatExt spid="_x0000_s269521"/>
                </a:ext>
              </a:extLst>
            </xdr:cNvPr>
            <xdr:cNvSpPr>
              <a:spLocks noRot="1" noChangeShapeType="1"/>
            </xdr:cNvSpPr>
          </xdr:nvSpPr>
          <xdr:spPr>
            <a:xfrm>
              <a:off x="11278870" y="507530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138</xdr:row>
          <xdr:rowOff>0</xdr:rowOff>
        </xdr:from>
        <xdr:to xmlns:xdr="http://schemas.openxmlformats.org/drawingml/2006/spreadsheetDrawing">
          <xdr:col>37</xdr:col>
          <xdr:colOff>302260</xdr:colOff>
          <xdr:row>139</xdr:row>
          <xdr:rowOff>92710</xdr:rowOff>
        </xdr:to>
        <xdr:sp textlink="">
          <xdr:nvSpPr>
            <xdr:cNvPr id="269522" name="チェック 210" hidden="1">
              <a:extLst>
                <a:ext uri="{63B3BB69-23CF-44E3-9099-C40C66FF867C}">
                  <a14:compatExt spid="_x0000_s269522"/>
                </a:ext>
              </a:extLst>
            </xdr:cNvPr>
            <xdr:cNvSpPr>
              <a:spLocks noRot="1" noChangeShapeType="1"/>
            </xdr:cNvSpPr>
          </xdr:nvSpPr>
          <xdr:spPr>
            <a:xfrm>
              <a:off x="11278870" y="5099113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139</xdr:row>
          <xdr:rowOff>0</xdr:rowOff>
        </xdr:from>
        <xdr:to xmlns:xdr="http://schemas.openxmlformats.org/drawingml/2006/spreadsheetDrawing">
          <xdr:col>37</xdr:col>
          <xdr:colOff>302260</xdr:colOff>
          <xdr:row>140</xdr:row>
          <xdr:rowOff>92710</xdr:rowOff>
        </xdr:to>
        <xdr:sp textlink="">
          <xdr:nvSpPr>
            <xdr:cNvPr id="269523" name="チェック 211" hidden="1">
              <a:extLst>
                <a:ext uri="{63B3BB69-23CF-44E3-9099-C40C66FF867C}">
                  <a14:compatExt spid="_x0000_s269523"/>
                </a:ext>
              </a:extLst>
            </xdr:cNvPr>
            <xdr:cNvSpPr>
              <a:spLocks noRot="1" noChangeShapeType="1"/>
            </xdr:cNvSpPr>
          </xdr:nvSpPr>
          <xdr:spPr>
            <a:xfrm>
              <a:off x="11278870" y="5122926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140</xdr:row>
          <xdr:rowOff>0</xdr:rowOff>
        </xdr:from>
        <xdr:to xmlns:xdr="http://schemas.openxmlformats.org/drawingml/2006/spreadsheetDrawing">
          <xdr:col>37</xdr:col>
          <xdr:colOff>302260</xdr:colOff>
          <xdr:row>141</xdr:row>
          <xdr:rowOff>92710</xdr:rowOff>
        </xdr:to>
        <xdr:sp textlink="">
          <xdr:nvSpPr>
            <xdr:cNvPr id="269524" name="チェック 212" hidden="1">
              <a:extLst>
                <a:ext uri="{63B3BB69-23CF-44E3-9099-C40C66FF867C}">
                  <a14:compatExt spid="_x0000_s269524"/>
                </a:ext>
              </a:extLst>
            </xdr:cNvPr>
            <xdr:cNvSpPr>
              <a:spLocks noRot="1" noChangeShapeType="1"/>
            </xdr:cNvSpPr>
          </xdr:nvSpPr>
          <xdr:spPr>
            <a:xfrm>
              <a:off x="11278870" y="514673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142</xdr:row>
          <xdr:rowOff>0</xdr:rowOff>
        </xdr:from>
        <xdr:to xmlns:xdr="http://schemas.openxmlformats.org/drawingml/2006/spreadsheetDrawing">
          <xdr:col>37</xdr:col>
          <xdr:colOff>302260</xdr:colOff>
          <xdr:row>143</xdr:row>
          <xdr:rowOff>93345</xdr:rowOff>
        </xdr:to>
        <xdr:sp textlink="">
          <xdr:nvSpPr>
            <xdr:cNvPr id="269525" name="チェック 213" hidden="1">
              <a:extLst>
                <a:ext uri="{63B3BB69-23CF-44E3-9099-C40C66FF867C}">
                  <a14:compatExt spid="_x0000_s269525"/>
                </a:ext>
              </a:extLst>
            </xdr:cNvPr>
            <xdr:cNvSpPr>
              <a:spLocks noRot="1" noChangeShapeType="1"/>
            </xdr:cNvSpPr>
          </xdr:nvSpPr>
          <xdr:spPr>
            <a:xfrm>
              <a:off x="11278870" y="519595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143</xdr:row>
          <xdr:rowOff>0</xdr:rowOff>
        </xdr:from>
        <xdr:to xmlns:xdr="http://schemas.openxmlformats.org/drawingml/2006/spreadsheetDrawing">
          <xdr:col>37</xdr:col>
          <xdr:colOff>302260</xdr:colOff>
          <xdr:row>144</xdr:row>
          <xdr:rowOff>92710</xdr:rowOff>
        </xdr:to>
        <xdr:sp textlink="">
          <xdr:nvSpPr>
            <xdr:cNvPr id="269526" name="チェック 214" hidden="1">
              <a:extLst>
                <a:ext uri="{63B3BB69-23CF-44E3-9099-C40C66FF867C}">
                  <a14:compatExt spid="_x0000_s269526"/>
                </a:ext>
              </a:extLst>
            </xdr:cNvPr>
            <xdr:cNvSpPr>
              <a:spLocks noRot="1" noChangeShapeType="1"/>
            </xdr:cNvSpPr>
          </xdr:nvSpPr>
          <xdr:spPr>
            <a:xfrm>
              <a:off x="11278870" y="5219763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144</xdr:row>
          <xdr:rowOff>0</xdr:rowOff>
        </xdr:from>
        <xdr:to xmlns:xdr="http://schemas.openxmlformats.org/drawingml/2006/spreadsheetDrawing">
          <xdr:col>37</xdr:col>
          <xdr:colOff>302260</xdr:colOff>
          <xdr:row>145</xdr:row>
          <xdr:rowOff>120650</xdr:rowOff>
        </xdr:to>
        <xdr:sp textlink="">
          <xdr:nvSpPr>
            <xdr:cNvPr id="269527" name="チェック 215" hidden="1">
              <a:extLst>
                <a:ext uri="{63B3BB69-23CF-44E3-9099-C40C66FF867C}">
                  <a14:compatExt spid="_x0000_s269527"/>
                </a:ext>
              </a:extLst>
            </xdr:cNvPr>
            <xdr:cNvSpPr>
              <a:spLocks noRot="1" noChangeShapeType="1"/>
            </xdr:cNvSpPr>
          </xdr:nvSpPr>
          <xdr:spPr>
            <a:xfrm>
              <a:off x="11278870" y="5243576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145</xdr:row>
          <xdr:rowOff>0</xdr:rowOff>
        </xdr:from>
        <xdr:to xmlns:xdr="http://schemas.openxmlformats.org/drawingml/2006/spreadsheetDrawing">
          <xdr:col>37</xdr:col>
          <xdr:colOff>302260</xdr:colOff>
          <xdr:row>146</xdr:row>
          <xdr:rowOff>93345</xdr:rowOff>
        </xdr:to>
        <xdr:sp textlink="">
          <xdr:nvSpPr>
            <xdr:cNvPr id="269528" name="チェック 216" hidden="1">
              <a:extLst>
                <a:ext uri="{63B3BB69-23CF-44E3-9099-C40C66FF867C}">
                  <a14:compatExt spid="_x0000_s269528"/>
                </a:ext>
              </a:extLst>
            </xdr:cNvPr>
            <xdr:cNvSpPr>
              <a:spLocks noRot="1" noChangeShapeType="1"/>
            </xdr:cNvSpPr>
          </xdr:nvSpPr>
          <xdr:spPr>
            <a:xfrm>
              <a:off x="11278870" y="526453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146</xdr:row>
          <xdr:rowOff>0</xdr:rowOff>
        </xdr:from>
        <xdr:to xmlns:xdr="http://schemas.openxmlformats.org/drawingml/2006/spreadsheetDrawing">
          <xdr:col>37</xdr:col>
          <xdr:colOff>302260</xdr:colOff>
          <xdr:row>147</xdr:row>
          <xdr:rowOff>90805</xdr:rowOff>
        </xdr:to>
        <xdr:sp textlink="">
          <xdr:nvSpPr>
            <xdr:cNvPr id="269529" name="チェック 217" hidden="1">
              <a:extLst>
                <a:ext uri="{63B3BB69-23CF-44E3-9099-C40C66FF867C}">
                  <a14:compatExt spid="_x0000_s269529"/>
                </a:ext>
              </a:extLst>
            </xdr:cNvPr>
            <xdr:cNvSpPr>
              <a:spLocks noRot="1" noChangeShapeType="1"/>
            </xdr:cNvSpPr>
          </xdr:nvSpPr>
          <xdr:spPr>
            <a:xfrm>
              <a:off x="11278870" y="5288343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121</xdr:row>
          <xdr:rowOff>0</xdr:rowOff>
        </xdr:from>
        <xdr:to xmlns:xdr="http://schemas.openxmlformats.org/drawingml/2006/spreadsheetDrawing">
          <xdr:col>38</xdr:col>
          <xdr:colOff>302260</xdr:colOff>
          <xdr:row>122</xdr:row>
          <xdr:rowOff>93345</xdr:rowOff>
        </xdr:to>
        <xdr:sp textlink="">
          <xdr:nvSpPr>
            <xdr:cNvPr id="269530" name="チェック 218" hidden="1">
              <a:extLst>
                <a:ext uri="{63B3BB69-23CF-44E3-9099-C40C66FF867C}">
                  <a14:compatExt spid="_x0000_s269530"/>
                </a:ext>
              </a:extLst>
            </xdr:cNvPr>
            <xdr:cNvSpPr>
              <a:spLocks noRot="1" noChangeShapeType="1"/>
            </xdr:cNvSpPr>
          </xdr:nvSpPr>
          <xdr:spPr>
            <a:xfrm>
              <a:off x="11811635" y="461651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123</xdr:row>
          <xdr:rowOff>0</xdr:rowOff>
        </xdr:from>
        <xdr:to xmlns:xdr="http://schemas.openxmlformats.org/drawingml/2006/spreadsheetDrawing">
          <xdr:col>38</xdr:col>
          <xdr:colOff>302260</xdr:colOff>
          <xdr:row>124</xdr:row>
          <xdr:rowOff>93345</xdr:rowOff>
        </xdr:to>
        <xdr:sp textlink="">
          <xdr:nvSpPr>
            <xdr:cNvPr id="269531" name="チェック 219" hidden="1">
              <a:extLst>
                <a:ext uri="{63B3BB69-23CF-44E3-9099-C40C66FF867C}">
                  <a14:compatExt spid="_x0000_s269531"/>
                </a:ext>
              </a:extLst>
            </xdr:cNvPr>
            <xdr:cNvSpPr>
              <a:spLocks noRot="1" noChangeShapeType="1"/>
            </xdr:cNvSpPr>
          </xdr:nvSpPr>
          <xdr:spPr>
            <a:xfrm>
              <a:off x="11811635" y="466413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124</xdr:row>
          <xdr:rowOff>0</xdr:rowOff>
        </xdr:from>
        <xdr:to xmlns:xdr="http://schemas.openxmlformats.org/drawingml/2006/spreadsheetDrawing">
          <xdr:col>38</xdr:col>
          <xdr:colOff>302260</xdr:colOff>
          <xdr:row>124</xdr:row>
          <xdr:rowOff>330835</xdr:rowOff>
        </xdr:to>
        <xdr:sp textlink="">
          <xdr:nvSpPr>
            <xdr:cNvPr id="269532" name="チェック 220" hidden="1">
              <a:extLst>
                <a:ext uri="{63B3BB69-23CF-44E3-9099-C40C66FF867C}">
                  <a14:compatExt spid="_x0000_s269532"/>
                </a:ext>
              </a:extLst>
            </xdr:cNvPr>
            <xdr:cNvSpPr>
              <a:spLocks noRot="1" noChangeShapeType="1"/>
            </xdr:cNvSpPr>
          </xdr:nvSpPr>
          <xdr:spPr>
            <a:xfrm>
              <a:off x="11811635" y="468795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125</xdr:row>
          <xdr:rowOff>0</xdr:rowOff>
        </xdr:from>
        <xdr:to xmlns:xdr="http://schemas.openxmlformats.org/drawingml/2006/spreadsheetDrawing">
          <xdr:col>38</xdr:col>
          <xdr:colOff>302260</xdr:colOff>
          <xdr:row>126</xdr:row>
          <xdr:rowOff>93345</xdr:rowOff>
        </xdr:to>
        <xdr:sp textlink="">
          <xdr:nvSpPr>
            <xdr:cNvPr id="269533" name="チェック 221" hidden="1">
              <a:extLst>
                <a:ext uri="{63B3BB69-23CF-44E3-9099-C40C66FF867C}">
                  <a14:compatExt spid="_x0000_s269533"/>
                </a:ext>
              </a:extLst>
            </xdr:cNvPr>
            <xdr:cNvSpPr>
              <a:spLocks noRot="1" noChangeShapeType="1"/>
            </xdr:cNvSpPr>
          </xdr:nvSpPr>
          <xdr:spPr>
            <a:xfrm>
              <a:off x="11811635" y="473557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121</xdr:row>
          <xdr:rowOff>0</xdr:rowOff>
        </xdr:from>
        <xdr:to xmlns:xdr="http://schemas.openxmlformats.org/drawingml/2006/spreadsheetDrawing">
          <xdr:col>39</xdr:col>
          <xdr:colOff>302260</xdr:colOff>
          <xdr:row>122</xdr:row>
          <xdr:rowOff>93345</xdr:rowOff>
        </xdr:to>
        <xdr:sp textlink="">
          <xdr:nvSpPr>
            <xdr:cNvPr id="269534" name="チェック 222" hidden="1">
              <a:extLst>
                <a:ext uri="{63B3BB69-23CF-44E3-9099-C40C66FF867C}">
                  <a14:compatExt spid="_x0000_s269534"/>
                </a:ext>
              </a:extLst>
            </xdr:cNvPr>
            <xdr:cNvSpPr>
              <a:spLocks noRot="1" noChangeShapeType="1"/>
            </xdr:cNvSpPr>
          </xdr:nvSpPr>
          <xdr:spPr>
            <a:xfrm>
              <a:off x="12344400" y="461651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123</xdr:row>
          <xdr:rowOff>0</xdr:rowOff>
        </xdr:from>
        <xdr:to xmlns:xdr="http://schemas.openxmlformats.org/drawingml/2006/spreadsheetDrawing">
          <xdr:col>39</xdr:col>
          <xdr:colOff>302260</xdr:colOff>
          <xdr:row>124</xdr:row>
          <xdr:rowOff>93345</xdr:rowOff>
        </xdr:to>
        <xdr:sp textlink="">
          <xdr:nvSpPr>
            <xdr:cNvPr id="269535" name="チェック 223" hidden="1">
              <a:extLst>
                <a:ext uri="{63B3BB69-23CF-44E3-9099-C40C66FF867C}">
                  <a14:compatExt spid="_x0000_s269535"/>
                </a:ext>
              </a:extLst>
            </xdr:cNvPr>
            <xdr:cNvSpPr>
              <a:spLocks noRot="1" noChangeShapeType="1"/>
            </xdr:cNvSpPr>
          </xdr:nvSpPr>
          <xdr:spPr>
            <a:xfrm>
              <a:off x="12344400" y="466413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124</xdr:row>
          <xdr:rowOff>0</xdr:rowOff>
        </xdr:from>
        <xdr:to xmlns:xdr="http://schemas.openxmlformats.org/drawingml/2006/spreadsheetDrawing">
          <xdr:col>39</xdr:col>
          <xdr:colOff>302260</xdr:colOff>
          <xdr:row>124</xdr:row>
          <xdr:rowOff>330835</xdr:rowOff>
        </xdr:to>
        <xdr:sp textlink="">
          <xdr:nvSpPr>
            <xdr:cNvPr id="269536" name="チェック 224" hidden="1">
              <a:extLst>
                <a:ext uri="{63B3BB69-23CF-44E3-9099-C40C66FF867C}">
                  <a14:compatExt spid="_x0000_s269536"/>
                </a:ext>
              </a:extLst>
            </xdr:cNvPr>
            <xdr:cNvSpPr>
              <a:spLocks noRot="1" noChangeShapeType="1"/>
            </xdr:cNvSpPr>
          </xdr:nvSpPr>
          <xdr:spPr>
            <a:xfrm>
              <a:off x="12344400" y="468795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125</xdr:row>
          <xdr:rowOff>0</xdr:rowOff>
        </xdr:from>
        <xdr:to xmlns:xdr="http://schemas.openxmlformats.org/drawingml/2006/spreadsheetDrawing">
          <xdr:col>39</xdr:col>
          <xdr:colOff>302260</xdr:colOff>
          <xdr:row>126</xdr:row>
          <xdr:rowOff>93345</xdr:rowOff>
        </xdr:to>
        <xdr:sp textlink="">
          <xdr:nvSpPr>
            <xdr:cNvPr id="269537" name="チェック 225" hidden="1">
              <a:extLst>
                <a:ext uri="{63B3BB69-23CF-44E3-9099-C40C66FF867C}">
                  <a14:compatExt spid="_x0000_s269537"/>
                </a:ext>
              </a:extLst>
            </xdr:cNvPr>
            <xdr:cNvSpPr>
              <a:spLocks noRot="1" noChangeShapeType="1"/>
            </xdr:cNvSpPr>
          </xdr:nvSpPr>
          <xdr:spPr>
            <a:xfrm>
              <a:off x="12344400" y="473557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126</xdr:row>
          <xdr:rowOff>0</xdr:rowOff>
        </xdr:from>
        <xdr:to xmlns:xdr="http://schemas.openxmlformats.org/drawingml/2006/spreadsheetDrawing">
          <xdr:col>38</xdr:col>
          <xdr:colOff>302260</xdr:colOff>
          <xdr:row>127</xdr:row>
          <xdr:rowOff>93345</xdr:rowOff>
        </xdr:to>
        <xdr:sp textlink="">
          <xdr:nvSpPr>
            <xdr:cNvPr id="269538" name="チェック 226" hidden="1">
              <a:extLst>
                <a:ext uri="{63B3BB69-23CF-44E3-9099-C40C66FF867C}">
                  <a14:compatExt spid="_x0000_s269538"/>
                </a:ext>
              </a:extLst>
            </xdr:cNvPr>
            <xdr:cNvSpPr>
              <a:spLocks noRot="1" noChangeShapeType="1"/>
            </xdr:cNvSpPr>
          </xdr:nvSpPr>
          <xdr:spPr>
            <a:xfrm>
              <a:off x="11811635" y="475938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127</xdr:row>
          <xdr:rowOff>0</xdr:rowOff>
        </xdr:from>
        <xdr:to xmlns:xdr="http://schemas.openxmlformats.org/drawingml/2006/spreadsheetDrawing">
          <xdr:col>38</xdr:col>
          <xdr:colOff>302260</xdr:colOff>
          <xdr:row>128</xdr:row>
          <xdr:rowOff>93345</xdr:rowOff>
        </xdr:to>
        <xdr:sp textlink="">
          <xdr:nvSpPr>
            <xdr:cNvPr id="269539" name="チェック 227" hidden="1">
              <a:extLst>
                <a:ext uri="{63B3BB69-23CF-44E3-9099-C40C66FF867C}">
                  <a14:compatExt spid="_x0000_s269539"/>
                </a:ext>
              </a:extLst>
            </xdr:cNvPr>
            <xdr:cNvSpPr>
              <a:spLocks noRot="1" noChangeShapeType="1"/>
            </xdr:cNvSpPr>
          </xdr:nvSpPr>
          <xdr:spPr>
            <a:xfrm>
              <a:off x="11811635" y="478320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128</xdr:row>
          <xdr:rowOff>0</xdr:rowOff>
        </xdr:from>
        <xdr:to xmlns:xdr="http://schemas.openxmlformats.org/drawingml/2006/spreadsheetDrawing">
          <xdr:col>38</xdr:col>
          <xdr:colOff>302260</xdr:colOff>
          <xdr:row>129</xdr:row>
          <xdr:rowOff>91440</xdr:rowOff>
        </xdr:to>
        <xdr:sp textlink="">
          <xdr:nvSpPr>
            <xdr:cNvPr id="269540" name="チェック 228" hidden="1">
              <a:extLst>
                <a:ext uri="{63B3BB69-23CF-44E3-9099-C40C66FF867C}">
                  <a14:compatExt spid="_x0000_s269540"/>
                </a:ext>
              </a:extLst>
            </xdr:cNvPr>
            <xdr:cNvSpPr>
              <a:spLocks noRot="1" noChangeShapeType="1"/>
            </xdr:cNvSpPr>
          </xdr:nvSpPr>
          <xdr:spPr>
            <a:xfrm>
              <a:off x="11811635" y="4807013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129</xdr:row>
          <xdr:rowOff>0</xdr:rowOff>
        </xdr:from>
        <xdr:to xmlns:xdr="http://schemas.openxmlformats.org/drawingml/2006/spreadsheetDrawing">
          <xdr:col>38</xdr:col>
          <xdr:colOff>302260</xdr:colOff>
          <xdr:row>129</xdr:row>
          <xdr:rowOff>328295</xdr:rowOff>
        </xdr:to>
        <xdr:sp textlink="">
          <xdr:nvSpPr>
            <xdr:cNvPr id="269541" name="チェック 229" hidden="1">
              <a:extLst>
                <a:ext uri="{63B3BB69-23CF-44E3-9099-C40C66FF867C}">
                  <a14:compatExt spid="_x0000_s269541"/>
                </a:ext>
              </a:extLst>
            </xdr:cNvPr>
            <xdr:cNvSpPr>
              <a:spLocks noRot="1" noChangeShapeType="1"/>
            </xdr:cNvSpPr>
          </xdr:nvSpPr>
          <xdr:spPr>
            <a:xfrm>
              <a:off x="11811635" y="48308260"/>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130</xdr:row>
          <xdr:rowOff>0</xdr:rowOff>
        </xdr:from>
        <xdr:to xmlns:xdr="http://schemas.openxmlformats.org/drawingml/2006/spreadsheetDrawing">
          <xdr:col>38</xdr:col>
          <xdr:colOff>302260</xdr:colOff>
          <xdr:row>131</xdr:row>
          <xdr:rowOff>92075</xdr:rowOff>
        </xdr:to>
        <xdr:sp textlink="">
          <xdr:nvSpPr>
            <xdr:cNvPr id="269542" name="チェック 230" hidden="1">
              <a:extLst>
                <a:ext uri="{63B3BB69-23CF-44E3-9099-C40C66FF867C}">
                  <a14:compatExt spid="_x0000_s269542"/>
                </a:ext>
              </a:extLst>
            </xdr:cNvPr>
            <xdr:cNvSpPr>
              <a:spLocks noRot="1" noChangeShapeType="1"/>
            </xdr:cNvSpPr>
          </xdr:nvSpPr>
          <xdr:spPr>
            <a:xfrm>
              <a:off x="11811635" y="4880356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131</xdr:row>
          <xdr:rowOff>0</xdr:rowOff>
        </xdr:from>
        <xdr:to xmlns:xdr="http://schemas.openxmlformats.org/drawingml/2006/spreadsheetDrawing">
          <xdr:col>38</xdr:col>
          <xdr:colOff>302260</xdr:colOff>
          <xdr:row>132</xdr:row>
          <xdr:rowOff>55880</xdr:rowOff>
        </xdr:to>
        <xdr:sp textlink="">
          <xdr:nvSpPr>
            <xdr:cNvPr id="269543" name="チェック 231" hidden="1">
              <a:extLst>
                <a:ext uri="{63B3BB69-23CF-44E3-9099-C40C66FF867C}">
                  <a14:compatExt spid="_x0000_s269543"/>
                </a:ext>
              </a:extLst>
            </xdr:cNvPr>
            <xdr:cNvSpPr>
              <a:spLocks noRot="1" noChangeShapeType="1"/>
            </xdr:cNvSpPr>
          </xdr:nvSpPr>
          <xdr:spPr>
            <a:xfrm>
              <a:off x="11811635" y="490416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126</xdr:row>
          <xdr:rowOff>0</xdr:rowOff>
        </xdr:from>
        <xdr:to xmlns:xdr="http://schemas.openxmlformats.org/drawingml/2006/spreadsheetDrawing">
          <xdr:col>39</xdr:col>
          <xdr:colOff>302260</xdr:colOff>
          <xdr:row>127</xdr:row>
          <xdr:rowOff>93345</xdr:rowOff>
        </xdr:to>
        <xdr:sp textlink="">
          <xdr:nvSpPr>
            <xdr:cNvPr id="269544" name="チェック 232" hidden="1">
              <a:extLst>
                <a:ext uri="{63B3BB69-23CF-44E3-9099-C40C66FF867C}">
                  <a14:compatExt spid="_x0000_s269544"/>
                </a:ext>
              </a:extLst>
            </xdr:cNvPr>
            <xdr:cNvSpPr>
              <a:spLocks noRot="1" noChangeShapeType="1"/>
            </xdr:cNvSpPr>
          </xdr:nvSpPr>
          <xdr:spPr>
            <a:xfrm>
              <a:off x="12344400" y="475938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127</xdr:row>
          <xdr:rowOff>0</xdr:rowOff>
        </xdr:from>
        <xdr:to xmlns:xdr="http://schemas.openxmlformats.org/drawingml/2006/spreadsheetDrawing">
          <xdr:col>39</xdr:col>
          <xdr:colOff>302260</xdr:colOff>
          <xdr:row>128</xdr:row>
          <xdr:rowOff>93345</xdr:rowOff>
        </xdr:to>
        <xdr:sp textlink="">
          <xdr:nvSpPr>
            <xdr:cNvPr id="269545" name="チェック 233" hidden="1">
              <a:extLst>
                <a:ext uri="{63B3BB69-23CF-44E3-9099-C40C66FF867C}">
                  <a14:compatExt spid="_x0000_s269545"/>
                </a:ext>
              </a:extLst>
            </xdr:cNvPr>
            <xdr:cNvSpPr>
              <a:spLocks noRot="1" noChangeShapeType="1"/>
            </xdr:cNvSpPr>
          </xdr:nvSpPr>
          <xdr:spPr>
            <a:xfrm>
              <a:off x="12344400" y="478320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128</xdr:row>
          <xdr:rowOff>0</xdr:rowOff>
        </xdr:from>
        <xdr:to xmlns:xdr="http://schemas.openxmlformats.org/drawingml/2006/spreadsheetDrawing">
          <xdr:col>39</xdr:col>
          <xdr:colOff>302260</xdr:colOff>
          <xdr:row>129</xdr:row>
          <xdr:rowOff>91440</xdr:rowOff>
        </xdr:to>
        <xdr:sp textlink="">
          <xdr:nvSpPr>
            <xdr:cNvPr id="269546" name="チェック 234" hidden="1">
              <a:extLst>
                <a:ext uri="{63B3BB69-23CF-44E3-9099-C40C66FF867C}">
                  <a14:compatExt spid="_x0000_s269546"/>
                </a:ext>
              </a:extLst>
            </xdr:cNvPr>
            <xdr:cNvSpPr>
              <a:spLocks noRot="1" noChangeShapeType="1"/>
            </xdr:cNvSpPr>
          </xdr:nvSpPr>
          <xdr:spPr>
            <a:xfrm>
              <a:off x="12344400" y="4807013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129</xdr:row>
          <xdr:rowOff>0</xdr:rowOff>
        </xdr:from>
        <xdr:to xmlns:xdr="http://schemas.openxmlformats.org/drawingml/2006/spreadsheetDrawing">
          <xdr:col>39</xdr:col>
          <xdr:colOff>302260</xdr:colOff>
          <xdr:row>129</xdr:row>
          <xdr:rowOff>328295</xdr:rowOff>
        </xdr:to>
        <xdr:sp textlink="">
          <xdr:nvSpPr>
            <xdr:cNvPr id="269547" name="チェック 235" hidden="1">
              <a:extLst>
                <a:ext uri="{63B3BB69-23CF-44E3-9099-C40C66FF867C}">
                  <a14:compatExt spid="_x0000_s269547"/>
                </a:ext>
              </a:extLst>
            </xdr:cNvPr>
            <xdr:cNvSpPr>
              <a:spLocks noRot="1" noChangeShapeType="1"/>
            </xdr:cNvSpPr>
          </xdr:nvSpPr>
          <xdr:spPr>
            <a:xfrm>
              <a:off x="12344400" y="48308260"/>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130</xdr:row>
          <xdr:rowOff>0</xdr:rowOff>
        </xdr:from>
        <xdr:to xmlns:xdr="http://schemas.openxmlformats.org/drawingml/2006/spreadsheetDrawing">
          <xdr:col>39</xdr:col>
          <xdr:colOff>302260</xdr:colOff>
          <xdr:row>131</xdr:row>
          <xdr:rowOff>92075</xdr:rowOff>
        </xdr:to>
        <xdr:sp textlink="">
          <xdr:nvSpPr>
            <xdr:cNvPr id="269548" name="チェック 236" hidden="1">
              <a:extLst>
                <a:ext uri="{63B3BB69-23CF-44E3-9099-C40C66FF867C}">
                  <a14:compatExt spid="_x0000_s269548"/>
                </a:ext>
              </a:extLst>
            </xdr:cNvPr>
            <xdr:cNvSpPr>
              <a:spLocks noRot="1" noChangeShapeType="1"/>
            </xdr:cNvSpPr>
          </xdr:nvSpPr>
          <xdr:spPr>
            <a:xfrm>
              <a:off x="12344400" y="4880356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131</xdr:row>
          <xdr:rowOff>0</xdr:rowOff>
        </xdr:from>
        <xdr:to xmlns:xdr="http://schemas.openxmlformats.org/drawingml/2006/spreadsheetDrawing">
          <xdr:col>39</xdr:col>
          <xdr:colOff>302260</xdr:colOff>
          <xdr:row>132</xdr:row>
          <xdr:rowOff>55880</xdr:rowOff>
        </xdr:to>
        <xdr:sp textlink="">
          <xdr:nvSpPr>
            <xdr:cNvPr id="269549" name="チェック 237" hidden="1">
              <a:extLst>
                <a:ext uri="{63B3BB69-23CF-44E3-9099-C40C66FF867C}">
                  <a14:compatExt spid="_x0000_s269549"/>
                </a:ext>
              </a:extLst>
            </xdr:cNvPr>
            <xdr:cNvSpPr>
              <a:spLocks noRot="1" noChangeShapeType="1"/>
            </xdr:cNvSpPr>
          </xdr:nvSpPr>
          <xdr:spPr>
            <a:xfrm>
              <a:off x="12344400" y="490416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133</xdr:row>
          <xdr:rowOff>0</xdr:rowOff>
        </xdr:from>
        <xdr:to xmlns:xdr="http://schemas.openxmlformats.org/drawingml/2006/spreadsheetDrawing">
          <xdr:col>38</xdr:col>
          <xdr:colOff>302260</xdr:colOff>
          <xdr:row>134</xdr:row>
          <xdr:rowOff>93345</xdr:rowOff>
        </xdr:to>
        <xdr:sp textlink="">
          <xdr:nvSpPr>
            <xdr:cNvPr id="269550" name="チェック 238" hidden="1">
              <a:extLst>
                <a:ext uri="{63B3BB69-23CF-44E3-9099-C40C66FF867C}">
                  <a14:compatExt spid="_x0000_s269550"/>
                </a:ext>
              </a:extLst>
            </xdr:cNvPr>
            <xdr:cNvSpPr>
              <a:spLocks noRot="1" noChangeShapeType="1"/>
            </xdr:cNvSpPr>
          </xdr:nvSpPr>
          <xdr:spPr>
            <a:xfrm>
              <a:off x="11811635" y="495528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133</xdr:row>
          <xdr:rowOff>0</xdr:rowOff>
        </xdr:from>
        <xdr:to xmlns:xdr="http://schemas.openxmlformats.org/drawingml/2006/spreadsheetDrawing">
          <xdr:col>39</xdr:col>
          <xdr:colOff>302260</xdr:colOff>
          <xdr:row>134</xdr:row>
          <xdr:rowOff>93345</xdr:rowOff>
        </xdr:to>
        <xdr:sp textlink="">
          <xdr:nvSpPr>
            <xdr:cNvPr id="269551" name="チェック 239" hidden="1">
              <a:extLst>
                <a:ext uri="{63B3BB69-23CF-44E3-9099-C40C66FF867C}">
                  <a14:compatExt spid="_x0000_s269551"/>
                </a:ext>
              </a:extLst>
            </xdr:cNvPr>
            <xdr:cNvSpPr>
              <a:spLocks noRot="1" noChangeShapeType="1"/>
            </xdr:cNvSpPr>
          </xdr:nvSpPr>
          <xdr:spPr>
            <a:xfrm>
              <a:off x="12344400" y="495528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134</xdr:row>
          <xdr:rowOff>0</xdr:rowOff>
        </xdr:from>
        <xdr:to xmlns:xdr="http://schemas.openxmlformats.org/drawingml/2006/spreadsheetDrawing">
          <xdr:col>38</xdr:col>
          <xdr:colOff>302260</xdr:colOff>
          <xdr:row>134</xdr:row>
          <xdr:rowOff>331470</xdr:rowOff>
        </xdr:to>
        <xdr:sp textlink="">
          <xdr:nvSpPr>
            <xdr:cNvPr id="269552" name="チェック 240" hidden="1">
              <a:extLst>
                <a:ext uri="{63B3BB69-23CF-44E3-9099-C40C66FF867C}">
                  <a14:compatExt spid="_x0000_s269552"/>
                </a:ext>
              </a:extLst>
            </xdr:cNvPr>
            <xdr:cNvSpPr>
              <a:spLocks noRot="1" noChangeShapeType="1"/>
            </xdr:cNvSpPr>
          </xdr:nvSpPr>
          <xdr:spPr>
            <a:xfrm>
              <a:off x="11811635" y="497909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135</xdr:row>
          <xdr:rowOff>0</xdr:rowOff>
        </xdr:from>
        <xdr:to xmlns:xdr="http://schemas.openxmlformats.org/drawingml/2006/spreadsheetDrawing">
          <xdr:col>38</xdr:col>
          <xdr:colOff>302260</xdr:colOff>
          <xdr:row>136</xdr:row>
          <xdr:rowOff>92710</xdr:rowOff>
        </xdr:to>
        <xdr:sp textlink="">
          <xdr:nvSpPr>
            <xdr:cNvPr id="269553" name="チェック 241" hidden="1">
              <a:extLst>
                <a:ext uri="{63B3BB69-23CF-44E3-9099-C40C66FF867C}">
                  <a14:compatExt spid="_x0000_s269553"/>
                </a:ext>
              </a:extLst>
            </xdr:cNvPr>
            <xdr:cNvSpPr>
              <a:spLocks noRot="1" noChangeShapeType="1"/>
            </xdr:cNvSpPr>
          </xdr:nvSpPr>
          <xdr:spPr>
            <a:xfrm>
              <a:off x="11811635" y="5027676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136</xdr:row>
          <xdr:rowOff>0</xdr:rowOff>
        </xdr:from>
        <xdr:to xmlns:xdr="http://schemas.openxmlformats.org/drawingml/2006/spreadsheetDrawing">
          <xdr:col>38</xdr:col>
          <xdr:colOff>302260</xdr:colOff>
          <xdr:row>137</xdr:row>
          <xdr:rowOff>92710</xdr:rowOff>
        </xdr:to>
        <xdr:sp textlink="">
          <xdr:nvSpPr>
            <xdr:cNvPr id="269554" name="チェック 242" hidden="1">
              <a:extLst>
                <a:ext uri="{63B3BB69-23CF-44E3-9099-C40C66FF867C}">
                  <a14:compatExt spid="_x0000_s269554"/>
                </a:ext>
              </a:extLst>
            </xdr:cNvPr>
            <xdr:cNvSpPr>
              <a:spLocks noRot="1" noChangeShapeType="1"/>
            </xdr:cNvSpPr>
          </xdr:nvSpPr>
          <xdr:spPr>
            <a:xfrm>
              <a:off x="11811635" y="505148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137</xdr:row>
          <xdr:rowOff>0</xdr:rowOff>
        </xdr:from>
        <xdr:to xmlns:xdr="http://schemas.openxmlformats.org/drawingml/2006/spreadsheetDrawing">
          <xdr:col>38</xdr:col>
          <xdr:colOff>302260</xdr:colOff>
          <xdr:row>138</xdr:row>
          <xdr:rowOff>92710</xdr:rowOff>
        </xdr:to>
        <xdr:sp textlink="">
          <xdr:nvSpPr>
            <xdr:cNvPr id="269555" name="チェック 243" hidden="1">
              <a:extLst>
                <a:ext uri="{63B3BB69-23CF-44E3-9099-C40C66FF867C}">
                  <a14:compatExt spid="_x0000_s269555"/>
                </a:ext>
              </a:extLst>
            </xdr:cNvPr>
            <xdr:cNvSpPr>
              <a:spLocks noRot="1" noChangeShapeType="1"/>
            </xdr:cNvSpPr>
          </xdr:nvSpPr>
          <xdr:spPr>
            <a:xfrm>
              <a:off x="11811635" y="507530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138</xdr:row>
          <xdr:rowOff>0</xdr:rowOff>
        </xdr:from>
        <xdr:to xmlns:xdr="http://schemas.openxmlformats.org/drawingml/2006/spreadsheetDrawing">
          <xdr:col>38</xdr:col>
          <xdr:colOff>302260</xdr:colOff>
          <xdr:row>139</xdr:row>
          <xdr:rowOff>92710</xdr:rowOff>
        </xdr:to>
        <xdr:sp textlink="">
          <xdr:nvSpPr>
            <xdr:cNvPr id="269556" name="チェック 244" hidden="1">
              <a:extLst>
                <a:ext uri="{63B3BB69-23CF-44E3-9099-C40C66FF867C}">
                  <a14:compatExt spid="_x0000_s269556"/>
                </a:ext>
              </a:extLst>
            </xdr:cNvPr>
            <xdr:cNvSpPr>
              <a:spLocks noRot="1" noChangeShapeType="1"/>
            </xdr:cNvSpPr>
          </xdr:nvSpPr>
          <xdr:spPr>
            <a:xfrm>
              <a:off x="11811635" y="5099113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139</xdr:row>
          <xdr:rowOff>0</xdr:rowOff>
        </xdr:from>
        <xdr:to xmlns:xdr="http://schemas.openxmlformats.org/drawingml/2006/spreadsheetDrawing">
          <xdr:col>38</xdr:col>
          <xdr:colOff>302260</xdr:colOff>
          <xdr:row>140</xdr:row>
          <xdr:rowOff>92710</xdr:rowOff>
        </xdr:to>
        <xdr:sp textlink="">
          <xdr:nvSpPr>
            <xdr:cNvPr id="269557" name="チェック 245" hidden="1">
              <a:extLst>
                <a:ext uri="{63B3BB69-23CF-44E3-9099-C40C66FF867C}">
                  <a14:compatExt spid="_x0000_s269557"/>
                </a:ext>
              </a:extLst>
            </xdr:cNvPr>
            <xdr:cNvSpPr>
              <a:spLocks noRot="1" noChangeShapeType="1"/>
            </xdr:cNvSpPr>
          </xdr:nvSpPr>
          <xdr:spPr>
            <a:xfrm>
              <a:off x="11811635" y="5122926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140</xdr:row>
          <xdr:rowOff>0</xdr:rowOff>
        </xdr:from>
        <xdr:to xmlns:xdr="http://schemas.openxmlformats.org/drawingml/2006/spreadsheetDrawing">
          <xdr:col>38</xdr:col>
          <xdr:colOff>302260</xdr:colOff>
          <xdr:row>141</xdr:row>
          <xdr:rowOff>92710</xdr:rowOff>
        </xdr:to>
        <xdr:sp textlink="">
          <xdr:nvSpPr>
            <xdr:cNvPr id="269558" name="チェック 246" hidden="1">
              <a:extLst>
                <a:ext uri="{63B3BB69-23CF-44E3-9099-C40C66FF867C}">
                  <a14:compatExt spid="_x0000_s269558"/>
                </a:ext>
              </a:extLst>
            </xdr:cNvPr>
            <xdr:cNvSpPr>
              <a:spLocks noRot="1" noChangeShapeType="1"/>
            </xdr:cNvSpPr>
          </xdr:nvSpPr>
          <xdr:spPr>
            <a:xfrm>
              <a:off x="11811635" y="514673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134</xdr:row>
          <xdr:rowOff>0</xdr:rowOff>
        </xdr:from>
        <xdr:to xmlns:xdr="http://schemas.openxmlformats.org/drawingml/2006/spreadsheetDrawing">
          <xdr:col>39</xdr:col>
          <xdr:colOff>302260</xdr:colOff>
          <xdr:row>134</xdr:row>
          <xdr:rowOff>331470</xdr:rowOff>
        </xdr:to>
        <xdr:sp textlink="">
          <xdr:nvSpPr>
            <xdr:cNvPr id="269559" name="チェック 247" hidden="1">
              <a:extLst>
                <a:ext uri="{63B3BB69-23CF-44E3-9099-C40C66FF867C}">
                  <a14:compatExt spid="_x0000_s269559"/>
                </a:ext>
              </a:extLst>
            </xdr:cNvPr>
            <xdr:cNvSpPr>
              <a:spLocks noRot="1" noChangeShapeType="1"/>
            </xdr:cNvSpPr>
          </xdr:nvSpPr>
          <xdr:spPr>
            <a:xfrm>
              <a:off x="12344400" y="497909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135</xdr:row>
          <xdr:rowOff>0</xdr:rowOff>
        </xdr:from>
        <xdr:to xmlns:xdr="http://schemas.openxmlformats.org/drawingml/2006/spreadsheetDrawing">
          <xdr:col>39</xdr:col>
          <xdr:colOff>302260</xdr:colOff>
          <xdr:row>136</xdr:row>
          <xdr:rowOff>92710</xdr:rowOff>
        </xdr:to>
        <xdr:sp textlink="">
          <xdr:nvSpPr>
            <xdr:cNvPr id="269560" name="チェック 248" hidden="1">
              <a:extLst>
                <a:ext uri="{63B3BB69-23CF-44E3-9099-C40C66FF867C}">
                  <a14:compatExt spid="_x0000_s269560"/>
                </a:ext>
              </a:extLst>
            </xdr:cNvPr>
            <xdr:cNvSpPr>
              <a:spLocks noRot="1" noChangeShapeType="1"/>
            </xdr:cNvSpPr>
          </xdr:nvSpPr>
          <xdr:spPr>
            <a:xfrm>
              <a:off x="12344400" y="5027676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136</xdr:row>
          <xdr:rowOff>0</xdr:rowOff>
        </xdr:from>
        <xdr:to xmlns:xdr="http://schemas.openxmlformats.org/drawingml/2006/spreadsheetDrawing">
          <xdr:col>39</xdr:col>
          <xdr:colOff>302260</xdr:colOff>
          <xdr:row>137</xdr:row>
          <xdr:rowOff>92710</xdr:rowOff>
        </xdr:to>
        <xdr:sp textlink="">
          <xdr:nvSpPr>
            <xdr:cNvPr id="269561" name="チェック 249" hidden="1">
              <a:extLst>
                <a:ext uri="{63B3BB69-23CF-44E3-9099-C40C66FF867C}">
                  <a14:compatExt spid="_x0000_s269561"/>
                </a:ext>
              </a:extLst>
            </xdr:cNvPr>
            <xdr:cNvSpPr>
              <a:spLocks noRot="1" noChangeShapeType="1"/>
            </xdr:cNvSpPr>
          </xdr:nvSpPr>
          <xdr:spPr>
            <a:xfrm>
              <a:off x="12344400" y="505148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137</xdr:row>
          <xdr:rowOff>0</xdr:rowOff>
        </xdr:from>
        <xdr:to xmlns:xdr="http://schemas.openxmlformats.org/drawingml/2006/spreadsheetDrawing">
          <xdr:col>39</xdr:col>
          <xdr:colOff>302260</xdr:colOff>
          <xdr:row>138</xdr:row>
          <xdr:rowOff>92710</xdr:rowOff>
        </xdr:to>
        <xdr:sp textlink="">
          <xdr:nvSpPr>
            <xdr:cNvPr id="269562" name="チェック 250" hidden="1">
              <a:extLst>
                <a:ext uri="{63B3BB69-23CF-44E3-9099-C40C66FF867C}">
                  <a14:compatExt spid="_x0000_s269562"/>
                </a:ext>
              </a:extLst>
            </xdr:cNvPr>
            <xdr:cNvSpPr>
              <a:spLocks noRot="1" noChangeShapeType="1"/>
            </xdr:cNvSpPr>
          </xdr:nvSpPr>
          <xdr:spPr>
            <a:xfrm>
              <a:off x="12344400" y="507530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138</xdr:row>
          <xdr:rowOff>0</xdr:rowOff>
        </xdr:from>
        <xdr:to xmlns:xdr="http://schemas.openxmlformats.org/drawingml/2006/spreadsheetDrawing">
          <xdr:col>39</xdr:col>
          <xdr:colOff>302260</xdr:colOff>
          <xdr:row>139</xdr:row>
          <xdr:rowOff>92710</xdr:rowOff>
        </xdr:to>
        <xdr:sp textlink="">
          <xdr:nvSpPr>
            <xdr:cNvPr id="269563" name="チェック 251" hidden="1">
              <a:extLst>
                <a:ext uri="{63B3BB69-23CF-44E3-9099-C40C66FF867C}">
                  <a14:compatExt spid="_x0000_s269563"/>
                </a:ext>
              </a:extLst>
            </xdr:cNvPr>
            <xdr:cNvSpPr>
              <a:spLocks noRot="1" noChangeShapeType="1"/>
            </xdr:cNvSpPr>
          </xdr:nvSpPr>
          <xdr:spPr>
            <a:xfrm>
              <a:off x="12344400" y="5099113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139</xdr:row>
          <xdr:rowOff>0</xdr:rowOff>
        </xdr:from>
        <xdr:to xmlns:xdr="http://schemas.openxmlformats.org/drawingml/2006/spreadsheetDrawing">
          <xdr:col>39</xdr:col>
          <xdr:colOff>302260</xdr:colOff>
          <xdr:row>140</xdr:row>
          <xdr:rowOff>92710</xdr:rowOff>
        </xdr:to>
        <xdr:sp textlink="">
          <xdr:nvSpPr>
            <xdr:cNvPr id="269564" name="チェック 252" hidden="1">
              <a:extLst>
                <a:ext uri="{63B3BB69-23CF-44E3-9099-C40C66FF867C}">
                  <a14:compatExt spid="_x0000_s269564"/>
                </a:ext>
              </a:extLst>
            </xdr:cNvPr>
            <xdr:cNvSpPr>
              <a:spLocks noRot="1" noChangeShapeType="1"/>
            </xdr:cNvSpPr>
          </xdr:nvSpPr>
          <xdr:spPr>
            <a:xfrm>
              <a:off x="12344400" y="5122926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140</xdr:row>
          <xdr:rowOff>0</xdr:rowOff>
        </xdr:from>
        <xdr:to xmlns:xdr="http://schemas.openxmlformats.org/drawingml/2006/spreadsheetDrawing">
          <xdr:col>39</xdr:col>
          <xdr:colOff>302260</xdr:colOff>
          <xdr:row>141</xdr:row>
          <xdr:rowOff>92710</xdr:rowOff>
        </xdr:to>
        <xdr:sp textlink="">
          <xdr:nvSpPr>
            <xdr:cNvPr id="269565" name="チェック 253" hidden="1">
              <a:extLst>
                <a:ext uri="{63B3BB69-23CF-44E3-9099-C40C66FF867C}">
                  <a14:compatExt spid="_x0000_s269565"/>
                </a:ext>
              </a:extLst>
            </xdr:cNvPr>
            <xdr:cNvSpPr>
              <a:spLocks noRot="1" noChangeShapeType="1"/>
            </xdr:cNvSpPr>
          </xdr:nvSpPr>
          <xdr:spPr>
            <a:xfrm>
              <a:off x="12344400" y="514673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142</xdr:row>
          <xdr:rowOff>0</xdr:rowOff>
        </xdr:from>
        <xdr:to xmlns:xdr="http://schemas.openxmlformats.org/drawingml/2006/spreadsheetDrawing">
          <xdr:col>38</xdr:col>
          <xdr:colOff>302260</xdr:colOff>
          <xdr:row>143</xdr:row>
          <xdr:rowOff>93345</xdr:rowOff>
        </xdr:to>
        <xdr:sp textlink="">
          <xdr:nvSpPr>
            <xdr:cNvPr id="269566" name="チェック 254" hidden="1">
              <a:extLst>
                <a:ext uri="{63B3BB69-23CF-44E3-9099-C40C66FF867C}">
                  <a14:compatExt spid="_x0000_s269566"/>
                </a:ext>
              </a:extLst>
            </xdr:cNvPr>
            <xdr:cNvSpPr>
              <a:spLocks noRot="1" noChangeShapeType="1"/>
            </xdr:cNvSpPr>
          </xdr:nvSpPr>
          <xdr:spPr>
            <a:xfrm>
              <a:off x="11811635" y="519595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143</xdr:row>
          <xdr:rowOff>0</xdr:rowOff>
        </xdr:from>
        <xdr:to xmlns:xdr="http://schemas.openxmlformats.org/drawingml/2006/spreadsheetDrawing">
          <xdr:col>38</xdr:col>
          <xdr:colOff>302260</xdr:colOff>
          <xdr:row>144</xdr:row>
          <xdr:rowOff>92710</xdr:rowOff>
        </xdr:to>
        <xdr:sp textlink="">
          <xdr:nvSpPr>
            <xdr:cNvPr id="269567" name="チェック 255" hidden="1">
              <a:extLst>
                <a:ext uri="{63B3BB69-23CF-44E3-9099-C40C66FF867C}">
                  <a14:compatExt spid="_x0000_s269567"/>
                </a:ext>
              </a:extLst>
            </xdr:cNvPr>
            <xdr:cNvSpPr>
              <a:spLocks noRot="1" noChangeShapeType="1"/>
            </xdr:cNvSpPr>
          </xdr:nvSpPr>
          <xdr:spPr>
            <a:xfrm>
              <a:off x="11811635" y="5219763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144</xdr:row>
          <xdr:rowOff>0</xdr:rowOff>
        </xdr:from>
        <xdr:to xmlns:xdr="http://schemas.openxmlformats.org/drawingml/2006/spreadsheetDrawing">
          <xdr:col>38</xdr:col>
          <xdr:colOff>302260</xdr:colOff>
          <xdr:row>145</xdr:row>
          <xdr:rowOff>120650</xdr:rowOff>
        </xdr:to>
        <xdr:sp textlink="">
          <xdr:nvSpPr>
            <xdr:cNvPr id="269568" name="チェック 256" hidden="1">
              <a:extLst>
                <a:ext uri="{63B3BB69-23CF-44E3-9099-C40C66FF867C}">
                  <a14:compatExt spid="_x0000_s269568"/>
                </a:ext>
              </a:extLst>
            </xdr:cNvPr>
            <xdr:cNvSpPr>
              <a:spLocks noRot="1" noChangeShapeType="1"/>
            </xdr:cNvSpPr>
          </xdr:nvSpPr>
          <xdr:spPr>
            <a:xfrm>
              <a:off x="11811635" y="5243576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145</xdr:row>
          <xdr:rowOff>0</xdr:rowOff>
        </xdr:from>
        <xdr:to xmlns:xdr="http://schemas.openxmlformats.org/drawingml/2006/spreadsheetDrawing">
          <xdr:col>38</xdr:col>
          <xdr:colOff>302260</xdr:colOff>
          <xdr:row>146</xdr:row>
          <xdr:rowOff>93345</xdr:rowOff>
        </xdr:to>
        <xdr:sp textlink="">
          <xdr:nvSpPr>
            <xdr:cNvPr id="269569" name="チェック 257" hidden="1">
              <a:extLst>
                <a:ext uri="{63B3BB69-23CF-44E3-9099-C40C66FF867C}">
                  <a14:compatExt spid="_x0000_s269569"/>
                </a:ext>
              </a:extLst>
            </xdr:cNvPr>
            <xdr:cNvSpPr>
              <a:spLocks noRot="1" noChangeShapeType="1"/>
            </xdr:cNvSpPr>
          </xdr:nvSpPr>
          <xdr:spPr>
            <a:xfrm>
              <a:off x="11811635" y="526453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146</xdr:row>
          <xdr:rowOff>0</xdr:rowOff>
        </xdr:from>
        <xdr:to xmlns:xdr="http://schemas.openxmlformats.org/drawingml/2006/spreadsheetDrawing">
          <xdr:col>38</xdr:col>
          <xdr:colOff>302260</xdr:colOff>
          <xdr:row>147</xdr:row>
          <xdr:rowOff>90805</xdr:rowOff>
        </xdr:to>
        <xdr:sp textlink="">
          <xdr:nvSpPr>
            <xdr:cNvPr id="269570" name="チェック 258" hidden="1">
              <a:extLst>
                <a:ext uri="{63B3BB69-23CF-44E3-9099-C40C66FF867C}">
                  <a14:compatExt spid="_x0000_s269570"/>
                </a:ext>
              </a:extLst>
            </xdr:cNvPr>
            <xdr:cNvSpPr>
              <a:spLocks noRot="1" noChangeShapeType="1"/>
            </xdr:cNvSpPr>
          </xdr:nvSpPr>
          <xdr:spPr>
            <a:xfrm>
              <a:off x="11811635" y="5288343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142</xdr:row>
          <xdr:rowOff>0</xdr:rowOff>
        </xdr:from>
        <xdr:to xmlns:xdr="http://schemas.openxmlformats.org/drawingml/2006/spreadsheetDrawing">
          <xdr:col>39</xdr:col>
          <xdr:colOff>302260</xdr:colOff>
          <xdr:row>143</xdr:row>
          <xdr:rowOff>93345</xdr:rowOff>
        </xdr:to>
        <xdr:sp textlink="">
          <xdr:nvSpPr>
            <xdr:cNvPr id="269571" name="チェック 259" hidden="1">
              <a:extLst>
                <a:ext uri="{63B3BB69-23CF-44E3-9099-C40C66FF867C}">
                  <a14:compatExt spid="_x0000_s269571"/>
                </a:ext>
              </a:extLst>
            </xdr:cNvPr>
            <xdr:cNvSpPr>
              <a:spLocks noRot="1" noChangeShapeType="1"/>
            </xdr:cNvSpPr>
          </xdr:nvSpPr>
          <xdr:spPr>
            <a:xfrm>
              <a:off x="12344400" y="519595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143</xdr:row>
          <xdr:rowOff>0</xdr:rowOff>
        </xdr:from>
        <xdr:to xmlns:xdr="http://schemas.openxmlformats.org/drawingml/2006/spreadsheetDrawing">
          <xdr:col>39</xdr:col>
          <xdr:colOff>302260</xdr:colOff>
          <xdr:row>144</xdr:row>
          <xdr:rowOff>92710</xdr:rowOff>
        </xdr:to>
        <xdr:sp textlink="">
          <xdr:nvSpPr>
            <xdr:cNvPr id="269572" name="チェック 260" hidden="1">
              <a:extLst>
                <a:ext uri="{63B3BB69-23CF-44E3-9099-C40C66FF867C}">
                  <a14:compatExt spid="_x0000_s269572"/>
                </a:ext>
              </a:extLst>
            </xdr:cNvPr>
            <xdr:cNvSpPr>
              <a:spLocks noRot="1" noChangeShapeType="1"/>
            </xdr:cNvSpPr>
          </xdr:nvSpPr>
          <xdr:spPr>
            <a:xfrm>
              <a:off x="12344400" y="5219763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144</xdr:row>
          <xdr:rowOff>0</xdr:rowOff>
        </xdr:from>
        <xdr:to xmlns:xdr="http://schemas.openxmlformats.org/drawingml/2006/spreadsheetDrawing">
          <xdr:col>39</xdr:col>
          <xdr:colOff>302260</xdr:colOff>
          <xdr:row>145</xdr:row>
          <xdr:rowOff>120650</xdr:rowOff>
        </xdr:to>
        <xdr:sp textlink="">
          <xdr:nvSpPr>
            <xdr:cNvPr id="269573" name="チェック 261" hidden="1">
              <a:extLst>
                <a:ext uri="{63B3BB69-23CF-44E3-9099-C40C66FF867C}">
                  <a14:compatExt spid="_x0000_s269573"/>
                </a:ext>
              </a:extLst>
            </xdr:cNvPr>
            <xdr:cNvSpPr>
              <a:spLocks noRot="1" noChangeShapeType="1"/>
            </xdr:cNvSpPr>
          </xdr:nvSpPr>
          <xdr:spPr>
            <a:xfrm>
              <a:off x="12344400" y="5243576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145</xdr:row>
          <xdr:rowOff>0</xdr:rowOff>
        </xdr:from>
        <xdr:to xmlns:xdr="http://schemas.openxmlformats.org/drawingml/2006/spreadsheetDrawing">
          <xdr:col>39</xdr:col>
          <xdr:colOff>302260</xdr:colOff>
          <xdr:row>146</xdr:row>
          <xdr:rowOff>93345</xdr:rowOff>
        </xdr:to>
        <xdr:sp textlink="">
          <xdr:nvSpPr>
            <xdr:cNvPr id="269574" name="チェック 262" hidden="1">
              <a:extLst>
                <a:ext uri="{63B3BB69-23CF-44E3-9099-C40C66FF867C}">
                  <a14:compatExt spid="_x0000_s269574"/>
                </a:ext>
              </a:extLst>
            </xdr:cNvPr>
            <xdr:cNvSpPr>
              <a:spLocks noRot="1" noChangeShapeType="1"/>
            </xdr:cNvSpPr>
          </xdr:nvSpPr>
          <xdr:spPr>
            <a:xfrm>
              <a:off x="12344400" y="526453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146</xdr:row>
          <xdr:rowOff>0</xdr:rowOff>
        </xdr:from>
        <xdr:to xmlns:xdr="http://schemas.openxmlformats.org/drawingml/2006/spreadsheetDrawing">
          <xdr:col>39</xdr:col>
          <xdr:colOff>302260</xdr:colOff>
          <xdr:row>147</xdr:row>
          <xdr:rowOff>90805</xdr:rowOff>
        </xdr:to>
        <xdr:sp textlink="">
          <xdr:nvSpPr>
            <xdr:cNvPr id="269575" name="チェック 263" hidden="1">
              <a:extLst>
                <a:ext uri="{63B3BB69-23CF-44E3-9099-C40C66FF867C}">
                  <a14:compatExt spid="_x0000_s269575"/>
                </a:ext>
              </a:extLst>
            </xdr:cNvPr>
            <xdr:cNvSpPr>
              <a:spLocks noRot="1" noChangeShapeType="1"/>
            </xdr:cNvSpPr>
          </xdr:nvSpPr>
          <xdr:spPr>
            <a:xfrm>
              <a:off x="12344400" y="5288343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147</xdr:row>
          <xdr:rowOff>0</xdr:rowOff>
        </xdr:from>
        <xdr:to xmlns:xdr="http://schemas.openxmlformats.org/drawingml/2006/spreadsheetDrawing">
          <xdr:col>37</xdr:col>
          <xdr:colOff>302260</xdr:colOff>
          <xdr:row>147</xdr:row>
          <xdr:rowOff>329565</xdr:rowOff>
        </xdr:to>
        <xdr:sp textlink="">
          <xdr:nvSpPr>
            <xdr:cNvPr id="269576" name="チェック 264" hidden="1">
              <a:extLst>
                <a:ext uri="{63B3BB69-23CF-44E3-9099-C40C66FF867C}">
                  <a14:compatExt spid="_x0000_s269576"/>
                </a:ext>
              </a:extLst>
            </xdr:cNvPr>
            <xdr:cNvSpPr>
              <a:spLocks noRot="1" noChangeShapeType="1"/>
            </xdr:cNvSpPr>
          </xdr:nvSpPr>
          <xdr:spPr>
            <a:xfrm>
              <a:off x="11278870" y="5312156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147</xdr:row>
          <xdr:rowOff>0</xdr:rowOff>
        </xdr:from>
        <xdr:to xmlns:xdr="http://schemas.openxmlformats.org/drawingml/2006/spreadsheetDrawing">
          <xdr:col>38</xdr:col>
          <xdr:colOff>302260</xdr:colOff>
          <xdr:row>147</xdr:row>
          <xdr:rowOff>329565</xdr:rowOff>
        </xdr:to>
        <xdr:sp textlink="">
          <xdr:nvSpPr>
            <xdr:cNvPr id="269577" name="チェック 265" hidden="1">
              <a:extLst>
                <a:ext uri="{63B3BB69-23CF-44E3-9099-C40C66FF867C}">
                  <a14:compatExt spid="_x0000_s269577"/>
                </a:ext>
              </a:extLst>
            </xdr:cNvPr>
            <xdr:cNvSpPr>
              <a:spLocks noRot="1" noChangeShapeType="1"/>
            </xdr:cNvSpPr>
          </xdr:nvSpPr>
          <xdr:spPr>
            <a:xfrm>
              <a:off x="11811635" y="5312156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147</xdr:row>
          <xdr:rowOff>0</xdr:rowOff>
        </xdr:from>
        <xdr:to xmlns:xdr="http://schemas.openxmlformats.org/drawingml/2006/spreadsheetDrawing">
          <xdr:col>39</xdr:col>
          <xdr:colOff>302260</xdr:colOff>
          <xdr:row>147</xdr:row>
          <xdr:rowOff>329565</xdr:rowOff>
        </xdr:to>
        <xdr:sp textlink="">
          <xdr:nvSpPr>
            <xdr:cNvPr id="269578" name="チェック 266" hidden="1">
              <a:extLst>
                <a:ext uri="{63B3BB69-23CF-44E3-9099-C40C66FF867C}">
                  <a14:compatExt spid="_x0000_s269578"/>
                </a:ext>
              </a:extLst>
            </xdr:cNvPr>
            <xdr:cNvSpPr>
              <a:spLocks noRot="1" noChangeShapeType="1"/>
            </xdr:cNvSpPr>
          </xdr:nvSpPr>
          <xdr:spPr>
            <a:xfrm>
              <a:off x="12344400" y="5312156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154</xdr:row>
          <xdr:rowOff>0</xdr:rowOff>
        </xdr:from>
        <xdr:to xmlns:xdr="http://schemas.openxmlformats.org/drawingml/2006/spreadsheetDrawing">
          <xdr:col>37</xdr:col>
          <xdr:colOff>302260</xdr:colOff>
          <xdr:row>154</xdr:row>
          <xdr:rowOff>328930</xdr:rowOff>
        </xdr:to>
        <xdr:sp textlink="">
          <xdr:nvSpPr>
            <xdr:cNvPr id="269579" name="チェック 267" hidden="1">
              <a:extLst>
                <a:ext uri="{63B3BB69-23CF-44E3-9099-C40C66FF867C}">
                  <a14:compatExt spid="_x0000_s269579"/>
                </a:ext>
              </a:extLst>
            </xdr:cNvPr>
            <xdr:cNvSpPr>
              <a:spLocks noRot="1" noChangeShapeType="1"/>
            </xdr:cNvSpPr>
          </xdr:nvSpPr>
          <xdr:spPr>
            <a:xfrm>
              <a:off x="11278870" y="563949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154</xdr:row>
          <xdr:rowOff>0</xdr:rowOff>
        </xdr:from>
        <xdr:to xmlns:xdr="http://schemas.openxmlformats.org/drawingml/2006/spreadsheetDrawing">
          <xdr:col>38</xdr:col>
          <xdr:colOff>302260</xdr:colOff>
          <xdr:row>154</xdr:row>
          <xdr:rowOff>328930</xdr:rowOff>
        </xdr:to>
        <xdr:sp textlink="">
          <xdr:nvSpPr>
            <xdr:cNvPr id="269580" name="チェック 268" hidden="1">
              <a:extLst>
                <a:ext uri="{63B3BB69-23CF-44E3-9099-C40C66FF867C}">
                  <a14:compatExt spid="_x0000_s269580"/>
                </a:ext>
              </a:extLst>
            </xdr:cNvPr>
            <xdr:cNvSpPr>
              <a:spLocks noRot="1" noChangeShapeType="1"/>
            </xdr:cNvSpPr>
          </xdr:nvSpPr>
          <xdr:spPr>
            <a:xfrm>
              <a:off x="11811635" y="563949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154</xdr:row>
          <xdr:rowOff>0</xdr:rowOff>
        </xdr:from>
        <xdr:to xmlns:xdr="http://schemas.openxmlformats.org/drawingml/2006/spreadsheetDrawing">
          <xdr:col>39</xdr:col>
          <xdr:colOff>302260</xdr:colOff>
          <xdr:row>154</xdr:row>
          <xdr:rowOff>328930</xdr:rowOff>
        </xdr:to>
        <xdr:sp textlink="">
          <xdr:nvSpPr>
            <xdr:cNvPr id="269581" name="チェック 269" hidden="1">
              <a:extLst>
                <a:ext uri="{63B3BB69-23CF-44E3-9099-C40C66FF867C}">
                  <a14:compatExt spid="_x0000_s269581"/>
                </a:ext>
              </a:extLst>
            </xdr:cNvPr>
            <xdr:cNvSpPr>
              <a:spLocks noRot="1" noChangeShapeType="1"/>
            </xdr:cNvSpPr>
          </xdr:nvSpPr>
          <xdr:spPr>
            <a:xfrm>
              <a:off x="12344400" y="563949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165</xdr:row>
          <xdr:rowOff>0</xdr:rowOff>
        </xdr:from>
        <xdr:to xmlns:xdr="http://schemas.openxmlformats.org/drawingml/2006/spreadsheetDrawing">
          <xdr:col>37</xdr:col>
          <xdr:colOff>302260</xdr:colOff>
          <xdr:row>165</xdr:row>
          <xdr:rowOff>331470</xdr:rowOff>
        </xdr:to>
        <xdr:sp textlink="">
          <xdr:nvSpPr>
            <xdr:cNvPr id="269582" name="チェック 270" hidden="1">
              <a:extLst>
                <a:ext uri="{63B3BB69-23CF-44E3-9099-C40C66FF867C}">
                  <a14:compatExt spid="_x0000_s269582"/>
                </a:ext>
              </a:extLst>
            </xdr:cNvPr>
            <xdr:cNvSpPr>
              <a:spLocks noRot="1" noChangeShapeType="1"/>
            </xdr:cNvSpPr>
          </xdr:nvSpPr>
          <xdr:spPr>
            <a:xfrm>
              <a:off x="11278870" y="614432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165</xdr:row>
          <xdr:rowOff>0</xdr:rowOff>
        </xdr:from>
        <xdr:to xmlns:xdr="http://schemas.openxmlformats.org/drawingml/2006/spreadsheetDrawing">
          <xdr:col>37</xdr:col>
          <xdr:colOff>302260</xdr:colOff>
          <xdr:row>165</xdr:row>
          <xdr:rowOff>331470</xdr:rowOff>
        </xdr:to>
        <xdr:sp textlink="">
          <xdr:nvSpPr>
            <xdr:cNvPr id="269583" name="チェック 271" hidden="1">
              <a:extLst>
                <a:ext uri="{63B3BB69-23CF-44E3-9099-C40C66FF867C}">
                  <a14:compatExt spid="_x0000_s269583"/>
                </a:ext>
              </a:extLst>
            </xdr:cNvPr>
            <xdr:cNvSpPr>
              <a:spLocks noRot="1" noChangeShapeType="1"/>
            </xdr:cNvSpPr>
          </xdr:nvSpPr>
          <xdr:spPr>
            <a:xfrm>
              <a:off x="11278870" y="614432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166</xdr:row>
          <xdr:rowOff>0</xdr:rowOff>
        </xdr:from>
        <xdr:to xmlns:xdr="http://schemas.openxmlformats.org/drawingml/2006/spreadsheetDrawing">
          <xdr:col>37</xdr:col>
          <xdr:colOff>302260</xdr:colOff>
          <xdr:row>167</xdr:row>
          <xdr:rowOff>91440</xdr:rowOff>
        </xdr:to>
        <xdr:sp textlink="">
          <xdr:nvSpPr>
            <xdr:cNvPr id="269584" name="チェック 272" hidden="1">
              <a:extLst>
                <a:ext uri="{63B3BB69-23CF-44E3-9099-C40C66FF867C}">
                  <a14:compatExt spid="_x0000_s269584"/>
                </a:ext>
              </a:extLst>
            </xdr:cNvPr>
            <xdr:cNvSpPr>
              <a:spLocks noRot="1" noChangeShapeType="1"/>
            </xdr:cNvSpPr>
          </xdr:nvSpPr>
          <xdr:spPr>
            <a:xfrm>
              <a:off x="11278870" y="6211951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167</xdr:row>
          <xdr:rowOff>0</xdr:rowOff>
        </xdr:from>
        <xdr:to xmlns:xdr="http://schemas.openxmlformats.org/drawingml/2006/spreadsheetDrawing">
          <xdr:col>37</xdr:col>
          <xdr:colOff>302260</xdr:colOff>
          <xdr:row>167</xdr:row>
          <xdr:rowOff>329565</xdr:rowOff>
        </xdr:to>
        <xdr:sp textlink="">
          <xdr:nvSpPr>
            <xdr:cNvPr id="269585" name="チェック 273" hidden="1">
              <a:extLst>
                <a:ext uri="{63B3BB69-23CF-44E3-9099-C40C66FF867C}">
                  <a14:compatExt spid="_x0000_s269585"/>
                </a:ext>
              </a:extLst>
            </xdr:cNvPr>
            <xdr:cNvSpPr>
              <a:spLocks noRot="1" noChangeShapeType="1"/>
            </xdr:cNvSpPr>
          </xdr:nvSpPr>
          <xdr:spPr>
            <a:xfrm>
              <a:off x="11278870" y="6235763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165</xdr:row>
          <xdr:rowOff>0</xdr:rowOff>
        </xdr:from>
        <xdr:to xmlns:xdr="http://schemas.openxmlformats.org/drawingml/2006/spreadsheetDrawing">
          <xdr:col>38</xdr:col>
          <xdr:colOff>302260</xdr:colOff>
          <xdr:row>165</xdr:row>
          <xdr:rowOff>331470</xdr:rowOff>
        </xdr:to>
        <xdr:sp textlink="">
          <xdr:nvSpPr>
            <xdr:cNvPr id="269586" name="チェック 274" hidden="1">
              <a:extLst>
                <a:ext uri="{63B3BB69-23CF-44E3-9099-C40C66FF867C}">
                  <a14:compatExt spid="_x0000_s269586"/>
                </a:ext>
              </a:extLst>
            </xdr:cNvPr>
            <xdr:cNvSpPr>
              <a:spLocks noRot="1" noChangeShapeType="1"/>
            </xdr:cNvSpPr>
          </xdr:nvSpPr>
          <xdr:spPr>
            <a:xfrm>
              <a:off x="11811635" y="614432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166</xdr:row>
          <xdr:rowOff>0</xdr:rowOff>
        </xdr:from>
        <xdr:to xmlns:xdr="http://schemas.openxmlformats.org/drawingml/2006/spreadsheetDrawing">
          <xdr:col>38</xdr:col>
          <xdr:colOff>302260</xdr:colOff>
          <xdr:row>167</xdr:row>
          <xdr:rowOff>91440</xdr:rowOff>
        </xdr:to>
        <xdr:sp textlink="">
          <xdr:nvSpPr>
            <xdr:cNvPr id="269587" name="チェック 275" hidden="1">
              <a:extLst>
                <a:ext uri="{63B3BB69-23CF-44E3-9099-C40C66FF867C}">
                  <a14:compatExt spid="_x0000_s269587"/>
                </a:ext>
              </a:extLst>
            </xdr:cNvPr>
            <xdr:cNvSpPr>
              <a:spLocks noRot="1" noChangeShapeType="1"/>
            </xdr:cNvSpPr>
          </xdr:nvSpPr>
          <xdr:spPr>
            <a:xfrm>
              <a:off x="11811635" y="6211951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167</xdr:row>
          <xdr:rowOff>0</xdr:rowOff>
        </xdr:from>
        <xdr:to xmlns:xdr="http://schemas.openxmlformats.org/drawingml/2006/spreadsheetDrawing">
          <xdr:col>38</xdr:col>
          <xdr:colOff>302260</xdr:colOff>
          <xdr:row>167</xdr:row>
          <xdr:rowOff>329565</xdr:rowOff>
        </xdr:to>
        <xdr:sp textlink="">
          <xdr:nvSpPr>
            <xdr:cNvPr id="269588" name="チェック 276" hidden="1">
              <a:extLst>
                <a:ext uri="{63B3BB69-23CF-44E3-9099-C40C66FF867C}">
                  <a14:compatExt spid="_x0000_s269588"/>
                </a:ext>
              </a:extLst>
            </xdr:cNvPr>
            <xdr:cNvSpPr>
              <a:spLocks noRot="1" noChangeShapeType="1"/>
            </xdr:cNvSpPr>
          </xdr:nvSpPr>
          <xdr:spPr>
            <a:xfrm>
              <a:off x="11811635" y="6235763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165</xdr:row>
          <xdr:rowOff>0</xdr:rowOff>
        </xdr:from>
        <xdr:to xmlns:xdr="http://schemas.openxmlformats.org/drawingml/2006/spreadsheetDrawing">
          <xdr:col>39</xdr:col>
          <xdr:colOff>302260</xdr:colOff>
          <xdr:row>165</xdr:row>
          <xdr:rowOff>331470</xdr:rowOff>
        </xdr:to>
        <xdr:sp textlink="">
          <xdr:nvSpPr>
            <xdr:cNvPr id="269589" name="チェック 277" hidden="1">
              <a:extLst>
                <a:ext uri="{63B3BB69-23CF-44E3-9099-C40C66FF867C}">
                  <a14:compatExt spid="_x0000_s269589"/>
                </a:ext>
              </a:extLst>
            </xdr:cNvPr>
            <xdr:cNvSpPr>
              <a:spLocks noRot="1" noChangeShapeType="1"/>
            </xdr:cNvSpPr>
          </xdr:nvSpPr>
          <xdr:spPr>
            <a:xfrm>
              <a:off x="12344400" y="614432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166</xdr:row>
          <xdr:rowOff>0</xdr:rowOff>
        </xdr:from>
        <xdr:to xmlns:xdr="http://schemas.openxmlformats.org/drawingml/2006/spreadsheetDrawing">
          <xdr:col>39</xdr:col>
          <xdr:colOff>302260</xdr:colOff>
          <xdr:row>167</xdr:row>
          <xdr:rowOff>91440</xdr:rowOff>
        </xdr:to>
        <xdr:sp textlink="">
          <xdr:nvSpPr>
            <xdr:cNvPr id="269590" name="チェック 278" hidden="1">
              <a:extLst>
                <a:ext uri="{63B3BB69-23CF-44E3-9099-C40C66FF867C}">
                  <a14:compatExt spid="_x0000_s269590"/>
                </a:ext>
              </a:extLst>
            </xdr:cNvPr>
            <xdr:cNvSpPr>
              <a:spLocks noRot="1" noChangeShapeType="1"/>
            </xdr:cNvSpPr>
          </xdr:nvSpPr>
          <xdr:spPr>
            <a:xfrm>
              <a:off x="12344400" y="6211951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167</xdr:row>
          <xdr:rowOff>0</xdr:rowOff>
        </xdr:from>
        <xdr:to xmlns:xdr="http://schemas.openxmlformats.org/drawingml/2006/spreadsheetDrawing">
          <xdr:col>39</xdr:col>
          <xdr:colOff>302260</xdr:colOff>
          <xdr:row>167</xdr:row>
          <xdr:rowOff>329565</xdr:rowOff>
        </xdr:to>
        <xdr:sp textlink="">
          <xdr:nvSpPr>
            <xdr:cNvPr id="269591" name="チェック 279" hidden="1">
              <a:extLst>
                <a:ext uri="{63B3BB69-23CF-44E3-9099-C40C66FF867C}">
                  <a14:compatExt spid="_x0000_s269591"/>
                </a:ext>
              </a:extLst>
            </xdr:cNvPr>
            <xdr:cNvSpPr>
              <a:spLocks noRot="1" noChangeShapeType="1"/>
            </xdr:cNvSpPr>
          </xdr:nvSpPr>
          <xdr:spPr>
            <a:xfrm>
              <a:off x="12344400" y="6235763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167</xdr:row>
          <xdr:rowOff>0</xdr:rowOff>
        </xdr:from>
        <xdr:to xmlns:xdr="http://schemas.openxmlformats.org/drawingml/2006/spreadsheetDrawing">
          <xdr:col>37</xdr:col>
          <xdr:colOff>302260</xdr:colOff>
          <xdr:row>167</xdr:row>
          <xdr:rowOff>329565</xdr:rowOff>
        </xdr:to>
        <xdr:sp textlink="">
          <xdr:nvSpPr>
            <xdr:cNvPr id="269592" name="チェック 280" hidden="1">
              <a:extLst>
                <a:ext uri="{63B3BB69-23CF-44E3-9099-C40C66FF867C}">
                  <a14:compatExt spid="_x0000_s269592"/>
                </a:ext>
              </a:extLst>
            </xdr:cNvPr>
            <xdr:cNvSpPr>
              <a:spLocks noRot="1" noChangeShapeType="1"/>
            </xdr:cNvSpPr>
          </xdr:nvSpPr>
          <xdr:spPr>
            <a:xfrm>
              <a:off x="11278870" y="6235763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168</xdr:row>
          <xdr:rowOff>0</xdr:rowOff>
        </xdr:from>
        <xdr:to xmlns:xdr="http://schemas.openxmlformats.org/drawingml/2006/spreadsheetDrawing">
          <xdr:col>37</xdr:col>
          <xdr:colOff>302260</xdr:colOff>
          <xdr:row>169</xdr:row>
          <xdr:rowOff>90805</xdr:rowOff>
        </xdr:to>
        <xdr:sp textlink="">
          <xdr:nvSpPr>
            <xdr:cNvPr id="269593" name="チェック 281" hidden="1">
              <a:extLst>
                <a:ext uri="{63B3BB69-23CF-44E3-9099-C40C66FF867C}">
                  <a14:compatExt spid="_x0000_s269593"/>
                </a:ext>
              </a:extLst>
            </xdr:cNvPr>
            <xdr:cNvSpPr>
              <a:spLocks noRot="1" noChangeShapeType="1"/>
            </xdr:cNvSpPr>
          </xdr:nvSpPr>
          <xdr:spPr>
            <a:xfrm>
              <a:off x="11278870" y="630243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168</xdr:row>
          <xdr:rowOff>0</xdr:rowOff>
        </xdr:from>
        <xdr:to xmlns:xdr="http://schemas.openxmlformats.org/drawingml/2006/spreadsheetDrawing">
          <xdr:col>37</xdr:col>
          <xdr:colOff>302260</xdr:colOff>
          <xdr:row>169</xdr:row>
          <xdr:rowOff>91440</xdr:rowOff>
        </xdr:to>
        <xdr:sp textlink="">
          <xdr:nvSpPr>
            <xdr:cNvPr id="269594" name="チェック 282" hidden="1">
              <a:extLst>
                <a:ext uri="{63B3BB69-23CF-44E3-9099-C40C66FF867C}">
                  <a14:compatExt spid="_x0000_s269594"/>
                </a:ext>
              </a:extLst>
            </xdr:cNvPr>
            <xdr:cNvSpPr>
              <a:spLocks noRot="1" noChangeShapeType="1"/>
            </xdr:cNvSpPr>
          </xdr:nvSpPr>
          <xdr:spPr>
            <a:xfrm>
              <a:off x="11278870" y="6302438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169</xdr:row>
          <xdr:rowOff>0</xdr:rowOff>
        </xdr:from>
        <xdr:to xmlns:xdr="http://schemas.openxmlformats.org/drawingml/2006/spreadsheetDrawing">
          <xdr:col>37</xdr:col>
          <xdr:colOff>302260</xdr:colOff>
          <xdr:row>170</xdr:row>
          <xdr:rowOff>89535</xdr:rowOff>
        </xdr:to>
        <xdr:sp textlink="">
          <xdr:nvSpPr>
            <xdr:cNvPr id="269595" name="チェック 283" hidden="1">
              <a:extLst>
                <a:ext uri="{63B3BB69-23CF-44E3-9099-C40C66FF867C}">
                  <a14:compatExt spid="_x0000_s269595"/>
                </a:ext>
              </a:extLst>
            </xdr:cNvPr>
            <xdr:cNvSpPr>
              <a:spLocks noRot="1" noChangeShapeType="1"/>
            </xdr:cNvSpPr>
          </xdr:nvSpPr>
          <xdr:spPr>
            <a:xfrm>
              <a:off x="11278870" y="632625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169</xdr:row>
          <xdr:rowOff>0</xdr:rowOff>
        </xdr:from>
        <xdr:to xmlns:xdr="http://schemas.openxmlformats.org/drawingml/2006/spreadsheetDrawing">
          <xdr:col>37</xdr:col>
          <xdr:colOff>302260</xdr:colOff>
          <xdr:row>170</xdr:row>
          <xdr:rowOff>89535</xdr:rowOff>
        </xdr:to>
        <xdr:sp textlink="">
          <xdr:nvSpPr>
            <xdr:cNvPr id="269596" name="チェック 284" hidden="1">
              <a:extLst>
                <a:ext uri="{63B3BB69-23CF-44E3-9099-C40C66FF867C}">
                  <a14:compatExt spid="_x0000_s269596"/>
                </a:ext>
              </a:extLst>
            </xdr:cNvPr>
            <xdr:cNvSpPr>
              <a:spLocks noRot="1" noChangeShapeType="1"/>
            </xdr:cNvSpPr>
          </xdr:nvSpPr>
          <xdr:spPr>
            <a:xfrm>
              <a:off x="11278870" y="632625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169</xdr:row>
          <xdr:rowOff>0</xdr:rowOff>
        </xdr:from>
        <xdr:to xmlns:xdr="http://schemas.openxmlformats.org/drawingml/2006/spreadsheetDrawing">
          <xdr:col>37</xdr:col>
          <xdr:colOff>302260</xdr:colOff>
          <xdr:row>170</xdr:row>
          <xdr:rowOff>91440</xdr:rowOff>
        </xdr:to>
        <xdr:sp textlink="">
          <xdr:nvSpPr>
            <xdr:cNvPr id="269597" name="チェック 285" hidden="1">
              <a:extLst>
                <a:ext uri="{63B3BB69-23CF-44E3-9099-C40C66FF867C}">
                  <a14:compatExt spid="_x0000_s269597"/>
                </a:ext>
              </a:extLst>
            </xdr:cNvPr>
            <xdr:cNvSpPr>
              <a:spLocks noRot="1" noChangeShapeType="1"/>
            </xdr:cNvSpPr>
          </xdr:nvSpPr>
          <xdr:spPr>
            <a:xfrm>
              <a:off x="11278870" y="6326251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170</xdr:row>
          <xdr:rowOff>0</xdr:rowOff>
        </xdr:from>
        <xdr:to xmlns:xdr="http://schemas.openxmlformats.org/drawingml/2006/spreadsheetDrawing">
          <xdr:col>37</xdr:col>
          <xdr:colOff>302260</xdr:colOff>
          <xdr:row>171</xdr:row>
          <xdr:rowOff>118745</xdr:rowOff>
        </xdr:to>
        <xdr:sp textlink="">
          <xdr:nvSpPr>
            <xdr:cNvPr id="269598" name="チェック 286" hidden="1">
              <a:extLst>
                <a:ext uri="{63B3BB69-23CF-44E3-9099-C40C66FF867C}">
                  <a14:compatExt spid="_x0000_s269598"/>
                </a:ext>
              </a:extLst>
            </xdr:cNvPr>
            <xdr:cNvSpPr>
              <a:spLocks noRot="1" noChangeShapeType="1"/>
            </xdr:cNvSpPr>
          </xdr:nvSpPr>
          <xdr:spPr>
            <a:xfrm>
              <a:off x="11278870" y="63500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170</xdr:row>
          <xdr:rowOff>0</xdr:rowOff>
        </xdr:from>
        <xdr:to xmlns:xdr="http://schemas.openxmlformats.org/drawingml/2006/spreadsheetDrawing">
          <xdr:col>37</xdr:col>
          <xdr:colOff>302260</xdr:colOff>
          <xdr:row>171</xdr:row>
          <xdr:rowOff>118745</xdr:rowOff>
        </xdr:to>
        <xdr:sp textlink="">
          <xdr:nvSpPr>
            <xdr:cNvPr id="269599" name="チェック 287" hidden="1">
              <a:extLst>
                <a:ext uri="{63B3BB69-23CF-44E3-9099-C40C66FF867C}">
                  <a14:compatExt spid="_x0000_s269599"/>
                </a:ext>
              </a:extLst>
            </xdr:cNvPr>
            <xdr:cNvSpPr>
              <a:spLocks noRot="1" noChangeShapeType="1"/>
            </xdr:cNvSpPr>
          </xdr:nvSpPr>
          <xdr:spPr>
            <a:xfrm>
              <a:off x="11278870" y="63500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170</xdr:row>
          <xdr:rowOff>0</xdr:rowOff>
        </xdr:from>
        <xdr:to xmlns:xdr="http://schemas.openxmlformats.org/drawingml/2006/spreadsheetDrawing">
          <xdr:col>37</xdr:col>
          <xdr:colOff>302260</xdr:colOff>
          <xdr:row>171</xdr:row>
          <xdr:rowOff>118745</xdr:rowOff>
        </xdr:to>
        <xdr:sp textlink="">
          <xdr:nvSpPr>
            <xdr:cNvPr id="269600" name="チェック 288" hidden="1">
              <a:extLst>
                <a:ext uri="{63B3BB69-23CF-44E3-9099-C40C66FF867C}">
                  <a14:compatExt spid="_x0000_s269600"/>
                </a:ext>
              </a:extLst>
            </xdr:cNvPr>
            <xdr:cNvSpPr>
              <a:spLocks noRot="1" noChangeShapeType="1"/>
            </xdr:cNvSpPr>
          </xdr:nvSpPr>
          <xdr:spPr>
            <a:xfrm>
              <a:off x="11278870" y="63500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171</xdr:row>
          <xdr:rowOff>0</xdr:rowOff>
        </xdr:from>
        <xdr:to xmlns:xdr="http://schemas.openxmlformats.org/drawingml/2006/spreadsheetDrawing">
          <xdr:col>37</xdr:col>
          <xdr:colOff>302260</xdr:colOff>
          <xdr:row>172</xdr:row>
          <xdr:rowOff>90805</xdr:rowOff>
        </xdr:to>
        <xdr:sp textlink="">
          <xdr:nvSpPr>
            <xdr:cNvPr id="269601" name="チェック 289" hidden="1">
              <a:extLst>
                <a:ext uri="{63B3BB69-23CF-44E3-9099-C40C66FF867C}">
                  <a14:compatExt spid="_x0000_s269601"/>
                </a:ext>
              </a:extLst>
            </xdr:cNvPr>
            <xdr:cNvSpPr>
              <a:spLocks noRot="1" noChangeShapeType="1"/>
            </xdr:cNvSpPr>
          </xdr:nvSpPr>
          <xdr:spPr>
            <a:xfrm>
              <a:off x="11278870" y="637101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171</xdr:row>
          <xdr:rowOff>0</xdr:rowOff>
        </xdr:from>
        <xdr:to xmlns:xdr="http://schemas.openxmlformats.org/drawingml/2006/spreadsheetDrawing">
          <xdr:col>37</xdr:col>
          <xdr:colOff>302260</xdr:colOff>
          <xdr:row>172</xdr:row>
          <xdr:rowOff>90805</xdr:rowOff>
        </xdr:to>
        <xdr:sp textlink="">
          <xdr:nvSpPr>
            <xdr:cNvPr id="269602" name="チェック 290" hidden="1">
              <a:extLst>
                <a:ext uri="{63B3BB69-23CF-44E3-9099-C40C66FF867C}">
                  <a14:compatExt spid="_x0000_s269602"/>
                </a:ext>
              </a:extLst>
            </xdr:cNvPr>
            <xdr:cNvSpPr>
              <a:spLocks noRot="1" noChangeShapeType="1"/>
            </xdr:cNvSpPr>
          </xdr:nvSpPr>
          <xdr:spPr>
            <a:xfrm>
              <a:off x="11278870" y="637101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171</xdr:row>
          <xdr:rowOff>0</xdr:rowOff>
        </xdr:from>
        <xdr:to xmlns:xdr="http://schemas.openxmlformats.org/drawingml/2006/spreadsheetDrawing">
          <xdr:col>37</xdr:col>
          <xdr:colOff>302260</xdr:colOff>
          <xdr:row>172</xdr:row>
          <xdr:rowOff>91440</xdr:rowOff>
        </xdr:to>
        <xdr:sp textlink="">
          <xdr:nvSpPr>
            <xdr:cNvPr id="269603" name="チェック 291" hidden="1">
              <a:extLst>
                <a:ext uri="{63B3BB69-23CF-44E3-9099-C40C66FF867C}">
                  <a14:compatExt spid="_x0000_s269603"/>
                </a:ext>
              </a:extLst>
            </xdr:cNvPr>
            <xdr:cNvSpPr>
              <a:spLocks noRot="1" noChangeShapeType="1"/>
            </xdr:cNvSpPr>
          </xdr:nvSpPr>
          <xdr:spPr>
            <a:xfrm>
              <a:off x="11278870" y="6371018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172</xdr:row>
          <xdr:rowOff>0</xdr:rowOff>
        </xdr:from>
        <xdr:to xmlns:xdr="http://schemas.openxmlformats.org/drawingml/2006/spreadsheetDrawing">
          <xdr:col>37</xdr:col>
          <xdr:colOff>302260</xdr:colOff>
          <xdr:row>173</xdr:row>
          <xdr:rowOff>90805</xdr:rowOff>
        </xdr:to>
        <xdr:sp textlink="">
          <xdr:nvSpPr>
            <xdr:cNvPr id="269604" name="チェック 292" hidden="1">
              <a:extLst>
                <a:ext uri="{63B3BB69-23CF-44E3-9099-C40C66FF867C}">
                  <a14:compatExt spid="_x0000_s269604"/>
                </a:ext>
              </a:extLst>
            </xdr:cNvPr>
            <xdr:cNvSpPr>
              <a:spLocks noRot="1" noChangeShapeType="1"/>
            </xdr:cNvSpPr>
          </xdr:nvSpPr>
          <xdr:spPr>
            <a:xfrm>
              <a:off x="11278870" y="63948310"/>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172</xdr:row>
          <xdr:rowOff>0</xdr:rowOff>
        </xdr:from>
        <xdr:to xmlns:xdr="http://schemas.openxmlformats.org/drawingml/2006/spreadsheetDrawing">
          <xdr:col>37</xdr:col>
          <xdr:colOff>302260</xdr:colOff>
          <xdr:row>173</xdr:row>
          <xdr:rowOff>90805</xdr:rowOff>
        </xdr:to>
        <xdr:sp textlink="">
          <xdr:nvSpPr>
            <xdr:cNvPr id="269605" name="チェック 293" hidden="1">
              <a:extLst>
                <a:ext uri="{63B3BB69-23CF-44E3-9099-C40C66FF867C}">
                  <a14:compatExt spid="_x0000_s269605"/>
                </a:ext>
              </a:extLst>
            </xdr:cNvPr>
            <xdr:cNvSpPr>
              <a:spLocks noRot="1" noChangeShapeType="1"/>
            </xdr:cNvSpPr>
          </xdr:nvSpPr>
          <xdr:spPr>
            <a:xfrm>
              <a:off x="11278870" y="63948310"/>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167</xdr:row>
          <xdr:rowOff>0</xdr:rowOff>
        </xdr:from>
        <xdr:to xmlns:xdr="http://schemas.openxmlformats.org/drawingml/2006/spreadsheetDrawing">
          <xdr:col>38</xdr:col>
          <xdr:colOff>302260</xdr:colOff>
          <xdr:row>167</xdr:row>
          <xdr:rowOff>329565</xdr:rowOff>
        </xdr:to>
        <xdr:sp textlink="">
          <xdr:nvSpPr>
            <xdr:cNvPr id="269606" name="チェック 294" hidden="1">
              <a:extLst>
                <a:ext uri="{63B3BB69-23CF-44E3-9099-C40C66FF867C}">
                  <a14:compatExt spid="_x0000_s269606"/>
                </a:ext>
              </a:extLst>
            </xdr:cNvPr>
            <xdr:cNvSpPr>
              <a:spLocks noRot="1" noChangeShapeType="1"/>
            </xdr:cNvSpPr>
          </xdr:nvSpPr>
          <xdr:spPr>
            <a:xfrm>
              <a:off x="11811635" y="6235763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168</xdr:row>
          <xdr:rowOff>0</xdr:rowOff>
        </xdr:from>
        <xdr:to xmlns:xdr="http://schemas.openxmlformats.org/drawingml/2006/spreadsheetDrawing">
          <xdr:col>38</xdr:col>
          <xdr:colOff>302260</xdr:colOff>
          <xdr:row>169</xdr:row>
          <xdr:rowOff>90805</xdr:rowOff>
        </xdr:to>
        <xdr:sp textlink="">
          <xdr:nvSpPr>
            <xdr:cNvPr id="269607" name="チェック 295" hidden="1">
              <a:extLst>
                <a:ext uri="{63B3BB69-23CF-44E3-9099-C40C66FF867C}">
                  <a14:compatExt spid="_x0000_s269607"/>
                </a:ext>
              </a:extLst>
            </xdr:cNvPr>
            <xdr:cNvSpPr>
              <a:spLocks noRot="1" noChangeShapeType="1"/>
            </xdr:cNvSpPr>
          </xdr:nvSpPr>
          <xdr:spPr>
            <a:xfrm>
              <a:off x="11811635" y="630243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168</xdr:row>
          <xdr:rowOff>0</xdr:rowOff>
        </xdr:from>
        <xdr:to xmlns:xdr="http://schemas.openxmlformats.org/drawingml/2006/spreadsheetDrawing">
          <xdr:col>38</xdr:col>
          <xdr:colOff>302260</xdr:colOff>
          <xdr:row>169</xdr:row>
          <xdr:rowOff>91440</xdr:rowOff>
        </xdr:to>
        <xdr:sp textlink="">
          <xdr:nvSpPr>
            <xdr:cNvPr id="269608" name="チェック 296" hidden="1">
              <a:extLst>
                <a:ext uri="{63B3BB69-23CF-44E3-9099-C40C66FF867C}">
                  <a14:compatExt spid="_x0000_s269608"/>
                </a:ext>
              </a:extLst>
            </xdr:cNvPr>
            <xdr:cNvSpPr>
              <a:spLocks noRot="1" noChangeShapeType="1"/>
            </xdr:cNvSpPr>
          </xdr:nvSpPr>
          <xdr:spPr>
            <a:xfrm>
              <a:off x="11811635" y="6302438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169</xdr:row>
          <xdr:rowOff>0</xdr:rowOff>
        </xdr:from>
        <xdr:to xmlns:xdr="http://schemas.openxmlformats.org/drawingml/2006/spreadsheetDrawing">
          <xdr:col>38</xdr:col>
          <xdr:colOff>302260</xdr:colOff>
          <xdr:row>170</xdr:row>
          <xdr:rowOff>89535</xdr:rowOff>
        </xdr:to>
        <xdr:sp textlink="">
          <xdr:nvSpPr>
            <xdr:cNvPr id="269609" name="チェック 297" hidden="1">
              <a:extLst>
                <a:ext uri="{63B3BB69-23CF-44E3-9099-C40C66FF867C}">
                  <a14:compatExt spid="_x0000_s269609"/>
                </a:ext>
              </a:extLst>
            </xdr:cNvPr>
            <xdr:cNvSpPr>
              <a:spLocks noRot="1" noChangeShapeType="1"/>
            </xdr:cNvSpPr>
          </xdr:nvSpPr>
          <xdr:spPr>
            <a:xfrm>
              <a:off x="11811635" y="632625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169</xdr:row>
          <xdr:rowOff>0</xdr:rowOff>
        </xdr:from>
        <xdr:to xmlns:xdr="http://schemas.openxmlformats.org/drawingml/2006/spreadsheetDrawing">
          <xdr:col>38</xdr:col>
          <xdr:colOff>302260</xdr:colOff>
          <xdr:row>170</xdr:row>
          <xdr:rowOff>89535</xdr:rowOff>
        </xdr:to>
        <xdr:sp textlink="">
          <xdr:nvSpPr>
            <xdr:cNvPr id="269610" name="チェック 298" hidden="1">
              <a:extLst>
                <a:ext uri="{63B3BB69-23CF-44E3-9099-C40C66FF867C}">
                  <a14:compatExt spid="_x0000_s269610"/>
                </a:ext>
              </a:extLst>
            </xdr:cNvPr>
            <xdr:cNvSpPr>
              <a:spLocks noRot="1" noChangeShapeType="1"/>
            </xdr:cNvSpPr>
          </xdr:nvSpPr>
          <xdr:spPr>
            <a:xfrm>
              <a:off x="11811635" y="632625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169</xdr:row>
          <xdr:rowOff>0</xdr:rowOff>
        </xdr:from>
        <xdr:to xmlns:xdr="http://schemas.openxmlformats.org/drawingml/2006/spreadsheetDrawing">
          <xdr:col>38</xdr:col>
          <xdr:colOff>302260</xdr:colOff>
          <xdr:row>170</xdr:row>
          <xdr:rowOff>91440</xdr:rowOff>
        </xdr:to>
        <xdr:sp textlink="">
          <xdr:nvSpPr>
            <xdr:cNvPr id="269611" name="チェック 299" hidden="1">
              <a:extLst>
                <a:ext uri="{63B3BB69-23CF-44E3-9099-C40C66FF867C}">
                  <a14:compatExt spid="_x0000_s269611"/>
                </a:ext>
              </a:extLst>
            </xdr:cNvPr>
            <xdr:cNvSpPr>
              <a:spLocks noRot="1" noChangeShapeType="1"/>
            </xdr:cNvSpPr>
          </xdr:nvSpPr>
          <xdr:spPr>
            <a:xfrm>
              <a:off x="11811635" y="6326251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170</xdr:row>
          <xdr:rowOff>0</xdr:rowOff>
        </xdr:from>
        <xdr:to xmlns:xdr="http://schemas.openxmlformats.org/drawingml/2006/spreadsheetDrawing">
          <xdr:col>38</xdr:col>
          <xdr:colOff>302260</xdr:colOff>
          <xdr:row>171</xdr:row>
          <xdr:rowOff>118745</xdr:rowOff>
        </xdr:to>
        <xdr:sp textlink="">
          <xdr:nvSpPr>
            <xdr:cNvPr id="269612" name="チェック 300" hidden="1">
              <a:extLst>
                <a:ext uri="{63B3BB69-23CF-44E3-9099-C40C66FF867C}">
                  <a14:compatExt spid="_x0000_s269612"/>
                </a:ext>
              </a:extLst>
            </xdr:cNvPr>
            <xdr:cNvSpPr>
              <a:spLocks noRot="1" noChangeShapeType="1"/>
            </xdr:cNvSpPr>
          </xdr:nvSpPr>
          <xdr:spPr>
            <a:xfrm>
              <a:off x="11811635" y="63500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170</xdr:row>
          <xdr:rowOff>0</xdr:rowOff>
        </xdr:from>
        <xdr:to xmlns:xdr="http://schemas.openxmlformats.org/drawingml/2006/spreadsheetDrawing">
          <xdr:col>38</xdr:col>
          <xdr:colOff>302260</xdr:colOff>
          <xdr:row>171</xdr:row>
          <xdr:rowOff>118745</xdr:rowOff>
        </xdr:to>
        <xdr:sp textlink="">
          <xdr:nvSpPr>
            <xdr:cNvPr id="269613" name="チェック 301" hidden="1">
              <a:extLst>
                <a:ext uri="{63B3BB69-23CF-44E3-9099-C40C66FF867C}">
                  <a14:compatExt spid="_x0000_s269613"/>
                </a:ext>
              </a:extLst>
            </xdr:cNvPr>
            <xdr:cNvSpPr>
              <a:spLocks noRot="1" noChangeShapeType="1"/>
            </xdr:cNvSpPr>
          </xdr:nvSpPr>
          <xdr:spPr>
            <a:xfrm>
              <a:off x="11811635" y="63500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170</xdr:row>
          <xdr:rowOff>0</xdr:rowOff>
        </xdr:from>
        <xdr:to xmlns:xdr="http://schemas.openxmlformats.org/drawingml/2006/spreadsheetDrawing">
          <xdr:col>38</xdr:col>
          <xdr:colOff>302260</xdr:colOff>
          <xdr:row>171</xdr:row>
          <xdr:rowOff>118745</xdr:rowOff>
        </xdr:to>
        <xdr:sp textlink="">
          <xdr:nvSpPr>
            <xdr:cNvPr id="269614" name="チェック 302" hidden="1">
              <a:extLst>
                <a:ext uri="{63B3BB69-23CF-44E3-9099-C40C66FF867C}">
                  <a14:compatExt spid="_x0000_s269614"/>
                </a:ext>
              </a:extLst>
            </xdr:cNvPr>
            <xdr:cNvSpPr>
              <a:spLocks noRot="1" noChangeShapeType="1"/>
            </xdr:cNvSpPr>
          </xdr:nvSpPr>
          <xdr:spPr>
            <a:xfrm>
              <a:off x="11811635" y="63500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171</xdr:row>
          <xdr:rowOff>0</xdr:rowOff>
        </xdr:from>
        <xdr:to xmlns:xdr="http://schemas.openxmlformats.org/drawingml/2006/spreadsheetDrawing">
          <xdr:col>38</xdr:col>
          <xdr:colOff>302260</xdr:colOff>
          <xdr:row>172</xdr:row>
          <xdr:rowOff>90805</xdr:rowOff>
        </xdr:to>
        <xdr:sp textlink="">
          <xdr:nvSpPr>
            <xdr:cNvPr id="269615" name="チェック 303" hidden="1">
              <a:extLst>
                <a:ext uri="{63B3BB69-23CF-44E3-9099-C40C66FF867C}">
                  <a14:compatExt spid="_x0000_s269615"/>
                </a:ext>
              </a:extLst>
            </xdr:cNvPr>
            <xdr:cNvSpPr>
              <a:spLocks noRot="1" noChangeShapeType="1"/>
            </xdr:cNvSpPr>
          </xdr:nvSpPr>
          <xdr:spPr>
            <a:xfrm>
              <a:off x="11811635" y="637101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171</xdr:row>
          <xdr:rowOff>0</xdr:rowOff>
        </xdr:from>
        <xdr:to xmlns:xdr="http://schemas.openxmlformats.org/drawingml/2006/spreadsheetDrawing">
          <xdr:col>38</xdr:col>
          <xdr:colOff>302260</xdr:colOff>
          <xdr:row>172</xdr:row>
          <xdr:rowOff>90805</xdr:rowOff>
        </xdr:to>
        <xdr:sp textlink="">
          <xdr:nvSpPr>
            <xdr:cNvPr id="269616" name="チェック 304" hidden="1">
              <a:extLst>
                <a:ext uri="{63B3BB69-23CF-44E3-9099-C40C66FF867C}">
                  <a14:compatExt spid="_x0000_s269616"/>
                </a:ext>
              </a:extLst>
            </xdr:cNvPr>
            <xdr:cNvSpPr>
              <a:spLocks noRot="1" noChangeShapeType="1"/>
            </xdr:cNvSpPr>
          </xdr:nvSpPr>
          <xdr:spPr>
            <a:xfrm>
              <a:off x="11811635" y="637101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171</xdr:row>
          <xdr:rowOff>0</xdr:rowOff>
        </xdr:from>
        <xdr:to xmlns:xdr="http://schemas.openxmlformats.org/drawingml/2006/spreadsheetDrawing">
          <xdr:col>38</xdr:col>
          <xdr:colOff>302260</xdr:colOff>
          <xdr:row>172</xdr:row>
          <xdr:rowOff>91440</xdr:rowOff>
        </xdr:to>
        <xdr:sp textlink="">
          <xdr:nvSpPr>
            <xdr:cNvPr id="269617" name="チェック 305" hidden="1">
              <a:extLst>
                <a:ext uri="{63B3BB69-23CF-44E3-9099-C40C66FF867C}">
                  <a14:compatExt spid="_x0000_s269617"/>
                </a:ext>
              </a:extLst>
            </xdr:cNvPr>
            <xdr:cNvSpPr>
              <a:spLocks noRot="1" noChangeShapeType="1"/>
            </xdr:cNvSpPr>
          </xdr:nvSpPr>
          <xdr:spPr>
            <a:xfrm>
              <a:off x="11811635" y="6371018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172</xdr:row>
          <xdr:rowOff>0</xdr:rowOff>
        </xdr:from>
        <xdr:to xmlns:xdr="http://schemas.openxmlformats.org/drawingml/2006/spreadsheetDrawing">
          <xdr:col>38</xdr:col>
          <xdr:colOff>302260</xdr:colOff>
          <xdr:row>173</xdr:row>
          <xdr:rowOff>90805</xdr:rowOff>
        </xdr:to>
        <xdr:sp textlink="">
          <xdr:nvSpPr>
            <xdr:cNvPr id="269618" name="チェック 306" hidden="1">
              <a:extLst>
                <a:ext uri="{63B3BB69-23CF-44E3-9099-C40C66FF867C}">
                  <a14:compatExt spid="_x0000_s269618"/>
                </a:ext>
              </a:extLst>
            </xdr:cNvPr>
            <xdr:cNvSpPr>
              <a:spLocks noRot="1" noChangeShapeType="1"/>
            </xdr:cNvSpPr>
          </xdr:nvSpPr>
          <xdr:spPr>
            <a:xfrm>
              <a:off x="11811635" y="63948310"/>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172</xdr:row>
          <xdr:rowOff>0</xdr:rowOff>
        </xdr:from>
        <xdr:to xmlns:xdr="http://schemas.openxmlformats.org/drawingml/2006/spreadsheetDrawing">
          <xdr:col>38</xdr:col>
          <xdr:colOff>302260</xdr:colOff>
          <xdr:row>173</xdr:row>
          <xdr:rowOff>90805</xdr:rowOff>
        </xdr:to>
        <xdr:sp textlink="">
          <xdr:nvSpPr>
            <xdr:cNvPr id="269619" name="チェック 307" hidden="1">
              <a:extLst>
                <a:ext uri="{63B3BB69-23CF-44E3-9099-C40C66FF867C}">
                  <a14:compatExt spid="_x0000_s269619"/>
                </a:ext>
              </a:extLst>
            </xdr:cNvPr>
            <xdr:cNvSpPr>
              <a:spLocks noRot="1" noChangeShapeType="1"/>
            </xdr:cNvSpPr>
          </xdr:nvSpPr>
          <xdr:spPr>
            <a:xfrm>
              <a:off x="11811635" y="63948310"/>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167</xdr:row>
          <xdr:rowOff>0</xdr:rowOff>
        </xdr:from>
        <xdr:to xmlns:xdr="http://schemas.openxmlformats.org/drawingml/2006/spreadsheetDrawing">
          <xdr:col>39</xdr:col>
          <xdr:colOff>302260</xdr:colOff>
          <xdr:row>167</xdr:row>
          <xdr:rowOff>329565</xdr:rowOff>
        </xdr:to>
        <xdr:sp textlink="">
          <xdr:nvSpPr>
            <xdr:cNvPr id="269620" name="チェック 308" hidden="1">
              <a:extLst>
                <a:ext uri="{63B3BB69-23CF-44E3-9099-C40C66FF867C}">
                  <a14:compatExt spid="_x0000_s269620"/>
                </a:ext>
              </a:extLst>
            </xdr:cNvPr>
            <xdr:cNvSpPr>
              <a:spLocks noRot="1" noChangeShapeType="1"/>
            </xdr:cNvSpPr>
          </xdr:nvSpPr>
          <xdr:spPr>
            <a:xfrm>
              <a:off x="12344400" y="6235763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168</xdr:row>
          <xdr:rowOff>0</xdr:rowOff>
        </xdr:from>
        <xdr:to xmlns:xdr="http://schemas.openxmlformats.org/drawingml/2006/spreadsheetDrawing">
          <xdr:col>39</xdr:col>
          <xdr:colOff>302260</xdr:colOff>
          <xdr:row>169</xdr:row>
          <xdr:rowOff>90805</xdr:rowOff>
        </xdr:to>
        <xdr:sp textlink="">
          <xdr:nvSpPr>
            <xdr:cNvPr id="269621" name="チェック 309" hidden="1">
              <a:extLst>
                <a:ext uri="{63B3BB69-23CF-44E3-9099-C40C66FF867C}">
                  <a14:compatExt spid="_x0000_s269621"/>
                </a:ext>
              </a:extLst>
            </xdr:cNvPr>
            <xdr:cNvSpPr>
              <a:spLocks noRot="1" noChangeShapeType="1"/>
            </xdr:cNvSpPr>
          </xdr:nvSpPr>
          <xdr:spPr>
            <a:xfrm>
              <a:off x="12344400" y="630243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168</xdr:row>
          <xdr:rowOff>0</xdr:rowOff>
        </xdr:from>
        <xdr:to xmlns:xdr="http://schemas.openxmlformats.org/drawingml/2006/spreadsheetDrawing">
          <xdr:col>39</xdr:col>
          <xdr:colOff>302260</xdr:colOff>
          <xdr:row>169</xdr:row>
          <xdr:rowOff>91440</xdr:rowOff>
        </xdr:to>
        <xdr:sp textlink="">
          <xdr:nvSpPr>
            <xdr:cNvPr id="269622" name="チェック 310" hidden="1">
              <a:extLst>
                <a:ext uri="{63B3BB69-23CF-44E3-9099-C40C66FF867C}">
                  <a14:compatExt spid="_x0000_s269622"/>
                </a:ext>
              </a:extLst>
            </xdr:cNvPr>
            <xdr:cNvSpPr>
              <a:spLocks noRot="1" noChangeShapeType="1"/>
            </xdr:cNvSpPr>
          </xdr:nvSpPr>
          <xdr:spPr>
            <a:xfrm>
              <a:off x="12344400" y="6302438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169</xdr:row>
          <xdr:rowOff>0</xdr:rowOff>
        </xdr:from>
        <xdr:to xmlns:xdr="http://schemas.openxmlformats.org/drawingml/2006/spreadsheetDrawing">
          <xdr:col>39</xdr:col>
          <xdr:colOff>302260</xdr:colOff>
          <xdr:row>170</xdr:row>
          <xdr:rowOff>89535</xdr:rowOff>
        </xdr:to>
        <xdr:sp textlink="">
          <xdr:nvSpPr>
            <xdr:cNvPr id="269623" name="チェック 311" hidden="1">
              <a:extLst>
                <a:ext uri="{63B3BB69-23CF-44E3-9099-C40C66FF867C}">
                  <a14:compatExt spid="_x0000_s269623"/>
                </a:ext>
              </a:extLst>
            </xdr:cNvPr>
            <xdr:cNvSpPr>
              <a:spLocks noRot="1" noChangeShapeType="1"/>
            </xdr:cNvSpPr>
          </xdr:nvSpPr>
          <xdr:spPr>
            <a:xfrm>
              <a:off x="12344400" y="632625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169</xdr:row>
          <xdr:rowOff>0</xdr:rowOff>
        </xdr:from>
        <xdr:to xmlns:xdr="http://schemas.openxmlformats.org/drawingml/2006/spreadsheetDrawing">
          <xdr:col>39</xdr:col>
          <xdr:colOff>302260</xdr:colOff>
          <xdr:row>170</xdr:row>
          <xdr:rowOff>89535</xdr:rowOff>
        </xdr:to>
        <xdr:sp textlink="">
          <xdr:nvSpPr>
            <xdr:cNvPr id="269624" name="チェック 312" hidden="1">
              <a:extLst>
                <a:ext uri="{63B3BB69-23CF-44E3-9099-C40C66FF867C}">
                  <a14:compatExt spid="_x0000_s269624"/>
                </a:ext>
              </a:extLst>
            </xdr:cNvPr>
            <xdr:cNvSpPr>
              <a:spLocks noRot="1" noChangeShapeType="1"/>
            </xdr:cNvSpPr>
          </xdr:nvSpPr>
          <xdr:spPr>
            <a:xfrm>
              <a:off x="12344400" y="632625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169</xdr:row>
          <xdr:rowOff>0</xdr:rowOff>
        </xdr:from>
        <xdr:to xmlns:xdr="http://schemas.openxmlformats.org/drawingml/2006/spreadsheetDrawing">
          <xdr:col>39</xdr:col>
          <xdr:colOff>302260</xdr:colOff>
          <xdr:row>170</xdr:row>
          <xdr:rowOff>91440</xdr:rowOff>
        </xdr:to>
        <xdr:sp textlink="">
          <xdr:nvSpPr>
            <xdr:cNvPr id="269625" name="チェック 313" hidden="1">
              <a:extLst>
                <a:ext uri="{63B3BB69-23CF-44E3-9099-C40C66FF867C}">
                  <a14:compatExt spid="_x0000_s269625"/>
                </a:ext>
              </a:extLst>
            </xdr:cNvPr>
            <xdr:cNvSpPr>
              <a:spLocks noRot="1" noChangeShapeType="1"/>
            </xdr:cNvSpPr>
          </xdr:nvSpPr>
          <xdr:spPr>
            <a:xfrm>
              <a:off x="12344400" y="6326251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170</xdr:row>
          <xdr:rowOff>0</xdr:rowOff>
        </xdr:from>
        <xdr:to xmlns:xdr="http://schemas.openxmlformats.org/drawingml/2006/spreadsheetDrawing">
          <xdr:col>39</xdr:col>
          <xdr:colOff>302260</xdr:colOff>
          <xdr:row>171</xdr:row>
          <xdr:rowOff>118745</xdr:rowOff>
        </xdr:to>
        <xdr:sp textlink="">
          <xdr:nvSpPr>
            <xdr:cNvPr id="269626" name="チェック 314" hidden="1">
              <a:extLst>
                <a:ext uri="{63B3BB69-23CF-44E3-9099-C40C66FF867C}">
                  <a14:compatExt spid="_x0000_s269626"/>
                </a:ext>
              </a:extLst>
            </xdr:cNvPr>
            <xdr:cNvSpPr>
              <a:spLocks noRot="1" noChangeShapeType="1"/>
            </xdr:cNvSpPr>
          </xdr:nvSpPr>
          <xdr:spPr>
            <a:xfrm>
              <a:off x="12344400" y="63500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170</xdr:row>
          <xdr:rowOff>0</xdr:rowOff>
        </xdr:from>
        <xdr:to xmlns:xdr="http://schemas.openxmlformats.org/drawingml/2006/spreadsheetDrawing">
          <xdr:col>39</xdr:col>
          <xdr:colOff>302260</xdr:colOff>
          <xdr:row>171</xdr:row>
          <xdr:rowOff>118745</xdr:rowOff>
        </xdr:to>
        <xdr:sp textlink="">
          <xdr:nvSpPr>
            <xdr:cNvPr id="269627" name="チェック 315" hidden="1">
              <a:extLst>
                <a:ext uri="{63B3BB69-23CF-44E3-9099-C40C66FF867C}">
                  <a14:compatExt spid="_x0000_s269627"/>
                </a:ext>
              </a:extLst>
            </xdr:cNvPr>
            <xdr:cNvSpPr>
              <a:spLocks noRot="1" noChangeShapeType="1"/>
            </xdr:cNvSpPr>
          </xdr:nvSpPr>
          <xdr:spPr>
            <a:xfrm>
              <a:off x="12344400" y="63500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170</xdr:row>
          <xdr:rowOff>0</xdr:rowOff>
        </xdr:from>
        <xdr:to xmlns:xdr="http://schemas.openxmlformats.org/drawingml/2006/spreadsheetDrawing">
          <xdr:col>39</xdr:col>
          <xdr:colOff>302260</xdr:colOff>
          <xdr:row>171</xdr:row>
          <xdr:rowOff>118745</xdr:rowOff>
        </xdr:to>
        <xdr:sp textlink="">
          <xdr:nvSpPr>
            <xdr:cNvPr id="269628" name="チェック 316" hidden="1">
              <a:extLst>
                <a:ext uri="{63B3BB69-23CF-44E3-9099-C40C66FF867C}">
                  <a14:compatExt spid="_x0000_s269628"/>
                </a:ext>
              </a:extLst>
            </xdr:cNvPr>
            <xdr:cNvSpPr>
              <a:spLocks noRot="1" noChangeShapeType="1"/>
            </xdr:cNvSpPr>
          </xdr:nvSpPr>
          <xdr:spPr>
            <a:xfrm>
              <a:off x="12344400" y="6350063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171</xdr:row>
          <xdr:rowOff>0</xdr:rowOff>
        </xdr:from>
        <xdr:to xmlns:xdr="http://schemas.openxmlformats.org/drawingml/2006/spreadsheetDrawing">
          <xdr:col>39</xdr:col>
          <xdr:colOff>302260</xdr:colOff>
          <xdr:row>172</xdr:row>
          <xdr:rowOff>90805</xdr:rowOff>
        </xdr:to>
        <xdr:sp textlink="">
          <xdr:nvSpPr>
            <xdr:cNvPr id="269629" name="チェック 317" hidden="1">
              <a:extLst>
                <a:ext uri="{63B3BB69-23CF-44E3-9099-C40C66FF867C}">
                  <a14:compatExt spid="_x0000_s269629"/>
                </a:ext>
              </a:extLst>
            </xdr:cNvPr>
            <xdr:cNvSpPr>
              <a:spLocks noRot="1" noChangeShapeType="1"/>
            </xdr:cNvSpPr>
          </xdr:nvSpPr>
          <xdr:spPr>
            <a:xfrm>
              <a:off x="12344400" y="637101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171</xdr:row>
          <xdr:rowOff>0</xdr:rowOff>
        </xdr:from>
        <xdr:to xmlns:xdr="http://schemas.openxmlformats.org/drawingml/2006/spreadsheetDrawing">
          <xdr:col>39</xdr:col>
          <xdr:colOff>302260</xdr:colOff>
          <xdr:row>172</xdr:row>
          <xdr:rowOff>90805</xdr:rowOff>
        </xdr:to>
        <xdr:sp textlink="">
          <xdr:nvSpPr>
            <xdr:cNvPr id="269630" name="チェック 318" hidden="1">
              <a:extLst>
                <a:ext uri="{63B3BB69-23CF-44E3-9099-C40C66FF867C}">
                  <a14:compatExt spid="_x0000_s269630"/>
                </a:ext>
              </a:extLst>
            </xdr:cNvPr>
            <xdr:cNvSpPr>
              <a:spLocks noRot="1" noChangeShapeType="1"/>
            </xdr:cNvSpPr>
          </xdr:nvSpPr>
          <xdr:spPr>
            <a:xfrm>
              <a:off x="12344400" y="6371018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171</xdr:row>
          <xdr:rowOff>0</xdr:rowOff>
        </xdr:from>
        <xdr:to xmlns:xdr="http://schemas.openxmlformats.org/drawingml/2006/spreadsheetDrawing">
          <xdr:col>39</xdr:col>
          <xdr:colOff>302260</xdr:colOff>
          <xdr:row>172</xdr:row>
          <xdr:rowOff>91440</xdr:rowOff>
        </xdr:to>
        <xdr:sp textlink="">
          <xdr:nvSpPr>
            <xdr:cNvPr id="269631" name="チェック 319" hidden="1">
              <a:extLst>
                <a:ext uri="{63B3BB69-23CF-44E3-9099-C40C66FF867C}">
                  <a14:compatExt spid="_x0000_s269631"/>
                </a:ext>
              </a:extLst>
            </xdr:cNvPr>
            <xdr:cNvSpPr>
              <a:spLocks noRot="1" noChangeShapeType="1"/>
            </xdr:cNvSpPr>
          </xdr:nvSpPr>
          <xdr:spPr>
            <a:xfrm>
              <a:off x="12344400" y="6371018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172</xdr:row>
          <xdr:rowOff>0</xdr:rowOff>
        </xdr:from>
        <xdr:to xmlns:xdr="http://schemas.openxmlformats.org/drawingml/2006/spreadsheetDrawing">
          <xdr:col>39</xdr:col>
          <xdr:colOff>302260</xdr:colOff>
          <xdr:row>173</xdr:row>
          <xdr:rowOff>90805</xdr:rowOff>
        </xdr:to>
        <xdr:sp textlink="">
          <xdr:nvSpPr>
            <xdr:cNvPr id="269632" name="チェック 320" hidden="1">
              <a:extLst>
                <a:ext uri="{63B3BB69-23CF-44E3-9099-C40C66FF867C}">
                  <a14:compatExt spid="_x0000_s269632"/>
                </a:ext>
              </a:extLst>
            </xdr:cNvPr>
            <xdr:cNvSpPr>
              <a:spLocks noRot="1" noChangeShapeType="1"/>
            </xdr:cNvSpPr>
          </xdr:nvSpPr>
          <xdr:spPr>
            <a:xfrm>
              <a:off x="12344400" y="63948310"/>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172</xdr:row>
          <xdr:rowOff>0</xdr:rowOff>
        </xdr:from>
        <xdr:to xmlns:xdr="http://schemas.openxmlformats.org/drawingml/2006/spreadsheetDrawing">
          <xdr:col>39</xdr:col>
          <xdr:colOff>302260</xdr:colOff>
          <xdr:row>173</xdr:row>
          <xdr:rowOff>90805</xdr:rowOff>
        </xdr:to>
        <xdr:sp textlink="">
          <xdr:nvSpPr>
            <xdr:cNvPr id="269633" name="チェック 321" hidden="1">
              <a:extLst>
                <a:ext uri="{63B3BB69-23CF-44E3-9099-C40C66FF867C}">
                  <a14:compatExt spid="_x0000_s269633"/>
                </a:ext>
              </a:extLst>
            </xdr:cNvPr>
            <xdr:cNvSpPr>
              <a:spLocks noRot="1" noChangeShapeType="1"/>
            </xdr:cNvSpPr>
          </xdr:nvSpPr>
          <xdr:spPr>
            <a:xfrm>
              <a:off x="12344400" y="63948310"/>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174</xdr:row>
          <xdr:rowOff>0</xdr:rowOff>
        </xdr:from>
        <xdr:to xmlns:xdr="http://schemas.openxmlformats.org/drawingml/2006/spreadsheetDrawing">
          <xdr:col>37</xdr:col>
          <xdr:colOff>302260</xdr:colOff>
          <xdr:row>175</xdr:row>
          <xdr:rowOff>93345</xdr:rowOff>
        </xdr:to>
        <xdr:sp textlink="">
          <xdr:nvSpPr>
            <xdr:cNvPr id="269634" name="チェック 322" hidden="1">
              <a:extLst>
                <a:ext uri="{63B3BB69-23CF-44E3-9099-C40C66FF867C}">
                  <a14:compatExt spid="_x0000_s269634"/>
                </a:ext>
              </a:extLst>
            </xdr:cNvPr>
            <xdr:cNvSpPr>
              <a:spLocks noRot="1" noChangeShapeType="1"/>
            </xdr:cNvSpPr>
          </xdr:nvSpPr>
          <xdr:spPr>
            <a:xfrm>
              <a:off x="11278870" y="644245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175</xdr:row>
          <xdr:rowOff>0</xdr:rowOff>
        </xdr:from>
        <xdr:to xmlns:xdr="http://schemas.openxmlformats.org/drawingml/2006/spreadsheetDrawing">
          <xdr:col>37</xdr:col>
          <xdr:colOff>302260</xdr:colOff>
          <xdr:row>176</xdr:row>
          <xdr:rowOff>93345</xdr:rowOff>
        </xdr:to>
        <xdr:sp textlink="">
          <xdr:nvSpPr>
            <xdr:cNvPr id="269635" name="チェック 323" hidden="1">
              <a:extLst>
                <a:ext uri="{63B3BB69-23CF-44E3-9099-C40C66FF867C}">
                  <a14:compatExt spid="_x0000_s269635"/>
                </a:ext>
              </a:extLst>
            </xdr:cNvPr>
            <xdr:cNvSpPr>
              <a:spLocks noRot="1" noChangeShapeType="1"/>
            </xdr:cNvSpPr>
          </xdr:nvSpPr>
          <xdr:spPr>
            <a:xfrm>
              <a:off x="11278870" y="64662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174</xdr:row>
          <xdr:rowOff>0</xdr:rowOff>
        </xdr:from>
        <xdr:to xmlns:xdr="http://schemas.openxmlformats.org/drawingml/2006/spreadsheetDrawing">
          <xdr:col>38</xdr:col>
          <xdr:colOff>302260</xdr:colOff>
          <xdr:row>175</xdr:row>
          <xdr:rowOff>93345</xdr:rowOff>
        </xdr:to>
        <xdr:sp textlink="">
          <xdr:nvSpPr>
            <xdr:cNvPr id="269636" name="チェック 324" hidden="1">
              <a:extLst>
                <a:ext uri="{63B3BB69-23CF-44E3-9099-C40C66FF867C}">
                  <a14:compatExt spid="_x0000_s269636"/>
                </a:ext>
              </a:extLst>
            </xdr:cNvPr>
            <xdr:cNvSpPr>
              <a:spLocks noRot="1" noChangeShapeType="1"/>
            </xdr:cNvSpPr>
          </xdr:nvSpPr>
          <xdr:spPr>
            <a:xfrm>
              <a:off x="11811635" y="644245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175</xdr:row>
          <xdr:rowOff>0</xdr:rowOff>
        </xdr:from>
        <xdr:to xmlns:xdr="http://schemas.openxmlformats.org/drawingml/2006/spreadsheetDrawing">
          <xdr:col>38</xdr:col>
          <xdr:colOff>302260</xdr:colOff>
          <xdr:row>176</xdr:row>
          <xdr:rowOff>93345</xdr:rowOff>
        </xdr:to>
        <xdr:sp textlink="">
          <xdr:nvSpPr>
            <xdr:cNvPr id="269637" name="チェック 325" hidden="1">
              <a:extLst>
                <a:ext uri="{63B3BB69-23CF-44E3-9099-C40C66FF867C}">
                  <a14:compatExt spid="_x0000_s269637"/>
                </a:ext>
              </a:extLst>
            </xdr:cNvPr>
            <xdr:cNvSpPr>
              <a:spLocks noRot="1" noChangeShapeType="1"/>
            </xdr:cNvSpPr>
          </xdr:nvSpPr>
          <xdr:spPr>
            <a:xfrm>
              <a:off x="11811635" y="64662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174</xdr:row>
          <xdr:rowOff>0</xdr:rowOff>
        </xdr:from>
        <xdr:to xmlns:xdr="http://schemas.openxmlformats.org/drawingml/2006/spreadsheetDrawing">
          <xdr:col>39</xdr:col>
          <xdr:colOff>302260</xdr:colOff>
          <xdr:row>175</xdr:row>
          <xdr:rowOff>93345</xdr:rowOff>
        </xdr:to>
        <xdr:sp textlink="">
          <xdr:nvSpPr>
            <xdr:cNvPr id="269638" name="チェック 326" hidden="1">
              <a:extLst>
                <a:ext uri="{63B3BB69-23CF-44E3-9099-C40C66FF867C}">
                  <a14:compatExt spid="_x0000_s269638"/>
                </a:ext>
              </a:extLst>
            </xdr:cNvPr>
            <xdr:cNvSpPr>
              <a:spLocks noRot="1" noChangeShapeType="1"/>
            </xdr:cNvSpPr>
          </xdr:nvSpPr>
          <xdr:spPr>
            <a:xfrm>
              <a:off x="12344400" y="644245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175</xdr:row>
          <xdr:rowOff>0</xdr:rowOff>
        </xdr:from>
        <xdr:to xmlns:xdr="http://schemas.openxmlformats.org/drawingml/2006/spreadsheetDrawing">
          <xdr:col>39</xdr:col>
          <xdr:colOff>302260</xdr:colOff>
          <xdr:row>176</xdr:row>
          <xdr:rowOff>93345</xdr:rowOff>
        </xdr:to>
        <xdr:sp textlink="">
          <xdr:nvSpPr>
            <xdr:cNvPr id="269639" name="チェック 327" hidden="1">
              <a:extLst>
                <a:ext uri="{63B3BB69-23CF-44E3-9099-C40C66FF867C}">
                  <a14:compatExt spid="_x0000_s269639"/>
                </a:ext>
              </a:extLst>
            </xdr:cNvPr>
            <xdr:cNvSpPr>
              <a:spLocks noRot="1" noChangeShapeType="1"/>
            </xdr:cNvSpPr>
          </xdr:nvSpPr>
          <xdr:spPr>
            <a:xfrm>
              <a:off x="12344400" y="646626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177</xdr:row>
          <xdr:rowOff>0</xdr:rowOff>
        </xdr:from>
        <xdr:to xmlns:xdr="http://schemas.openxmlformats.org/drawingml/2006/spreadsheetDrawing">
          <xdr:col>37</xdr:col>
          <xdr:colOff>302260</xdr:colOff>
          <xdr:row>177</xdr:row>
          <xdr:rowOff>328930</xdr:rowOff>
        </xdr:to>
        <xdr:sp textlink="">
          <xdr:nvSpPr>
            <xdr:cNvPr id="269640" name="チェック 328" hidden="1">
              <a:extLst>
                <a:ext uri="{63B3BB69-23CF-44E3-9099-C40C66FF867C}">
                  <a14:compatExt spid="_x0000_s269640"/>
                </a:ext>
              </a:extLst>
            </xdr:cNvPr>
            <xdr:cNvSpPr>
              <a:spLocks noRot="1" noChangeShapeType="1"/>
            </xdr:cNvSpPr>
          </xdr:nvSpPr>
          <xdr:spPr>
            <a:xfrm>
              <a:off x="11278870" y="6513893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177</xdr:row>
          <xdr:rowOff>0</xdr:rowOff>
        </xdr:from>
        <xdr:to xmlns:xdr="http://schemas.openxmlformats.org/drawingml/2006/spreadsheetDrawing">
          <xdr:col>37</xdr:col>
          <xdr:colOff>302260</xdr:colOff>
          <xdr:row>177</xdr:row>
          <xdr:rowOff>328930</xdr:rowOff>
        </xdr:to>
        <xdr:sp textlink="">
          <xdr:nvSpPr>
            <xdr:cNvPr id="269641" name="チェック 329" hidden="1">
              <a:extLst>
                <a:ext uri="{63B3BB69-23CF-44E3-9099-C40C66FF867C}">
                  <a14:compatExt spid="_x0000_s269641"/>
                </a:ext>
              </a:extLst>
            </xdr:cNvPr>
            <xdr:cNvSpPr>
              <a:spLocks noRot="1" noChangeShapeType="1"/>
            </xdr:cNvSpPr>
          </xdr:nvSpPr>
          <xdr:spPr>
            <a:xfrm>
              <a:off x="11278870" y="6513893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177</xdr:row>
          <xdr:rowOff>0</xdr:rowOff>
        </xdr:from>
        <xdr:to xmlns:xdr="http://schemas.openxmlformats.org/drawingml/2006/spreadsheetDrawing">
          <xdr:col>38</xdr:col>
          <xdr:colOff>302260</xdr:colOff>
          <xdr:row>177</xdr:row>
          <xdr:rowOff>328930</xdr:rowOff>
        </xdr:to>
        <xdr:sp textlink="">
          <xdr:nvSpPr>
            <xdr:cNvPr id="269642" name="チェック 330" hidden="1">
              <a:extLst>
                <a:ext uri="{63B3BB69-23CF-44E3-9099-C40C66FF867C}">
                  <a14:compatExt spid="_x0000_s269642"/>
                </a:ext>
              </a:extLst>
            </xdr:cNvPr>
            <xdr:cNvSpPr>
              <a:spLocks noRot="1" noChangeShapeType="1"/>
            </xdr:cNvSpPr>
          </xdr:nvSpPr>
          <xdr:spPr>
            <a:xfrm>
              <a:off x="11811635" y="6513893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177</xdr:row>
          <xdr:rowOff>0</xdr:rowOff>
        </xdr:from>
        <xdr:to xmlns:xdr="http://schemas.openxmlformats.org/drawingml/2006/spreadsheetDrawing">
          <xdr:col>39</xdr:col>
          <xdr:colOff>302260</xdr:colOff>
          <xdr:row>177</xdr:row>
          <xdr:rowOff>328930</xdr:rowOff>
        </xdr:to>
        <xdr:sp textlink="">
          <xdr:nvSpPr>
            <xdr:cNvPr id="269643" name="チェック 331" hidden="1">
              <a:extLst>
                <a:ext uri="{63B3BB69-23CF-44E3-9099-C40C66FF867C}">
                  <a14:compatExt spid="_x0000_s269643"/>
                </a:ext>
              </a:extLst>
            </xdr:cNvPr>
            <xdr:cNvSpPr>
              <a:spLocks noRot="1" noChangeShapeType="1"/>
            </xdr:cNvSpPr>
          </xdr:nvSpPr>
          <xdr:spPr>
            <a:xfrm>
              <a:off x="12344400" y="6513893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178</xdr:row>
          <xdr:rowOff>0</xdr:rowOff>
        </xdr:from>
        <xdr:to xmlns:xdr="http://schemas.openxmlformats.org/drawingml/2006/spreadsheetDrawing">
          <xdr:col>37</xdr:col>
          <xdr:colOff>302260</xdr:colOff>
          <xdr:row>179</xdr:row>
          <xdr:rowOff>93345</xdr:rowOff>
        </xdr:to>
        <xdr:sp textlink="">
          <xdr:nvSpPr>
            <xdr:cNvPr id="269644" name="チェック 332" hidden="1">
              <a:extLst>
                <a:ext uri="{63B3BB69-23CF-44E3-9099-C40C66FF867C}">
                  <a14:compatExt spid="_x0000_s269644"/>
                </a:ext>
              </a:extLst>
            </xdr:cNvPr>
            <xdr:cNvSpPr>
              <a:spLocks noRot="1" noChangeShapeType="1"/>
            </xdr:cNvSpPr>
          </xdr:nvSpPr>
          <xdr:spPr>
            <a:xfrm>
              <a:off x="11278870" y="661485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178</xdr:row>
          <xdr:rowOff>0</xdr:rowOff>
        </xdr:from>
        <xdr:to xmlns:xdr="http://schemas.openxmlformats.org/drawingml/2006/spreadsheetDrawing">
          <xdr:col>37</xdr:col>
          <xdr:colOff>302260</xdr:colOff>
          <xdr:row>179</xdr:row>
          <xdr:rowOff>93345</xdr:rowOff>
        </xdr:to>
        <xdr:sp textlink="">
          <xdr:nvSpPr>
            <xdr:cNvPr id="269645" name="チェック 333" hidden="1">
              <a:extLst>
                <a:ext uri="{63B3BB69-23CF-44E3-9099-C40C66FF867C}">
                  <a14:compatExt spid="_x0000_s269645"/>
                </a:ext>
              </a:extLst>
            </xdr:cNvPr>
            <xdr:cNvSpPr>
              <a:spLocks noRot="1" noChangeShapeType="1"/>
            </xdr:cNvSpPr>
          </xdr:nvSpPr>
          <xdr:spPr>
            <a:xfrm>
              <a:off x="11278870" y="661485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178</xdr:row>
          <xdr:rowOff>0</xdr:rowOff>
        </xdr:from>
        <xdr:to xmlns:xdr="http://schemas.openxmlformats.org/drawingml/2006/spreadsheetDrawing">
          <xdr:col>38</xdr:col>
          <xdr:colOff>302260</xdr:colOff>
          <xdr:row>179</xdr:row>
          <xdr:rowOff>93345</xdr:rowOff>
        </xdr:to>
        <xdr:sp textlink="">
          <xdr:nvSpPr>
            <xdr:cNvPr id="269646" name="チェック 334" hidden="1">
              <a:extLst>
                <a:ext uri="{63B3BB69-23CF-44E3-9099-C40C66FF867C}">
                  <a14:compatExt spid="_x0000_s269646"/>
                </a:ext>
              </a:extLst>
            </xdr:cNvPr>
            <xdr:cNvSpPr>
              <a:spLocks noRot="1" noChangeShapeType="1"/>
            </xdr:cNvSpPr>
          </xdr:nvSpPr>
          <xdr:spPr>
            <a:xfrm>
              <a:off x="11811635" y="661485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178</xdr:row>
          <xdr:rowOff>0</xdr:rowOff>
        </xdr:from>
        <xdr:to xmlns:xdr="http://schemas.openxmlformats.org/drawingml/2006/spreadsheetDrawing">
          <xdr:col>39</xdr:col>
          <xdr:colOff>302260</xdr:colOff>
          <xdr:row>179</xdr:row>
          <xdr:rowOff>93345</xdr:rowOff>
        </xdr:to>
        <xdr:sp textlink="">
          <xdr:nvSpPr>
            <xdr:cNvPr id="269647" name="チェック 335" hidden="1">
              <a:extLst>
                <a:ext uri="{63B3BB69-23CF-44E3-9099-C40C66FF867C}">
                  <a14:compatExt spid="_x0000_s269647"/>
                </a:ext>
              </a:extLst>
            </xdr:cNvPr>
            <xdr:cNvSpPr>
              <a:spLocks noRot="1" noChangeShapeType="1"/>
            </xdr:cNvSpPr>
          </xdr:nvSpPr>
          <xdr:spPr>
            <a:xfrm>
              <a:off x="12344400" y="661485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180</xdr:row>
          <xdr:rowOff>0</xdr:rowOff>
        </xdr:from>
        <xdr:to xmlns:xdr="http://schemas.openxmlformats.org/drawingml/2006/spreadsheetDrawing">
          <xdr:col>37</xdr:col>
          <xdr:colOff>302260</xdr:colOff>
          <xdr:row>181</xdr:row>
          <xdr:rowOff>93345</xdr:rowOff>
        </xdr:to>
        <xdr:sp textlink="">
          <xdr:nvSpPr>
            <xdr:cNvPr id="269648" name="チェック 336" hidden="1">
              <a:extLst>
                <a:ext uri="{63B3BB69-23CF-44E3-9099-C40C66FF867C}">
                  <a14:compatExt spid="_x0000_s269648"/>
                </a:ext>
              </a:extLst>
            </xdr:cNvPr>
            <xdr:cNvSpPr>
              <a:spLocks noRot="1" noChangeShapeType="1"/>
            </xdr:cNvSpPr>
          </xdr:nvSpPr>
          <xdr:spPr>
            <a:xfrm>
              <a:off x="11278870" y="666248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180</xdr:row>
          <xdr:rowOff>0</xdr:rowOff>
        </xdr:from>
        <xdr:to xmlns:xdr="http://schemas.openxmlformats.org/drawingml/2006/spreadsheetDrawing">
          <xdr:col>38</xdr:col>
          <xdr:colOff>302260</xdr:colOff>
          <xdr:row>181</xdr:row>
          <xdr:rowOff>93345</xdr:rowOff>
        </xdr:to>
        <xdr:sp textlink="">
          <xdr:nvSpPr>
            <xdr:cNvPr id="269649" name="チェック 337" hidden="1">
              <a:extLst>
                <a:ext uri="{63B3BB69-23CF-44E3-9099-C40C66FF867C}">
                  <a14:compatExt spid="_x0000_s269649"/>
                </a:ext>
              </a:extLst>
            </xdr:cNvPr>
            <xdr:cNvSpPr>
              <a:spLocks noRot="1" noChangeShapeType="1"/>
            </xdr:cNvSpPr>
          </xdr:nvSpPr>
          <xdr:spPr>
            <a:xfrm>
              <a:off x="11811635" y="666248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180</xdr:row>
          <xdr:rowOff>0</xdr:rowOff>
        </xdr:from>
        <xdr:to xmlns:xdr="http://schemas.openxmlformats.org/drawingml/2006/spreadsheetDrawing">
          <xdr:col>39</xdr:col>
          <xdr:colOff>302260</xdr:colOff>
          <xdr:row>181</xdr:row>
          <xdr:rowOff>93345</xdr:rowOff>
        </xdr:to>
        <xdr:sp textlink="">
          <xdr:nvSpPr>
            <xdr:cNvPr id="269650" name="チェック 338" hidden="1">
              <a:extLst>
                <a:ext uri="{63B3BB69-23CF-44E3-9099-C40C66FF867C}">
                  <a14:compatExt spid="_x0000_s269650"/>
                </a:ext>
              </a:extLst>
            </xdr:cNvPr>
            <xdr:cNvSpPr>
              <a:spLocks noRot="1" noChangeShapeType="1"/>
            </xdr:cNvSpPr>
          </xdr:nvSpPr>
          <xdr:spPr>
            <a:xfrm>
              <a:off x="12344400" y="666248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182</xdr:row>
          <xdr:rowOff>0</xdr:rowOff>
        </xdr:from>
        <xdr:to xmlns:xdr="http://schemas.openxmlformats.org/drawingml/2006/spreadsheetDrawing">
          <xdr:col>37</xdr:col>
          <xdr:colOff>302260</xdr:colOff>
          <xdr:row>183</xdr:row>
          <xdr:rowOff>93345</xdr:rowOff>
        </xdr:to>
        <xdr:sp textlink="">
          <xdr:nvSpPr>
            <xdr:cNvPr id="269651" name="チェック 339" hidden="1">
              <a:extLst>
                <a:ext uri="{63B3BB69-23CF-44E3-9099-C40C66FF867C}">
                  <a14:compatExt spid="_x0000_s269651"/>
                </a:ext>
              </a:extLst>
            </xdr:cNvPr>
            <xdr:cNvSpPr>
              <a:spLocks noRot="1" noChangeShapeType="1"/>
            </xdr:cNvSpPr>
          </xdr:nvSpPr>
          <xdr:spPr>
            <a:xfrm>
              <a:off x="11278870" y="671010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182</xdr:row>
          <xdr:rowOff>0</xdr:rowOff>
        </xdr:from>
        <xdr:to xmlns:xdr="http://schemas.openxmlformats.org/drawingml/2006/spreadsheetDrawing">
          <xdr:col>37</xdr:col>
          <xdr:colOff>302260</xdr:colOff>
          <xdr:row>183</xdr:row>
          <xdr:rowOff>93345</xdr:rowOff>
        </xdr:to>
        <xdr:sp textlink="">
          <xdr:nvSpPr>
            <xdr:cNvPr id="269652" name="チェック 340" hidden="1">
              <a:extLst>
                <a:ext uri="{63B3BB69-23CF-44E3-9099-C40C66FF867C}">
                  <a14:compatExt spid="_x0000_s269652"/>
                </a:ext>
              </a:extLst>
            </xdr:cNvPr>
            <xdr:cNvSpPr>
              <a:spLocks noRot="1" noChangeShapeType="1"/>
            </xdr:cNvSpPr>
          </xdr:nvSpPr>
          <xdr:spPr>
            <a:xfrm>
              <a:off x="11278870" y="671010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182</xdr:row>
          <xdr:rowOff>0</xdr:rowOff>
        </xdr:from>
        <xdr:to xmlns:xdr="http://schemas.openxmlformats.org/drawingml/2006/spreadsheetDrawing">
          <xdr:col>38</xdr:col>
          <xdr:colOff>302260</xdr:colOff>
          <xdr:row>183</xdr:row>
          <xdr:rowOff>93345</xdr:rowOff>
        </xdr:to>
        <xdr:sp textlink="">
          <xdr:nvSpPr>
            <xdr:cNvPr id="269653" name="チェック 341" hidden="1">
              <a:extLst>
                <a:ext uri="{63B3BB69-23CF-44E3-9099-C40C66FF867C}">
                  <a14:compatExt spid="_x0000_s269653"/>
                </a:ext>
              </a:extLst>
            </xdr:cNvPr>
            <xdr:cNvSpPr>
              <a:spLocks noRot="1" noChangeShapeType="1"/>
            </xdr:cNvSpPr>
          </xdr:nvSpPr>
          <xdr:spPr>
            <a:xfrm>
              <a:off x="11811635" y="671010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182</xdr:row>
          <xdr:rowOff>0</xdr:rowOff>
        </xdr:from>
        <xdr:to xmlns:xdr="http://schemas.openxmlformats.org/drawingml/2006/spreadsheetDrawing">
          <xdr:col>39</xdr:col>
          <xdr:colOff>302260</xdr:colOff>
          <xdr:row>183</xdr:row>
          <xdr:rowOff>93345</xdr:rowOff>
        </xdr:to>
        <xdr:sp textlink="">
          <xdr:nvSpPr>
            <xdr:cNvPr id="269654" name="チェック 342" hidden="1">
              <a:extLst>
                <a:ext uri="{63B3BB69-23CF-44E3-9099-C40C66FF867C}">
                  <a14:compatExt spid="_x0000_s269654"/>
                </a:ext>
              </a:extLst>
            </xdr:cNvPr>
            <xdr:cNvSpPr>
              <a:spLocks noRot="1" noChangeShapeType="1"/>
            </xdr:cNvSpPr>
          </xdr:nvSpPr>
          <xdr:spPr>
            <a:xfrm>
              <a:off x="12344400" y="671010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183</xdr:row>
          <xdr:rowOff>0</xdr:rowOff>
        </xdr:from>
        <xdr:to xmlns:xdr="http://schemas.openxmlformats.org/drawingml/2006/spreadsheetDrawing">
          <xdr:col>37</xdr:col>
          <xdr:colOff>302260</xdr:colOff>
          <xdr:row>184</xdr:row>
          <xdr:rowOff>93345</xdr:rowOff>
        </xdr:to>
        <xdr:sp textlink="">
          <xdr:nvSpPr>
            <xdr:cNvPr id="269655" name="チェック 343" hidden="1">
              <a:extLst>
                <a:ext uri="{63B3BB69-23CF-44E3-9099-C40C66FF867C}">
                  <a14:compatExt spid="_x0000_s269655"/>
                </a:ext>
              </a:extLst>
            </xdr:cNvPr>
            <xdr:cNvSpPr>
              <a:spLocks noRot="1" noChangeShapeType="1"/>
            </xdr:cNvSpPr>
          </xdr:nvSpPr>
          <xdr:spPr>
            <a:xfrm>
              <a:off x="11278870" y="673392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183</xdr:row>
          <xdr:rowOff>0</xdr:rowOff>
        </xdr:from>
        <xdr:to xmlns:xdr="http://schemas.openxmlformats.org/drawingml/2006/spreadsheetDrawing">
          <xdr:col>38</xdr:col>
          <xdr:colOff>302260</xdr:colOff>
          <xdr:row>184</xdr:row>
          <xdr:rowOff>93345</xdr:rowOff>
        </xdr:to>
        <xdr:sp textlink="">
          <xdr:nvSpPr>
            <xdr:cNvPr id="269656" name="チェック 344" hidden="1">
              <a:extLst>
                <a:ext uri="{63B3BB69-23CF-44E3-9099-C40C66FF867C}">
                  <a14:compatExt spid="_x0000_s269656"/>
                </a:ext>
              </a:extLst>
            </xdr:cNvPr>
            <xdr:cNvSpPr>
              <a:spLocks noRot="1" noChangeShapeType="1"/>
            </xdr:cNvSpPr>
          </xdr:nvSpPr>
          <xdr:spPr>
            <a:xfrm>
              <a:off x="11811635" y="673392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183</xdr:row>
          <xdr:rowOff>0</xdr:rowOff>
        </xdr:from>
        <xdr:to xmlns:xdr="http://schemas.openxmlformats.org/drawingml/2006/spreadsheetDrawing">
          <xdr:col>39</xdr:col>
          <xdr:colOff>302260</xdr:colOff>
          <xdr:row>184</xdr:row>
          <xdr:rowOff>93345</xdr:rowOff>
        </xdr:to>
        <xdr:sp textlink="">
          <xdr:nvSpPr>
            <xdr:cNvPr id="269657" name="チェック 345" hidden="1">
              <a:extLst>
                <a:ext uri="{63B3BB69-23CF-44E3-9099-C40C66FF867C}">
                  <a14:compatExt spid="_x0000_s269657"/>
                </a:ext>
              </a:extLst>
            </xdr:cNvPr>
            <xdr:cNvSpPr>
              <a:spLocks noRot="1" noChangeShapeType="1"/>
            </xdr:cNvSpPr>
          </xdr:nvSpPr>
          <xdr:spPr>
            <a:xfrm>
              <a:off x="12344400" y="6733921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185</xdr:row>
          <xdr:rowOff>0</xdr:rowOff>
        </xdr:from>
        <xdr:to xmlns:xdr="http://schemas.openxmlformats.org/drawingml/2006/spreadsheetDrawing">
          <xdr:col>37</xdr:col>
          <xdr:colOff>302260</xdr:colOff>
          <xdr:row>186</xdr:row>
          <xdr:rowOff>92710</xdr:rowOff>
        </xdr:to>
        <xdr:sp textlink="">
          <xdr:nvSpPr>
            <xdr:cNvPr id="269658" name="チェック 346" hidden="1">
              <a:extLst>
                <a:ext uri="{63B3BB69-23CF-44E3-9099-C40C66FF867C}">
                  <a14:compatExt spid="_x0000_s269658"/>
                </a:ext>
              </a:extLst>
            </xdr:cNvPr>
            <xdr:cNvSpPr>
              <a:spLocks noRot="1" noChangeShapeType="1"/>
            </xdr:cNvSpPr>
          </xdr:nvSpPr>
          <xdr:spPr>
            <a:xfrm>
              <a:off x="11278870" y="6781546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185</xdr:row>
          <xdr:rowOff>0</xdr:rowOff>
        </xdr:from>
        <xdr:to xmlns:xdr="http://schemas.openxmlformats.org/drawingml/2006/spreadsheetDrawing">
          <xdr:col>38</xdr:col>
          <xdr:colOff>302260</xdr:colOff>
          <xdr:row>186</xdr:row>
          <xdr:rowOff>92710</xdr:rowOff>
        </xdr:to>
        <xdr:sp textlink="">
          <xdr:nvSpPr>
            <xdr:cNvPr id="269659" name="チェック 347" hidden="1">
              <a:extLst>
                <a:ext uri="{63B3BB69-23CF-44E3-9099-C40C66FF867C}">
                  <a14:compatExt spid="_x0000_s269659"/>
                </a:ext>
              </a:extLst>
            </xdr:cNvPr>
            <xdr:cNvSpPr>
              <a:spLocks noRot="1" noChangeShapeType="1"/>
            </xdr:cNvSpPr>
          </xdr:nvSpPr>
          <xdr:spPr>
            <a:xfrm>
              <a:off x="11811635" y="6781546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185</xdr:row>
          <xdr:rowOff>0</xdr:rowOff>
        </xdr:from>
        <xdr:to xmlns:xdr="http://schemas.openxmlformats.org/drawingml/2006/spreadsheetDrawing">
          <xdr:col>39</xdr:col>
          <xdr:colOff>302260</xdr:colOff>
          <xdr:row>186</xdr:row>
          <xdr:rowOff>92710</xdr:rowOff>
        </xdr:to>
        <xdr:sp textlink="">
          <xdr:nvSpPr>
            <xdr:cNvPr id="269660" name="チェック 348" hidden="1">
              <a:extLst>
                <a:ext uri="{63B3BB69-23CF-44E3-9099-C40C66FF867C}">
                  <a14:compatExt spid="_x0000_s269660"/>
                </a:ext>
              </a:extLst>
            </xdr:cNvPr>
            <xdr:cNvSpPr>
              <a:spLocks noRot="1" noChangeShapeType="1"/>
            </xdr:cNvSpPr>
          </xdr:nvSpPr>
          <xdr:spPr>
            <a:xfrm>
              <a:off x="12344400" y="6781546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186</xdr:row>
          <xdr:rowOff>0</xdr:rowOff>
        </xdr:from>
        <xdr:to xmlns:xdr="http://schemas.openxmlformats.org/drawingml/2006/spreadsheetDrawing">
          <xdr:col>37</xdr:col>
          <xdr:colOff>302260</xdr:colOff>
          <xdr:row>187</xdr:row>
          <xdr:rowOff>120650</xdr:rowOff>
        </xdr:to>
        <xdr:sp textlink="">
          <xdr:nvSpPr>
            <xdr:cNvPr id="269661" name="チェック 349" hidden="1">
              <a:extLst>
                <a:ext uri="{63B3BB69-23CF-44E3-9099-C40C66FF867C}">
                  <a14:compatExt spid="_x0000_s269661"/>
                </a:ext>
              </a:extLst>
            </xdr:cNvPr>
            <xdr:cNvSpPr>
              <a:spLocks noRot="1" noChangeShapeType="1"/>
            </xdr:cNvSpPr>
          </xdr:nvSpPr>
          <xdr:spPr>
            <a:xfrm>
              <a:off x="11278870" y="6805358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186</xdr:row>
          <xdr:rowOff>0</xdr:rowOff>
        </xdr:from>
        <xdr:to xmlns:xdr="http://schemas.openxmlformats.org/drawingml/2006/spreadsheetDrawing">
          <xdr:col>38</xdr:col>
          <xdr:colOff>302260</xdr:colOff>
          <xdr:row>187</xdr:row>
          <xdr:rowOff>120650</xdr:rowOff>
        </xdr:to>
        <xdr:sp textlink="">
          <xdr:nvSpPr>
            <xdr:cNvPr id="269662" name="チェック 350" hidden="1">
              <a:extLst>
                <a:ext uri="{63B3BB69-23CF-44E3-9099-C40C66FF867C}">
                  <a14:compatExt spid="_x0000_s269662"/>
                </a:ext>
              </a:extLst>
            </xdr:cNvPr>
            <xdr:cNvSpPr>
              <a:spLocks noRot="1" noChangeShapeType="1"/>
            </xdr:cNvSpPr>
          </xdr:nvSpPr>
          <xdr:spPr>
            <a:xfrm>
              <a:off x="11811635" y="6805358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186</xdr:row>
          <xdr:rowOff>0</xdr:rowOff>
        </xdr:from>
        <xdr:to xmlns:xdr="http://schemas.openxmlformats.org/drawingml/2006/spreadsheetDrawing">
          <xdr:col>39</xdr:col>
          <xdr:colOff>302260</xdr:colOff>
          <xdr:row>187</xdr:row>
          <xdr:rowOff>120650</xdr:rowOff>
        </xdr:to>
        <xdr:sp textlink="">
          <xdr:nvSpPr>
            <xdr:cNvPr id="269663" name="チェック 351" hidden="1">
              <a:extLst>
                <a:ext uri="{63B3BB69-23CF-44E3-9099-C40C66FF867C}">
                  <a14:compatExt spid="_x0000_s269663"/>
                </a:ext>
              </a:extLst>
            </xdr:cNvPr>
            <xdr:cNvSpPr>
              <a:spLocks noRot="1" noChangeShapeType="1"/>
            </xdr:cNvSpPr>
          </xdr:nvSpPr>
          <xdr:spPr>
            <a:xfrm>
              <a:off x="12344400" y="6805358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188</xdr:row>
          <xdr:rowOff>0</xdr:rowOff>
        </xdr:from>
        <xdr:to xmlns:xdr="http://schemas.openxmlformats.org/drawingml/2006/spreadsheetDrawing">
          <xdr:col>37</xdr:col>
          <xdr:colOff>302260</xdr:colOff>
          <xdr:row>189</xdr:row>
          <xdr:rowOff>93345</xdr:rowOff>
        </xdr:to>
        <xdr:sp textlink="">
          <xdr:nvSpPr>
            <xdr:cNvPr id="269664" name="チェック 352" hidden="1">
              <a:extLst>
                <a:ext uri="{63B3BB69-23CF-44E3-9099-C40C66FF867C}">
                  <a14:compatExt spid="_x0000_s269664"/>
                </a:ext>
              </a:extLst>
            </xdr:cNvPr>
            <xdr:cNvSpPr>
              <a:spLocks noRot="1" noChangeShapeType="1"/>
            </xdr:cNvSpPr>
          </xdr:nvSpPr>
          <xdr:spPr>
            <a:xfrm>
              <a:off x="11278870" y="685012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188</xdr:row>
          <xdr:rowOff>0</xdr:rowOff>
        </xdr:from>
        <xdr:to xmlns:xdr="http://schemas.openxmlformats.org/drawingml/2006/spreadsheetDrawing">
          <xdr:col>38</xdr:col>
          <xdr:colOff>302260</xdr:colOff>
          <xdr:row>189</xdr:row>
          <xdr:rowOff>93345</xdr:rowOff>
        </xdr:to>
        <xdr:sp textlink="">
          <xdr:nvSpPr>
            <xdr:cNvPr id="269665" name="チェック 353" hidden="1">
              <a:extLst>
                <a:ext uri="{63B3BB69-23CF-44E3-9099-C40C66FF867C}">
                  <a14:compatExt spid="_x0000_s269665"/>
                </a:ext>
              </a:extLst>
            </xdr:cNvPr>
            <xdr:cNvSpPr>
              <a:spLocks noRot="1" noChangeShapeType="1"/>
            </xdr:cNvSpPr>
          </xdr:nvSpPr>
          <xdr:spPr>
            <a:xfrm>
              <a:off x="11811635" y="685012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188</xdr:row>
          <xdr:rowOff>0</xdr:rowOff>
        </xdr:from>
        <xdr:to xmlns:xdr="http://schemas.openxmlformats.org/drawingml/2006/spreadsheetDrawing">
          <xdr:col>39</xdr:col>
          <xdr:colOff>302260</xdr:colOff>
          <xdr:row>189</xdr:row>
          <xdr:rowOff>93345</xdr:rowOff>
        </xdr:to>
        <xdr:sp textlink="">
          <xdr:nvSpPr>
            <xdr:cNvPr id="269666" name="チェック 354" hidden="1">
              <a:extLst>
                <a:ext uri="{63B3BB69-23CF-44E3-9099-C40C66FF867C}">
                  <a14:compatExt spid="_x0000_s269666"/>
                </a:ext>
              </a:extLst>
            </xdr:cNvPr>
            <xdr:cNvSpPr>
              <a:spLocks noRot="1" noChangeShapeType="1"/>
            </xdr:cNvSpPr>
          </xdr:nvSpPr>
          <xdr:spPr>
            <a:xfrm>
              <a:off x="12344400" y="6850126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189</xdr:row>
          <xdr:rowOff>0</xdr:rowOff>
        </xdr:from>
        <xdr:to xmlns:xdr="http://schemas.openxmlformats.org/drawingml/2006/spreadsheetDrawing">
          <xdr:col>37</xdr:col>
          <xdr:colOff>302260</xdr:colOff>
          <xdr:row>189</xdr:row>
          <xdr:rowOff>331470</xdr:rowOff>
        </xdr:to>
        <xdr:sp textlink="">
          <xdr:nvSpPr>
            <xdr:cNvPr id="269667" name="チェック 355" hidden="1">
              <a:extLst>
                <a:ext uri="{63B3BB69-23CF-44E3-9099-C40C66FF867C}">
                  <a14:compatExt spid="_x0000_s269667"/>
                </a:ext>
              </a:extLst>
            </xdr:cNvPr>
            <xdr:cNvSpPr>
              <a:spLocks noRot="1" noChangeShapeType="1"/>
            </xdr:cNvSpPr>
          </xdr:nvSpPr>
          <xdr:spPr>
            <a:xfrm>
              <a:off x="11278870" y="687393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189</xdr:row>
          <xdr:rowOff>0</xdr:rowOff>
        </xdr:from>
        <xdr:to xmlns:xdr="http://schemas.openxmlformats.org/drawingml/2006/spreadsheetDrawing">
          <xdr:col>38</xdr:col>
          <xdr:colOff>302260</xdr:colOff>
          <xdr:row>189</xdr:row>
          <xdr:rowOff>331470</xdr:rowOff>
        </xdr:to>
        <xdr:sp textlink="">
          <xdr:nvSpPr>
            <xdr:cNvPr id="269668" name="チェック 356" hidden="1">
              <a:extLst>
                <a:ext uri="{63B3BB69-23CF-44E3-9099-C40C66FF867C}">
                  <a14:compatExt spid="_x0000_s269668"/>
                </a:ext>
              </a:extLst>
            </xdr:cNvPr>
            <xdr:cNvSpPr>
              <a:spLocks noRot="1" noChangeShapeType="1"/>
            </xdr:cNvSpPr>
          </xdr:nvSpPr>
          <xdr:spPr>
            <a:xfrm>
              <a:off x="11811635" y="687393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189</xdr:row>
          <xdr:rowOff>0</xdr:rowOff>
        </xdr:from>
        <xdr:to xmlns:xdr="http://schemas.openxmlformats.org/drawingml/2006/spreadsheetDrawing">
          <xdr:col>39</xdr:col>
          <xdr:colOff>302260</xdr:colOff>
          <xdr:row>189</xdr:row>
          <xdr:rowOff>331470</xdr:rowOff>
        </xdr:to>
        <xdr:sp textlink="">
          <xdr:nvSpPr>
            <xdr:cNvPr id="269669" name="チェック 357" hidden="1">
              <a:extLst>
                <a:ext uri="{63B3BB69-23CF-44E3-9099-C40C66FF867C}">
                  <a14:compatExt spid="_x0000_s269669"/>
                </a:ext>
              </a:extLst>
            </xdr:cNvPr>
            <xdr:cNvSpPr>
              <a:spLocks noRot="1" noChangeShapeType="1"/>
            </xdr:cNvSpPr>
          </xdr:nvSpPr>
          <xdr:spPr>
            <a:xfrm>
              <a:off x="12344400" y="6873938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194</xdr:row>
          <xdr:rowOff>0</xdr:rowOff>
        </xdr:from>
        <xdr:to xmlns:xdr="http://schemas.openxmlformats.org/drawingml/2006/spreadsheetDrawing">
          <xdr:col>37</xdr:col>
          <xdr:colOff>302260</xdr:colOff>
          <xdr:row>195</xdr:row>
          <xdr:rowOff>121285</xdr:rowOff>
        </xdr:to>
        <xdr:sp textlink="">
          <xdr:nvSpPr>
            <xdr:cNvPr id="269670" name="チェック 358" hidden="1">
              <a:extLst>
                <a:ext uri="{63B3BB69-23CF-44E3-9099-C40C66FF867C}">
                  <a14:compatExt spid="_x0000_s269670"/>
                </a:ext>
              </a:extLst>
            </xdr:cNvPr>
            <xdr:cNvSpPr>
              <a:spLocks noRot="1" noChangeShapeType="1"/>
            </xdr:cNvSpPr>
          </xdr:nvSpPr>
          <xdr:spPr>
            <a:xfrm>
              <a:off x="11278870" y="701725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194</xdr:row>
          <xdr:rowOff>0</xdr:rowOff>
        </xdr:from>
        <xdr:to xmlns:xdr="http://schemas.openxmlformats.org/drawingml/2006/spreadsheetDrawing">
          <xdr:col>37</xdr:col>
          <xdr:colOff>302260</xdr:colOff>
          <xdr:row>195</xdr:row>
          <xdr:rowOff>121285</xdr:rowOff>
        </xdr:to>
        <xdr:sp textlink="">
          <xdr:nvSpPr>
            <xdr:cNvPr id="269671" name="チェック 359" hidden="1">
              <a:extLst>
                <a:ext uri="{63B3BB69-23CF-44E3-9099-C40C66FF867C}">
                  <a14:compatExt spid="_x0000_s269671"/>
                </a:ext>
              </a:extLst>
            </xdr:cNvPr>
            <xdr:cNvSpPr>
              <a:spLocks noRot="1" noChangeShapeType="1"/>
            </xdr:cNvSpPr>
          </xdr:nvSpPr>
          <xdr:spPr>
            <a:xfrm>
              <a:off x="11278870" y="701725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194</xdr:row>
          <xdr:rowOff>0</xdr:rowOff>
        </xdr:from>
        <xdr:to xmlns:xdr="http://schemas.openxmlformats.org/drawingml/2006/spreadsheetDrawing">
          <xdr:col>38</xdr:col>
          <xdr:colOff>302260</xdr:colOff>
          <xdr:row>195</xdr:row>
          <xdr:rowOff>121285</xdr:rowOff>
        </xdr:to>
        <xdr:sp textlink="">
          <xdr:nvSpPr>
            <xdr:cNvPr id="269672" name="チェック 360" hidden="1">
              <a:extLst>
                <a:ext uri="{63B3BB69-23CF-44E3-9099-C40C66FF867C}">
                  <a14:compatExt spid="_x0000_s269672"/>
                </a:ext>
              </a:extLst>
            </xdr:cNvPr>
            <xdr:cNvSpPr>
              <a:spLocks noRot="1" noChangeShapeType="1"/>
            </xdr:cNvSpPr>
          </xdr:nvSpPr>
          <xdr:spPr>
            <a:xfrm>
              <a:off x="11811635" y="701725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194</xdr:row>
          <xdr:rowOff>0</xdr:rowOff>
        </xdr:from>
        <xdr:to xmlns:xdr="http://schemas.openxmlformats.org/drawingml/2006/spreadsheetDrawing">
          <xdr:col>39</xdr:col>
          <xdr:colOff>302260</xdr:colOff>
          <xdr:row>195</xdr:row>
          <xdr:rowOff>121285</xdr:rowOff>
        </xdr:to>
        <xdr:sp textlink="">
          <xdr:nvSpPr>
            <xdr:cNvPr id="269673" name="チェック 361" hidden="1">
              <a:extLst>
                <a:ext uri="{63B3BB69-23CF-44E3-9099-C40C66FF867C}">
                  <a14:compatExt spid="_x0000_s269673"/>
                </a:ext>
              </a:extLst>
            </xdr:cNvPr>
            <xdr:cNvSpPr>
              <a:spLocks noRot="1" noChangeShapeType="1"/>
            </xdr:cNvSpPr>
          </xdr:nvSpPr>
          <xdr:spPr>
            <a:xfrm>
              <a:off x="12344400" y="701725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196</xdr:row>
          <xdr:rowOff>0</xdr:rowOff>
        </xdr:from>
        <xdr:to xmlns:xdr="http://schemas.openxmlformats.org/drawingml/2006/spreadsheetDrawing">
          <xdr:col>37</xdr:col>
          <xdr:colOff>302260</xdr:colOff>
          <xdr:row>197</xdr:row>
          <xdr:rowOff>93345</xdr:rowOff>
        </xdr:to>
        <xdr:sp textlink="">
          <xdr:nvSpPr>
            <xdr:cNvPr id="269674" name="チェック 362" hidden="1">
              <a:extLst>
                <a:ext uri="{63B3BB69-23CF-44E3-9099-C40C66FF867C}">
                  <a14:compatExt spid="_x0000_s269674"/>
                </a:ext>
              </a:extLst>
            </xdr:cNvPr>
            <xdr:cNvSpPr>
              <a:spLocks noRot="1" noChangeShapeType="1"/>
            </xdr:cNvSpPr>
          </xdr:nvSpPr>
          <xdr:spPr>
            <a:xfrm>
              <a:off x="11278870" y="706202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196</xdr:row>
          <xdr:rowOff>0</xdr:rowOff>
        </xdr:from>
        <xdr:to xmlns:xdr="http://schemas.openxmlformats.org/drawingml/2006/spreadsheetDrawing">
          <xdr:col>38</xdr:col>
          <xdr:colOff>302260</xdr:colOff>
          <xdr:row>197</xdr:row>
          <xdr:rowOff>93345</xdr:rowOff>
        </xdr:to>
        <xdr:sp textlink="">
          <xdr:nvSpPr>
            <xdr:cNvPr id="269675" name="チェック 363" hidden="1">
              <a:extLst>
                <a:ext uri="{63B3BB69-23CF-44E3-9099-C40C66FF867C}">
                  <a14:compatExt spid="_x0000_s269675"/>
                </a:ext>
              </a:extLst>
            </xdr:cNvPr>
            <xdr:cNvSpPr>
              <a:spLocks noRot="1" noChangeShapeType="1"/>
            </xdr:cNvSpPr>
          </xdr:nvSpPr>
          <xdr:spPr>
            <a:xfrm>
              <a:off x="11811635" y="706202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196</xdr:row>
          <xdr:rowOff>0</xdr:rowOff>
        </xdr:from>
        <xdr:to xmlns:xdr="http://schemas.openxmlformats.org/drawingml/2006/spreadsheetDrawing">
          <xdr:col>39</xdr:col>
          <xdr:colOff>302260</xdr:colOff>
          <xdr:row>197</xdr:row>
          <xdr:rowOff>93345</xdr:rowOff>
        </xdr:to>
        <xdr:sp textlink="">
          <xdr:nvSpPr>
            <xdr:cNvPr id="269676" name="チェック 364" hidden="1">
              <a:extLst>
                <a:ext uri="{63B3BB69-23CF-44E3-9099-C40C66FF867C}">
                  <a14:compatExt spid="_x0000_s269676"/>
                </a:ext>
              </a:extLst>
            </xdr:cNvPr>
            <xdr:cNvSpPr>
              <a:spLocks noRot="1" noChangeShapeType="1"/>
            </xdr:cNvSpPr>
          </xdr:nvSpPr>
          <xdr:spPr>
            <a:xfrm>
              <a:off x="12344400" y="706202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197</xdr:row>
          <xdr:rowOff>0</xdr:rowOff>
        </xdr:from>
        <xdr:to xmlns:xdr="http://schemas.openxmlformats.org/drawingml/2006/spreadsheetDrawing">
          <xdr:col>37</xdr:col>
          <xdr:colOff>302260</xdr:colOff>
          <xdr:row>197</xdr:row>
          <xdr:rowOff>331470</xdr:rowOff>
        </xdr:to>
        <xdr:sp textlink="">
          <xdr:nvSpPr>
            <xdr:cNvPr id="269677" name="チェック 365" hidden="1">
              <a:extLst>
                <a:ext uri="{63B3BB69-23CF-44E3-9099-C40C66FF867C}">
                  <a14:compatExt spid="_x0000_s269677"/>
                </a:ext>
              </a:extLst>
            </xdr:cNvPr>
            <xdr:cNvSpPr>
              <a:spLocks noRot="1" noChangeShapeType="1"/>
            </xdr:cNvSpPr>
          </xdr:nvSpPr>
          <xdr:spPr>
            <a:xfrm>
              <a:off x="11278870" y="7085838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197</xdr:row>
          <xdr:rowOff>0</xdr:rowOff>
        </xdr:from>
        <xdr:to xmlns:xdr="http://schemas.openxmlformats.org/drawingml/2006/spreadsheetDrawing">
          <xdr:col>38</xdr:col>
          <xdr:colOff>302260</xdr:colOff>
          <xdr:row>197</xdr:row>
          <xdr:rowOff>331470</xdr:rowOff>
        </xdr:to>
        <xdr:sp textlink="">
          <xdr:nvSpPr>
            <xdr:cNvPr id="269678" name="チェック 366" hidden="1">
              <a:extLst>
                <a:ext uri="{63B3BB69-23CF-44E3-9099-C40C66FF867C}">
                  <a14:compatExt spid="_x0000_s269678"/>
                </a:ext>
              </a:extLst>
            </xdr:cNvPr>
            <xdr:cNvSpPr>
              <a:spLocks noRot="1" noChangeShapeType="1"/>
            </xdr:cNvSpPr>
          </xdr:nvSpPr>
          <xdr:spPr>
            <a:xfrm>
              <a:off x="11811635" y="7085838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197</xdr:row>
          <xdr:rowOff>0</xdr:rowOff>
        </xdr:from>
        <xdr:to xmlns:xdr="http://schemas.openxmlformats.org/drawingml/2006/spreadsheetDrawing">
          <xdr:col>39</xdr:col>
          <xdr:colOff>302260</xdr:colOff>
          <xdr:row>197</xdr:row>
          <xdr:rowOff>331470</xdr:rowOff>
        </xdr:to>
        <xdr:sp textlink="">
          <xdr:nvSpPr>
            <xdr:cNvPr id="269679" name="チェック 367" hidden="1">
              <a:extLst>
                <a:ext uri="{63B3BB69-23CF-44E3-9099-C40C66FF867C}">
                  <a14:compatExt spid="_x0000_s269679"/>
                </a:ext>
              </a:extLst>
            </xdr:cNvPr>
            <xdr:cNvSpPr>
              <a:spLocks noRot="1" noChangeShapeType="1"/>
            </xdr:cNvSpPr>
          </xdr:nvSpPr>
          <xdr:spPr>
            <a:xfrm>
              <a:off x="12344400" y="7085838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199</xdr:row>
          <xdr:rowOff>0</xdr:rowOff>
        </xdr:from>
        <xdr:to xmlns:xdr="http://schemas.openxmlformats.org/drawingml/2006/spreadsheetDrawing">
          <xdr:col>37</xdr:col>
          <xdr:colOff>302260</xdr:colOff>
          <xdr:row>200</xdr:row>
          <xdr:rowOff>93345</xdr:rowOff>
        </xdr:to>
        <xdr:sp textlink="">
          <xdr:nvSpPr>
            <xdr:cNvPr id="269680" name="チェック 368" hidden="1">
              <a:extLst>
                <a:ext uri="{63B3BB69-23CF-44E3-9099-C40C66FF867C}">
                  <a14:compatExt spid="_x0000_s269680"/>
                </a:ext>
              </a:extLst>
            </xdr:cNvPr>
            <xdr:cNvSpPr>
              <a:spLocks noRot="1" noChangeShapeType="1"/>
            </xdr:cNvSpPr>
          </xdr:nvSpPr>
          <xdr:spPr>
            <a:xfrm>
              <a:off x="11278870" y="7158228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200</xdr:row>
          <xdr:rowOff>0</xdr:rowOff>
        </xdr:from>
        <xdr:to xmlns:xdr="http://schemas.openxmlformats.org/drawingml/2006/spreadsheetDrawing">
          <xdr:col>37</xdr:col>
          <xdr:colOff>302260</xdr:colOff>
          <xdr:row>201</xdr:row>
          <xdr:rowOff>93345</xdr:rowOff>
        </xdr:to>
        <xdr:sp textlink="">
          <xdr:nvSpPr>
            <xdr:cNvPr id="269681" name="チェック 369" hidden="1">
              <a:extLst>
                <a:ext uri="{63B3BB69-23CF-44E3-9099-C40C66FF867C}">
                  <a14:compatExt spid="_x0000_s269681"/>
                </a:ext>
              </a:extLst>
            </xdr:cNvPr>
            <xdr:cNvSpPr>
              <a:spLocks noRot="1" noChangeShapeType="1"/>
            </xdr:cNvSpPr>
          </xdr:nvSpPr>
          <xdr:spPr>
            <a:xfrm>
              <a:off x="11278870" y="7182040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201</xdr:row>
          <xdr:rowOff>0</xdr:rowOff>
        </xdr:from>
        <xdr:to xmlns:xdr="http://schemas.openxmlformats.org/drawingml/2006/spreadsheetDrawing">
          <xdr:col>37</xdr:col>
          <xdr:colOff>302260</xdr:colOff>
          <xdr:row>202</xdr:row>
          <xdr:rowOff>93345</xdr:rowOff>
        </xdr:to>
        <xdr:sp textlink="">
          <xdr:nvSpPr>
            <xdr:cNvPr id="269682" name="チェック 370" hidden="1">
              <a:extLst>
                <a:ext uri="{63B3BB69-23CF-44E3-9099-C40C66FF867C}">
                  <a14:compatExt spid="_x0000_s269682"/>
                </a:ext>
              </a:extLst>
            </xdr:cNvPr>
            <xdr:cNvSpPr>
              <a:spLocks noRot="1" noChangeShapeType="1"/>
            </xdr:cNvSpPr>
          </xdr:nvSpPr>
          <xdr:spPr>
            <a:xfrm>
              <a:off x="11278870" y="7205853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202</xdr:row>
          <xdr:rowOff>0</xdr:rowOff>
        </xdr:from>
        <xdr:to xmlns:xdr="http://schemas.openxmlformats.org/drawingml/2006/spreadsheetDrawing">
          <xdr:col>37</xdr:col>
          <xdr:colOff>302260</xdr:colOff>
          <xdr:row>203</xdr:row>
          <xdr:rowOff>93345</xdr:rowOff>
        </xdr:to>
        <xdr:sp textlink="">
          <xdr:nvSpPr>
            <xdr:cNvPr id="269683" name="チェック 371" hidden="1">
              <a:extLst>
                <a:ext uri="{63B3BB69-23CF-44E3-9099-C40C66FF867C}">
                  <a14:compatExt spid="_x0000_s269683"/>
                </a:ext>
              </a:extLst>
            </xdr:cNvPr>
            <xdr:cNvSpPr>
              <a:spLocks noRot="1" noChangeShapeType="1"/>
            </xdr:cNvSpPr>
          </xdr:nvSpPr>
          <xdr:spPr>
            <a:xfrm>
              <a:off x="11278870" y="722966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203</xdr:row>
          <xdr:rowOff>0</xdr:rowOff>
        </xdr:from>
        <xdr:to xmlns:xdr="http://schemas.openxmlformats.org/drawingml/2006/spreadsheetDrawing">
          <xdr:col>37</xdr:col>
          <xdr:colOff>302260</xdr:colOff>
          <xdr:row>204</xdr:row>
          <xdr:rowOff>93345</xdr:rowOff>
        </xdr:to>
        <xdr:sp textlink="">
          <xdr:nvSpPr>
            <xdr:cNvPr id="269684" name="チェック 372" hidden="1">
              <a:extLst>
                <a:ext uri="{63B3BB69-23CF-44E3-9099-C40C66FF867C}">
                  <a14:compatExt spid="_x0000_s269684"/>
                </a:ext>
              </a:extLst>
            </xdr:cNvPr>
            <xdr:cNvSpPr>
              <a:spLocks noRot="1" noChangeShapeType="1"/>
            </xdr:cNvSpPr>
          </xdr:nvSpPr>
          <xdr:spPr>
            <a:xfrm>
              <a:off x="11278870" y="7253478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199</xdr:row>
          <xdr:rowOff>0</xdr:rowOff>
        </xdr:from>
        <xdr:to xmlns:xdr="http://schemas.openxmlformats.org/drawingml/2006/spreadsheetDrawing">
          <xdr:col>38</xdr:col>
          <xdr:colOff>302260</xdr:colOff>
          <xdr:row>200</xdr:row>
          <xdr:rowOff>93345</xdr:rowOff>
        </xdr:to>
        <xdr:sp textlink="">
          <xdr:nvSpPr>
            <xdr:cNvPr id="269685" name="チェック 373" hidden="1">
              <a:extLst>
                <a:ext uri="{63B3BB69-23CF-44E3-9099-C40C66FF867C}">
                  <a14:compatExt spid="_x0000_s269685"/>
                </a:ext>
              </a:extLst>
            </xdr:cNvPr>
            <xdr:cNvSpPr>
              <a:spLocks noRot="1" noChangeShapeType="1"/>
            </xdr:cNvSpPr>
          </xdr:nvSpPr>
          <xdr:spPr>
            <a:xfrm>
              <a:off x="11811635" y="7158228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199</xdr:row>
          <xdr:rowOff>0</xdr:rowOff>
        </xdr:from>
        <xdr:to xmlns:xdr="http://schemas.openxmlformats.org/drawingml/2006/spreadsheetDrawing">
          <xdr:col>39</xdr:col>
          <xdr:colOff>302260</xdr:colOff>
          <xdr:row>200</xdr:row>
          <xdr:rowOff>93345</xdr:rowOff>
        </xdr:to>
        <xdr:sp textlink="">
          <xdr:nvSpPr>
            <xdr:cNvPr id="269686" name="チェック 374" hidden="1">
              <a:extLst>
                <a:ext uri="{63B3BB69-23CF-44E3-9099-C40C66FF867C}">
                  <a14:compatExt spid="_x0000_s269686"/>
                </a:ext>
              </a:extLst>
            </xdr:cNvPr>
            <xdr:cNvSpPr>
              <a:spLocks noRot="1" noChangeShapeType="1"/>
            </xdr:cNvSpPr>
          </xdr:nvSpPr>
          <xdr:spPr>
            <a:xfrm>
              <a:off x="12344400" y="7158228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200</xdr:row>
          <xdr:rowOff>0</xdr:rowOff>
        </xdr:from>
        <xdr:to xmlns:xdr="http://schemas.openxmlformats.org/drawingml/2006/spreadsheetDrawing">
          <xdr:col>38</xdr:col>
          <xdr:colOff>302260</xdr:colOff>
          <xdr:row>201</xdr:row>
          <xdr:rowOff>93345</xdr:rowOff>
        </xdr:to>
        <xdr:sp textlink="">
          <xdr:nvSpPr>
            <xdr:cNvPr id="269687" name="チェック 375" hidden="1">
              <a:extLst>
                <a:ext uri="{63B3BB69-23CF-44E3-9099-C40C66FF867C}">
                  <a14:compatExt spid="_x0000_s269687"/>
                </a:ext>
              </a:extLst>
            </xdr:cNvPr>
            <xdr:cNvSpPr>
              <a:spLocks noRot="1" noChangeShapeType="1"/>
            </xdr:cNvSpPr>
          </xdr:nvSpPr>
          <xdr:spPr>
            <a:xfrm>
              <a:off x="11811635" y="7182040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201</xdr:row>
          <xdr:rowOff>0</xdr:rowOff>
        </xdr:from>
        <xdr:to xmlns:xdr="http://schemas.openxmlformats.org/drawingml/2006/spreadsheetDrawing">
          <xdr:col>38</xdr:col>
          <xdr:colOff>302260</xdr:colOff>
          <xdr:row>202</xdr:row>
          <xdr:rowOff>93345</xdr:rowOff>
        </xdr:to>
        <xdr:sp textlink="">
          <xdr:nvSpPr>
            <xdr:cNvPr id="269688" name="チェック 376" hidden="1">
              <a:extLst>
                <a:ext uri="{63B3BB69-23CF-44E3-9099-C40C66FF867C}">
                  <a14:compatExt spid="_x0000_s269688"/>
                </a:ext>
              </a:extLst>
            </xdr:cNvPr>
            <xdr:cNvSpPr>
              <a:spLocks noRot="1" noChangeShapeType="1"/>
            </xdr:cNvSpPr>
          </xdr:nvSpPr>
          <xdr:spPr>
            <a:xfrm>
              <a:off x="11811635" y="7205853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202</xdr:row>
          <xdr:rowOff>0</xdr:rowOff>
        </xdr:from>
        <xdr:to xmlns:xdr="http://schemas.openxmlformats.org/drawingml/2006/spreadsheetDrawing">
          <xdr:col>38</xdr:col>
          <xdr:colOff>302260</xdr:colOff>
          <xdr:row>203</xdr:row>
          <xdr:rowOff>93345</xdr:rowOff>
        </xdr:to>
        <xdr:sp textlink="">
          <xdr:nvSpPr>
            <xdr:cNvPr id="269689" name="チェック 377" hidden="1">
              <a:extLst>
                <a:ext uri="{63B3BB69-23CF-44E3-9099-C40C66FF867C}">
                  <a14:compatExt spid="_x0000_s269689"/>
                </a:ext>
              </a:extLst>
            </xdr:cNvPr>
            <xdr:cNvSpPr>
              <a:spLocks noRot="1" noChangeShapeType="1"/>
            </xdr:cNvSpPr>
          </xdr:nvSpPr>
          <xdr:spPr>
            <a:xfrm>
              <a:off x="11811635" y="722966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203</xdr:row>
          <xdr:rowOff>0</xdr:rowOff>
        </xdr:from>
        <xdr:to xmlns:xdr="http://schemas.openxmlformats.org/drawingml/2006/spreadsheetDrawing">
          <xdr:col>38</xdr:col>
          <xdr:colOff>302260</xdr:colOff>
          <xdr:row>204</xdr:row>
          <xdr:rowOff>93345</xdr:rowOff>
        </xdr:to>
        <xdr:sp textlink="">
          <xdr:nvSpPr>
            <xdr:cNvPr id="269690" name="チェック 378" hidden="1">
              <a:extLst>
                <a:ext uri="{63B3BB69-23CF-44E3-9099-C40C66FF867C}">
                  <a14:compatExt spid="_x0000_s269690"/>
                </a:ext>
              </a:extLst>
            </xdr:cNvPr>
            <xdr:cNvSpPr>
              <a:spLocks noRot="1" noChangeShapeType="1"/>
            </xdr:cNvSpPr>
          </xdr:nvSpPr>
          <xdr:spPr>
            <a:xfrm>
              <a:off x="11811635" y="7253478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200</xdr:row>
          <xdr:rowOff>0</xdr:rowOff>
        </xdr:from>
        <xdr:to xmlns:xdr="http://schemas.openxmlformats.org/drawingml/2006/spreadsheetDrawing">
          <xdr:col>39</xdr:col>
          <xdr:colOff>302260</xdr:colOff>
          <xdr:row>201</xdr:row>
          <xdr:rowOff>93345</xdr:rowOff>
        </xdr:to>
        <xdr:sp textlink="">
          <xdr:nvSpPr>
            <xdr:cNvPr id="269691" name="チェック 379" hidden="1">
              <a:extLst>
                <a:ext uri="{63B3BB69-23CF-44E3-9099-C40C66FF867C}">
                  <a14:compatExt spid="_x0000_s269691"/>
                </a:ext>
              </a:extLst>
            </xdr:cNvPr>
            <xdr:cNvSpPr>
              <a:spLocks noRot="1" noChangeShapeType="1"/>
            </xdr:cNvSpPr>
          </xdr:nvSpPr>
          <xdr:spPr>
            <a:xfrm>
              <a:off x="12344400" y="7182040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201</xdr:row>
          <xdr:rowOff>0</xdr:rowOff>
        </xdr:from>
        <xdr:to xmlns:xdr="http://schemas.openxmlformats.org/drawingml/2006/spreadsheetDrawing">
          <xdr:col>39</xdr:col>
          <xdr:colOff>302260</xdr:colOff>
          <xdr:row>202</xdr:row>
          <xdr:rowOff>93345</xdr:rowOff>
        </xdr:to>
        <xdr:sp textlink="">
          <xdr:nvSpPr>
            <xdr:cNvPr id="269692" name="チェック 380" hidden="1">
              <a:extLst>
                <a:ext uri="{63B3BB69-23CF-44E3-9099-C40C66FF867C}">
                  <a14:compatExt spid="_x0000_s269692"/>
                </a:ext>
              </a:extLst>
            </xdr:cNvPr>
            <xdr:cNvSpPr>
              <a:spLocks noRot="1" noChangeShapeType="1"/>
            </xdr:cNvSpPr>
          </xdr:nvSpPr>
          <xdr:spPr>
            <a:xfrm>
              <a:off x="12344400" y="7205853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202</xdr:row>
          <xdr:rowOff>0</xdr:rowOff>
        </xdr:from>
        <xdr:to xmlns:xdr="http://schemas.openxmlformats.org/drawingml/2006/spreadsheetDrawing">
          <xdr:col>39</xdr:col>
          <xdr:colOff>302260</xdr:colOff>
          <xdr:row>203</xdr:row>
          <xdr:rowOff>93345</xdr:rowOff>
        </xdr:to>
        <xdr:sp textlink="">
          <xdr:nvSpPr>
            <xdr:cNvPr id="269693" name="チェック 381" hidden="1">
              <a:extLst>
                <a:ext uri="{63B3BB69-23CF-44E3-9099-C40C66FF867C}">
                  <a14:compatExt spid="_x0000_s269693"/>
                </a:ext>
              </a:extLst>
            </xdr:cNvPr>
            <xdr:cNvSpPr>
              <a:spLocks noRot="1" noChangeShapeType="1"/>
            </xdr:cNvSpPr>
          </xdr:nvSpPr>
          <xdr:spPr>
            <a:xfrm>
              <a:off x="12344400" y="722966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203</xdr:row>
          <xdr:rowOff>0</xdr:rowOff>
        </xdr:from>
        <xdr:to xmlns:xdr="http://schemas.openxmlformats.org/drawingml/2006/spreadsheetDrawing">
          <xdr:col>39</xdr:col>
          <xdr:colOff>302260</xdr:colOff>
          <xdr:row>204</xdr:row>
          <xdr:rowOff>93345</xdr:rowOff>
        </xdr:to>
        <xdr:sp textlink="">
          <xdr:nvSpPr>
            <xdr:cNvPr id="269694" name="チェック 382" hidden="1">
              <a:extLst>
                <a:ext uri="{63B3BB69-23CF-44E3-9099-C40C66FF867C}">
                  <a14:compatExt spid="_x0000_s269694"/>
                </a:ext>
              </a:extLst>
            </xdr:cNvPr>
            <xdr:cNvSpPr>
              <a:spLocks noRot="1" noChangeShapeType="1"/>
            </xdr:cNvSpPr>
          </xdr:nvSpPr>
          <xdr:spPr>
            <a:xfrm>
              <a:off x="12344400" y="7253478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205</xdr:row>
          <xdr:rowOff>0</xdr:rowOff>
        </xdr:from>
        <xdr:to xmlns:xdr="http://schemas.openxmlformats.org/drawingml/2006/spreadsheetDrawing">
          <xdr:col>37</xdr:col>
          <xdr:colOff>302260</xdr:colOff>
          <xdr:row>206</xdr:row>
          <xdr:rowOff>93345</xdr:rowOff>
        </xdr:to>
        <xdr:sp textlink="">
          <xdr:nvSpPr>
            <xdr:cNvPr id="269695" name="チェック 383" hidden="1">
              <a:extLst>
                <a:ext uri="{63B3BB69-23CF-44E3-9099-C40C66FF867C}">
                  <a14:compatExt spid="_x0000_s269695"/>
                </a:ext>
              </a:extLst>
            </xdr:cNvPr>
            <xdr:cNvSpPr>
              <a:spLocks noRot="1" noChangeShapeType="1"/>
            </xdr:cNvSpPr>
          </xdr:nvSpPr>
          <xdr:spPr>
            <a:xfrm>
              <a:off x="11278870" y="7301103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206</xdr:row>
          <xdr:rowOff>0</xdr:rowOff>
        </xdr:from>
        <xdr:to xmlns:xdr="http://schemas.openxmlformats.org/drawingml/2006/spreadsheetDrawing">
          <xdr:col>37</xdr:col>
          <xdr:colOff>302260</xdr:colOff>
          <xdr:row>207</xdr:row>
          <xdr:rowOff>93345</xdr:rowOff>
        </xdr:to>
        <xdr:sp textlink="">
          <xdr:nvSpPr>
            <xdr:cNvPr id="269696" name="チェック 384" hidden="1">
              <a:extLst>
                <a:ext uri="{63B3BB69-23CF-44E3-9099-C40C66FF867C}">
                  <a14:compatExt spid="_x0000_s269696"/>
                </a:ext>
              </a:extLst>
            </xdr:cNvPr>
            <xdr:cNvSpPr>
              <a:spLocks noRot="1" noChangeShapeType="1"/>
            </xdr:cNvSpPr>
          </xdr:nvSpPr>
          <xdr:spPr>
            <a:xfrm>
              <a:off x="11278870" y="732491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205</xdr:row>
          <xdr:rowOff>0</xdr:rowOff>
        </xdr:from>
        <xdr:to xmlns:xdr="http://schemas.openxmlformats.org/drawingml/2006/spreadsheetDrawing">
          <xdr:col>38</xdr:col>
          <xdr:colOff>302260</xdr:colOff>
          <xdr:row>206</xdr:row>
          <xdr:rowOff>93345</xdr:rowOff>
        </xdr:to>
        <xdr:sp textlink="">
          <xdr:nvSpPr>
            <xdr:cNvPr id="269697" name="チェック 385" hidden="1">
              <a:extLst>
                <a:ext uri="{63B3BB69-23CF-44E3-9099-C40C66FF867C}">
                  <a14:compatExt spid="_x0000_s269697"/>
                </a:ext>
              </a:extLst>
            </xdr:cNvPr>
            <xdr:cNvSpPr>
              <a:spLocks noRot="1" noChangeShapeType="1"/>
            </xdr:cNvSpPr>
          </xdr:nvSpPr>
          <xdr:spPr>
            <a:xfrm>
              <a:off x="11811635" y="7301103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205</xdr:row>
          <xdr:rowOff>0</xdr:rowOff>
        </xdr:from>
        <xdr:to xmlns:xdr="http://schemas.openxmlformats.org/drawingml/2006/spreadsheetDrawing">
          <xdr:col>39</xdr:col>
          <xdr:colOff>302260</xdr:colOff>
          <xdr:row>206</xdr:row>
          <xdr:rowOff>93345</xdr:rowOff>
        </xdr:to>
        <xdr:sp textlink="">
          <xdr:nvSpPr>
            <xdr:cNvPr id="269698" name="チェック 386" hidden="1">
              <a:extLst>
                <a:ext uri="{63B3BB69-23CF-44E3-9099-C40C66FF867C}">
                  <a14:compatExt spid="_x0000_s269698"/>
                </a:ext>
              </a:extLst>
            </xdr:cNvPr>
            <xdr:cNvSpPr>
              <a:spLocks noRot="1" noChangeShapeType="1"/>
            </xdr:cNvSpPr>
          </xdr:nvSpPr>
          <xdr:spPr>
            <a:xfrm>
              <a:off x="12344400" y="7301103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206</xdr:row>
          <xdr:rowOff>0</xdr:rowOff>
        </xdr:from>
        <xdr:to xmlns:xdr="http://schemas.openxmlformats.org/drawingml/2006/spreadsheetDrawing">
          <xdr:col>38</xdr:col>
          <xdr:colOff>302260</xdr:colOff>
          <xdr:row>207</xdr:row>
          <xdr:rowOff>93345</xdr:rowOff>
        </xdr:to>
        <xdr:sp textlink="">
          <xdr:nvSpPr>
            <xdr:cNvPr id="269699" name="チェック 387" hidden="1">
              <a:extLst>
                <a:ext uri="{63B3BB69-23CF-44E3-9099-C40C66FF867C}">
                  <a14:compatExt spid="_x0000_s269699"/>
                </a:ext>
              </a:extLst>
            </xdr:cNvPr>
            <xdr:cNvSpPr>
              <a:spLocks noRot="1" noChangeShapeType="1"/>
            </xdr:cNvSpPr>
          </xdr:nvSpPr>
          <xdr:spPr>
            <a:xfrm>
              <a:off x="11811635" y="732491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206</xdr:row>
          <xdr:rowOff>0</xdr:rowOff>
        </xdr:from>
        <xdr:to xmlns:xdr="http://schemas.openxmlformats.org/drawingml/2006/spreadsheetDrawing">
          <xdr:col>39</xdr:col>
          <xdr:colOff>302260</xdr:colOff>
          <xdr:row>207</xdr:row>
          <xdr:rowOff>93345</xdr:rowOff>
        </xdr:to>
        <xdr:sp textlink="">
          <xdr:nvSpPr>
            <xdr:cNvPr id="269700" name="チェック 388" hidden="1">
              <a:extLst>
                <a:ext uri="{63B3BB69-23CF-44E3-9099-C40C66FF867C}">
                  <a14:compatExt spid="_x0000_s269700"/>
                </a:ext>
              </a:extLst>
            </xdr:cNvPr>
            <xdr:cNvSpPr>
              <a:spLocks noRot="1" noChangeShapeType="1"/>
            </xdr:cNvSpPr>
          </xdr:nvSpPr>
          <xdr:spPr>
            <a:xfrm>
              <a:off x="12344400" y="732491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208</xdr:row>
          <xdr:rowOff>0</xdr:rowOff>
        </xdr:from>
        <xdr:to xmlns:xdr="http://schemas.openxmlformats.org/drawingml/2006/spreadsheetDrawing">
          <xdr:col>37</xdr:col>
          <xdr:colOff>302260</xdr:colOff>
          <xdr:row>208</xdr:row>
          <xdr:rowOff>330200</xdr:rowOff>
        </xdr:to>
        <xdr:sp textlink="">
          <xdr:nvSpPr>
            <xdr:cNvPr id="269701" name="チェック 389" hidden="1">
              <a:extLst>
                <a:ext uri="{63B3BB69-23CF-44E3-9099-C40C66FF867C}">
                  <a14:compatExt spid="_x0000_s269701"/>
                </a:ext>
              </a:extLst>
            </xdr:cNvPr>
            <xdr:cNvSpPr>
              <a:spLocks noRot="1" noChangeShapeType="1"/>
            </xdr:cNvSpPr>
          </xdr:nvSpPr>
          <xdr:spPr>
            <a:xfrm>
              <a:off x="11278870" y="7372540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209</xdr:row>
          <xdr:rowOff>0</xdr:rowOff>
        </xdr:from>
        <xdr:to xmlns:xdr="http://schemas.openxmlformats.org/drawingml/2006/spreadsheetDrawing">
          <xdr:col>37</xdr:col>
          <xdr:colOff>302260</xdr:colOff>
          <xdr:row>209</xdr:row>
          <xdr:rowOff>328930</xdr:rowOff>
        </xdr:to>
        <xdr:sp textlink="">
          <xdr:nvSpPr>
            <xdr:cNvPr id="269702" name="チェック 390" hidden="1">
              <a:extLst>
                <a:ext uri="{63B3BB69-23CF-44E3-9099-C40C66FF867C}">
                  <a14:compatExt spid="_x0000_s269702"/>
                </a:ext>
              </a:extLst>
            </xdr:cNvPr>
            <xdr:cNvSpPr>
              <a:spLocks noRot="1" noChangeShapeType="1"/>
            </xdr:cNvSpPr>
          </xdr:nvSpPr>
          <xdr:spPr>
            <a:xfrm>
              <a:off x="11278870" y="742207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210</xdr:row>
          <xdr:rowOff>0</xdr:rowOff>
        </xdr:from>
        <xdr:to xmlns:xdr="http://schemas.openxmlformats.org/drawingml/2006/spreadsheetDrawing">
          <xdr:col>37</xdr:col>
          <xdr:colOff>302260</xdr:colOff>
          <xdr:row>210</xdr:row>
          <xdr:rowOff>328930</xdr:rowOff>
        </xdr:to>
        <xdr:sp textlink="">
          <xdr:nvSpPr>
            <xdr:cNvPr id="269703" name="チェック 391" hidden="1">
              <a:extLst>
                <a:ext uri="{63B3BB69-23CF-44E3-9099-C40C66FF867C}">
                  <a14:compatExt spid="_x0000_s269703"/>
                </a:ext>
              </a:extLst>
            </xdr:cNvPr>
            <xdr:cNvSpPr>
              <a:spLocks noRot="1" noChangeShapeType="1"/>
            </xdr:cNvSpPr>
          </xdr:nvSpPr>
          <xdr:spPr>
            <a:xfrm>
              <a:off x="11278870" y="7469695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208</xdr:row>
          <xdr:rowOff>0</xdr:rowOff>
        </xdr:from>
        <xdr:to xmlns:xdr="http://schemas.openxmlformats.org/drawingml/2006/spreadsheetDrawing">
          <xdr:col>38</xdr:col>
          <xdr:colOff>302260</xdr:colOff>
          <xdr:row>208</xdr:row>
          <xdr:rowOff>330200</xdr:rowOff>
        </xdr:to>
        <xdr:sp textlink="">
          <xdr:nvSpPr>
            <xdr:cNvPr id="269704" name="チェック 392" hidden="1">
              <a:extLst>
                <a:ext uri="{63B3BB69-23CF-44E3-9099-C40C66FF867C}">
                  <a14:compatExt spid="_x0000_s269704"/>
                </a:ext>
              </a:extLst>
            </xdr:cNvPr>
            <xdr:cNvSpPr>
              <a:spLocks noRot="1" noChangeShapeType="1"/>
            </xdr:cNvSpPr>
          </xdr:nvSpPr>
          <xdr:spPr>
            <a:xfrm>
              <a:off x="11811635" y="7372540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208</xdr:row>
          <xdr:rowOff>0</xdr:rowOff>
        </xdr:from>
        <xdr:to xmlns:xdr="http://schemas.openxmlformats.org/drawingml/2006/spreadsheetDrawing">
          <xdr:col>39</xdr:col>
          <xdr:colOff>302260</xdr:colOff>
          <xdr:row>208</xdr:row>
          <xdr:rowOff>330200</xdr:rowOff>
        </xdr:to>
        <xdr:sp textlink="">
          <xdr:nvSpPr>
            <xdr:cNvPr id="269705" name="チェック 393" hidden="1">
              <a:extLst>
                <a:ext uri="{63B3BB69-23CF-44E3-9099-C40C66FF867C}">
                  <a14:compatExt spid="_x0000_s269705"/>
                </a:ext>
              </a:extLst>
            </xdr:cNvPr>
            <xdr:cNvSpPr>
              <a:spLocks noRot="1" noChangeShapeType="1"/>
            </xdr:cNvSpPr>
          </xdr:nvSpPr>
          <xdr:spPr>
            <a:xfrm>
              <a:off x="12344400" y="7372540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209</xdr:row>
          <xdr:rowOff>0</xdr:rowOff>
        </xdr:from>
        <xdr:to xmlns:xdr="http://schemas.openxmlformats.org/drawingml/2006/spreadsheetDrawing">
          <xdr:col>38</xdr:col>
          <xdr:colOff>302260</xdr:colOff>
          <xdr:row>209</xdr:row>
          <xdr:rowOff>328930</xdr:rowOff>
        </xdr:to>
        <xdr:sp textlink="">
          <xdr:nvSpPr>
            <xdr:cNvPr id="269706" name="チェック 394" hidden="1">
              <a:extLst>
                <a:ext uri="{63B3BB69-23CF-44E3-9099-C40C66FF867C}">
                  <a14:compatExt spid="_x0000_s269706"/>
                </a:ext>
              </a:extLst>
            </xdr:cNvPr>
            <xdr:cNvSpPr>
              <a:spLocks noRot="1" noChangeShapeType="1"/>
            </xdr:cNvSpPr>
          </xdr:nvSpPr>
          <xdr:spPr>
            <a:xfrm>
              <a:off x="11811635" y="742207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210</xdr:row>
          <xdr:rowOff>0</xdr:rowOff>
        </xdr:from>
        <xdr:to xmlns:xdr="http://schemas.openxmlformats.org/drawingml/2006/spreadsheetDrawing">
          <xdr:col>38</xdr:col>
          <xdr:colOff>302260</xdr:colOff>
          <xdr:row>210</xdr:row>
          <xdr:rowOff>328930</xdr:rowOff>
        </xdr:to>
        <xdr:sp textlink="">
          <xdr:nvSpPr>
            <xdr:cNvPr id="269707" name="チェック 395" hidden="1">
              <a:extLst>
                <a:ext uri="{63B3BB69-23CF-44E3-9099-C40C66FF867C}">
                  <a14:compatExt spid="_x0000_s269707"/>
                </a:ext>
              </a:extLst>
            </xdr:cNvPr>
            <xdr:cNvSpPr>
              <a:spLocks noRot="1" noChangeShapeType="1"/>
            </xdr:cNvSpPr>
          </xdr:nvSpPr>
          <xdr:spPr>
            <a:xfrm>
              <a:off x="11811635" y="7469695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209</xdr:row>
          <xdr:rowOff>0</xdr:rowOff>
        </xdr:from>
        <xdr:to xmlns:xdr="http://schemas.openxmlformats.org/drawingml/2006/spreadsheetDrawing">
          <xdr:col>39</xdr:col>
          <xdr:colOff>302260</xdr:colOff>
          <xdr:row>209</xdr:row>
          <xdr:rowOff>328930</xdr:rowOff>
        </xdr:to>
        <xdr:sp textlink="">
          <xdr:nvSpPr>
            <xdr:cNvPr id="269708" name="チェック 396" hidden="1">
              <a:extLst>
                <a:ext uri="{63B3BB69-23CF-44E3-9099-C40C66FF867C}">
                  <a14:compatExt spid="_x0000_s269708"/>
                </a:ext>
              </a:extLst>
            </xdr:cNvPr>
            <xdr:cNvSpPr>
              <a:spLocks noRot="1" noChangeShapeType="1"/>
            </xdr:cNvSpPr>
          </xdr:nvSpPr>
          <xdr:spPr>
            <a:xfrm>
              <a:off x="12344400" y="742207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210</xdr:row>
          <xdr:rowOff>0</xdr:rowOff>
        </xdr:from>
        <xdr:to xmlns:xdr="http://schemas.openxmlformats.org/drawingml/2006/spreadsheetDrawing">
          <xdr:col>39</xdr:col>
          <xdr:colOff>302260</xdr:colOff>
          <xdr:row>210</xdr:row>
          <xdr:rowOff>328930</xdr:rowOff>
        </xdr:to>
        <xdr:sp textlink="">
          <xdr:nvSpPr>
            <xdr:cNvPr id="269709" name="チェック 397" hidden="1">
              <a:extLst>
                <a:ext uri="{63B3BB69-23CF-44E3-9099-C40C66FF867C}">
                  <a14:compatExt spid="_x0000_s269709"/>
                </a:ext>
              </a:extLst>
            </xdr:cNvPr>
            <xdr:cNvSpPr>
              <a:spLocks noRot="1" noChangeShapeType="1"/>
            </xdr:cNvSpPr>
          </xdr:nvSpPr>
          <xdr:spPr>
            <a:xfrm>
              <a:off x="12344400" y="7469695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212</xdr:row>
          <xdr:rowOff>0</xdr:rowOff>
        </xdr:from>
        <xdr:to xmlns:xdr="http://schemas.openxmlformats.org/drawingml/2006/spreadsheetDrawing">
          <xdr:col>37</xdr:col>
          <xdr:colOff>302260</xdr:colOff>
          <xdr:row>212</xdr:row>
          <xdr:rowOff>330200</xdr:rowOff>
        </xdr:to>
        <xdr:sp textlink="">
          <xdr:nvSpPr>
            <xdr:cNvPr id="269710" name="チェック 398" hidden="1">
              <a:extLst>
                <a:ext uri="{63B3BB69-23CF-44E3-9099-C40C66FF867C}">
                  <a14:compatExt spid="_x0000_s269710"/>
                </a:ext>
              </a:extLst>
            </xdr:cNvPr>
            <xdr:cNvSpPr>
              <a:spLocks noRot="1" noChangeShapeType="1"/>
            </xdr:cNvSpPr>
          </xdr:nvSpPr>
          <xdr:spPr>
            <a:xfrm>
              <a:off x="11278870" y="7563993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212</xdr:row>
          <xdr:rowOff>0</xdr:rowOff>
        </xdr:from>
        <xdr:to xmlns:xdr="http://schemas.openxmlformats.org/drawingml/2006/spreadsheetDrawing">
          <xdr:col>38</xdr:col>
          <xdr:colOff>302260</xdr:colOff>
          <xdr:row>212</xdr:row>
          <xdr:rowOff>330200</xdr:rowOff>
        </xdr:to>
        <xdr:sp textlink="">
          <xdr:nvSpPr>
            <xdr:cNvPr id="269711" name="チェック 399" hidden="1">
              <a:extLst>
                <a:ext uri="{63B3BB69-23CF-44E3-9099-C40C66FF867C}">
                  <a14:compatExt spid="_x0000_s269711"/>
                </a:ext>
              </a:extLst>
            </xdr:cNvPr>
            <xdr:cNvSpPr>
              <a:spLocks noRot="1" noChangeShapeType="1"/>
            </xdr:cNvSpPr>
          </xdr:nvSpPr>
          <xdr:spPr>
            <a:xfrm>
              <a:off x="11811635" y="7563993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212</xdr:row>
          <xdr:rowOff>0</xdr:rowOff>
        </xdr:from>
        <xdr:to xmlns:xdr="http://schemas.openxmlformats.org/drawingml/2006/spreadsheetDrawing">
          <xdr:col>39</xdr:col>
          <xdr:colOff>302260</xdr:colOff>
          <xdr:row>212</xdr:row>
          <xdr:rowOff>330200</xdr:rowOff>
        </xdr:to>
        <xdr:sp textlink="">
          <xdr:nvSpPr>
            <xdr:cNvPr id="269712" name="チェック 400" hidden="1">
              <a:extLst>
                <a:ext uri="{63B3BB69-23CF-44E3-9099-C40C66FF867C}">
                  <a14:compatExt spid="_x0000_s269712"/>
                </a:ext>
              </a:extLst>
            </xdr:cNvPr>
            <xdr:cNvSpPr>
              <a:spLocks noRot="1" noChangeShapeType="1"/>
            </xdr:cNvSpPr>
          </xdr:nvSpPr>
          <xdr:spPr>
            <a:xfrm>
              <a:off x="12344400" y="7563993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213</xdr:row>
          <xdr:rowOff>0</xdr:rowOff>
        </xdr:from>
        <xdr:to xmlns:xdr="http://schemas.openxmlformats.org/drawingml/2006/spreadsheetDrawing">
          <xdr:col>37</xdr:col>
          <xdr:colOff>302260</xdr:colOff>
          <xdr:row>213</xdr:row>
          <xdr:rowOff>330835</xdr:rowOff>
        </xdr:to>
        <xdr:sp textlink="">
          <xdr:nvSpPr>
            <xdr:cNvPr id="269713" name="チェック 401" hidden="1">
              <a:extLst>
                <a:ext uri="{63B3BB69-23CF-44E3-9099-C40C66FF867C}">
                  <a14:compatExt spid="_x0000_s269713"/>
                </a:ext>
              </a:extLst>
            </xdr:cNvPr>
            <xdr:cNvSpPr>
              <a:spLocks noRot="1" noChangeShapeType="1"/>
            </xdr:cNvSpPr>
          </xdr:nvSpPr>
          <xdr:spPr>
            <a:xfrm>
              <a:off x="11278870" y="7639240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213</xdr:row>
          <xdr:rowOff>0</xdr:rowOff>
        </xdr:from>
        <xdr:to xmlns:xdr="http://schemas.openxmlformats.org/drawingml/2006/spreadsheetDrawing">
          <xdr:col>38</xdr:col>
          <xdr:colOff>302260</xdr:colOff>
          <xdr:row>213</xdr:row>
          <xdr:rowOff>330835</xdr:rowOff>
        </xdr:to>
        <xdr:sp textlink="">
          <xdr:nvSpPr>
            <xdr:cNvPr id="269714" name="チェック 402" hidden="1">
              <a:extLst>
                <a:ext uri="{63B3BB69-23CF-44E3-9099-C40C66FF867C}">
                  <a14:compatExt spid="_x0000_s269714"/>
                </a:ext>
              </a:extLst>
            </xdr:cNvPr>
            <xdr:cNvSpPr>
              <a:spLocks noRot="1" noChangeShapeType="1"/>
            </xdr:cNvSpPr>
          </xdr:nvSpPr>
          <xdr:spPr>
            <a:xfrm>
              <a:off x="11811635" y="7639240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213</xdr:row>
          <xdr:rowOff>0</xdr:rowOff>
        </xdr:from>
        <xdr:to xmlns:xdr="http://schemas.openxmlformats.org/drawingml/2006/spreadsheetDrawing">
          <xdr:col>39</xdr:col>
          <xdr:colOff>302260</xdr:colOff>
          <xdr:row>213</xdr:row>
          <xdr:rowOff>330835</xdr:rowOff>
        </xdr:to>
        <xdr:sp textlink="">
          <xdr:nvSpPr>
            <xdr:cNvPr id="269715" name="チェック 403" hidden="1">
              <a:extLst>
                <a:ext uri="{63B3BB69-23CF-44E3-9099-C40C66FF867C}">
                  <a14:compatExt spid="_x0000_s269715"/>
                </a:ext>
              </a:extLst>
            </xdr:cNvPr>
            <xdr:cNvSpPr>
              <a:spLocks noRot="1" noChangeShapeType="1"/>
            </xdr:cNvSpPr>
          </xdr:nvSpPr>
          <xdr:spPr>
            <a:xfrm>
              <a:off x="12344400" y="7639240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214</xdr:row>
          <xdr:rowOff>0</xdr:rowOff>
        </xdr:from>
        <xdr:to xmlns:xdr="http://schemas.openxmlformats.org/drawingml/2006/spreadsheetDrawing">
          <xdr:col>37</xdr:col>
          <xdr:colOff>302260</xdr:colOff>
          <xdr:row>214</xdr:row>
          <xdr:rowOff>328930</xdr:rowOff>
        </xdr:to>
        <xdr:sp textlink="">
          <xdr:nvSpPr>
            <xdr:cNvPr id="269716" name="チェック 404" hidden="1">
              <a:extLst>
                <a:ext uri="{63B3BB69-23CF-44E3-9099-C40C66FF867C}">
                  <a14:compatExt spid="_x0000_s269716"/>
                </a:ext>
              </a:extLst>
            </xdr:cNvPr>
            <xdr:cNvSpPr>
              <a:spLocks noRot="1" noChangeShapeType="1"/>
            </xdr:cNvSpPr>
          </xdr:nvSpPr>
          <xdr:spPr>
            <a:xfrm>
              <a:off x="11278870" y="7686865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214</xdr:row>
          <xdr:rowOff>0</xdr:rowOff>
        </xdr:from>
        <xdr:to xmlns:xdr="http://schemas.openxmlformats.org/drawingml/2006/spreadsheetDrawing">
          <xdr:col>38</xdr:col>
          <xdr:colOff>302260</xdr:colOff>
          <xdr:row>214</xdr:row>
          <xdr:rowOff>328930</xdr:rowOff>
        </xdr:to>
        <xdr:sp textlink="">
          <xdr:nvSpPr>
            <xdr:cNvPr id="269717" name="チェック 405" hidden="1">
              <a:extLst>
                <a:ext uri="{63B3BB69-23CF-44E3-9099-C40C66FF867C}">
                  <a14:compatExt spid="_x0000_s269717"/>
                </a:ext>
              </a:extLst>
            </xdr:cNvPr>
            <xdr:cNvSpPr>
              <a:spLocks noRot="1" noChangeShapeType="1"/>
            </xdr:cNvSpPr>
          </xdr:nvSpPr>
          <xdr:spPr>
            <a:xfrm>
              <a:off x="11811635" y="7686865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214</xdr:row>
          <xdr:rowOff>0</xdr:rowOff>
        </xdr:from>
        <xdr:to xmlns:xdr="http://schemas.openxmlformats.org/drawingml/2006/spreadsheetDrawing">
          <xdr:col>39</xdr:col>
          <xdr:colOff>302260</xdr:colOff>
          <xdr:row>214</xdr:row>
          <xdr:rowOff>328930</xdr:rowOff>
        </xdr:to>
        <xdr:sp textlink="">
          <xdr:nvSpPr>
            <xdr:cNvPr id="269718" name="チェック 406" hidden="1">
              <a:extLst>
                <a:ext uri="{63B3BB69-23CF-44E3-9099-C40C66FF867C}">
                  <a14:compatExt spid="_x0000_s269718"/>
                </a:ext>
              </a:extLst>
            </xdr:cNvPr>
            <xdr:cNvSpPr>
              <a:spLocks noRot="1" noChangeShapeType="1"/>
            </xdr:cNvSpPr>
          </xdr:nvSpPr>
          <xdr:spPr>
            <a:xfrm>
              <a:off x="12344400" y="7686865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216</xdr:row>
          <xdr:rowOff>0</xdr:rowOff>
        </xdr:from>
        <xdr:to xmlns:xdr="http://schemas.openxmlformats.org/drawingml/2006/spreadsheetDrawing">
          <xdr:col>37</xdr:col>
          <xdr:colOff>302260</xdr:colOff>
          <xdr:row>217</xdr:row>
          <xdr:rowOff>91440</xdr:rowOff>
        </xdr:to>
        <xdr:sp textlink="">
          <xdr:nvSpPr>
            <xdr:cNvPr id="269719" name="チェック 407" hidden="1">
              <a:extLst>
                <a:ext uri="{63B3BB69-23CF-44E3-9099-C40C66FF867C}">
                  <a14:compatExt spid="_x0000_s269719"/>
                </a:ext>
              </a:extLst>
            </xdr:cNvPr>
            <xdr:cNvSpPr>
              <a:spLocks noRot="1" noChangeShapeType="1"/>
            </xdr:cNvSpPr>
          </xdr:nvSpPr>
          <xdr:spPr>
            <a:xfrm>
              <a:off x="11278870" y="778116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216</xdr:row>
          <xdr:rowOff>0</xdr:rowOff>
        </xdr:from>
        <xdr:to xmlns:xdr="http://schemas.openxmlformats.org/drawingml/2006/spreadsheetDrawing">
          <xdr:col>38</xdr:col>
          <xdr:colOff>302260</xdr:colOff>
          <xdr:row>217</xdr:row>
          <xdr:rowOff>91440</xdr:rowOff>
        </xdr:to>
        <xdr:sp textlink="">
          <xdr:nvSpPr>
            <xdr:cNvPr id="269720" name="チェック 408" hidden="1">
              <a:extLst>
                <a:ext uri="{63B3BB69-23CF-44E3-9099-C40C66FF867C}">
                  <a14:compatExt spid="_x0000_s269720"/>
                </a:ext>
              </a:extLst>
            </xdr:cNvPr>
            <xdr:cNvSpPr>
              <a:spLocks noRot="1" noChangeShapeType="1"/>
            </xdr:cNvSpPr>
          </xdr:nvSpPr>
          <xdr:spPr>
            <a:xfrm>
              <a:off x="11811635" y="778116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216</xdr:row>
          <xdr:rowOff>0</xdr:rowOff>
        </xdr:from>
        <xdr:to xmlns:xdr="http://schemas.openxmlformats.org/drawingml/2006/spreadsheetDrawing">
          <xdr:col>39</xdr:col>
          <xdr:colOff>302260</xdr:colOff>
          <xdr:row>217</xdr:row>
          <xdr:rowOff>91440</xdr:rowOff>
        </xdr:to>
        <xdr:sp textlink="">
          <xdr:nvSpPr>
            <xdr:cNvPr id="269721" name="チェック 409" hidden="1">
              <a:extLst>
                <a:ext uri="{63B3BB69-23CF-44E3-9099-C40C66FF867C}">
                  <a14:compatExt spid="_x0000_s269721"/>
                </a:ext>
              </a:extLst>
            </xdr:cNvPr>
            <xdr:cNvSpPr>
              <a:spLocks noRot="1" noChangeShapeType="1"/>
            </xdr:cNvSpPr>
          </xdr:nvSpPr>
          <xdr:spPr>
            <a:xfrm>
              <a:off x="12344400" y="778116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218</xdr:row>
          <xdr:rowOff>0</xdr:rowOff>
        </xdr:from>
        <xdr:to xmlns:xdr="http://schemas.openxmlformats.org/drawingml/2006/spreadsheetDrawing">
          <xdr:col>37</xdr:col>
          <xdr:colOff>302260</xdr:colOff>
          <xdr:row>219</xdr:row>
          <xdr:rowOff>93345</xdr:rowOff>
        </xdr:to>
        <xdr:sp textlink="">
          <xdr:nvSpPr>
            <xdr:cNvPr id="269722" name="チェック 410" hidden="1">
              <a:extLst>
                <a:ext uri="{63B3BB69-23CF-44E3-9099-C40C66FF867C}">
                  <a14:compatExt spid="_x0000_s269722"/>
                </a:ext>
              </a:extLst>
            </xdr:cNvPr>
            <xdr:cNvSpPr>
              <a:spLocks noRot="1" noChangeShapeType="1"/>
            </xdr:cNvSpPr>
          </xdr:nvSpPr>
          <xdr:spPr>
            <a:xfrm>
              <a:off x="11278870" y="7875460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218</xdr:row>
          <xdr:rowOff>0</xdr:rowOff>
        </xdr:from>
        <xdr:to xmlns:xdr="http://schemas.openxmlformats.org/drawingml/2006/spreadsheetDrawing">
          <xdr:col>38</xdr:col>
          <xdr:colOff>302260</xdr:colOff>
          <xdr:row>219</xdr:row>
          <xdr:rowOff>93345</xdr:rowOff>
        </xdr:to>
        <xdr:sp textlink="">
          <xdr:nvSpPr>
            <xdr:cNvPr id="269723" name="チェック 411" hidden="1">
              <a:extLst>
                <a:ext uri="{63B3BB69-23CF-44E3-9099-C40C66FF867C}">
                  <a14:compatExt spid="_x0000_s269723"/>
                </a:ext>
              </a:extLst>
            </xdr:cNvPr>
            <xdr:cNvSpPr>
              <a:spLocks noRot="1" noChangeShapeType="1"/>
            </xdr:cNvSpPr>
          </xdr:nvSpPr>
          <xdr:spPr>
            <a:xfrm>
              <a:off x="11811635" y="7875460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218</xdr:row>
          <xdr:rowOff>0</xdr:rowOff>
        </xdr:from>
        <xdr:to xmlns:xdr="http://schemas.openxmlformats.org/drawingml/2006/spreadsheetDrawing">
          <xdr:col>39</xdr:col>
          <xdr:colOff>302260</xdr:colOff>
          <xdr:row>219</xdr:row>
          <xdr:rowOff>93345</xdr:rowOff>
        </xdr:to>
        <xdr:sp textlink="">
          <xdr:nvSpPr>
            <xdr:cNvPr id="269724" name="チェック 412" hidden="1">
              <a:extLst>
                <a:ext uri="{63B3BB69-23CF-44E3-9099-C40C66FF867C}">
                  <a14:compatExt spid="_x0000_s269724"/>
                </a:ext>
              </a:extLst>
            </xdr:cNvPr>
            <xdr:cNvSpPr>
              <a:spLocks noRot="1" noChangeShapeType="1"/>
            </xdr:cNvSpPr>
          </xdr:nvSpPr>
          <xdr:spPr>
            <a:xfrm>
              <a:off x="12344400" y="7875460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219</xdr:row>
          <xdr:rowOff>0</xdr:rowOff>
        </xdr:from>
        <xdr:to xmlns:xdr="http://schemas.openxmlformats.org/drawingml/2006/spreadsheetDrawing">
          <xdr:col>37</xdr:col>
          <xdr:colOff>302260</xdr:colOff>
          <xdr:row>220</xdr:row>
          <xdr:rowOff>93345</xdr:rowOff>
        </xdr:to>
        <xdr:sp textlink="">
          <xdr:nvSpPr>
            <xdr:cNvPr id="269725" name="チェック 413" hidden="1">
              <a:extLst>
                <a:ext uri="{63B3BB69-23CF-44E3-9099-C40C66FF867C}">
                  <a14:compatExt spid="_x0000_s269725"/>
                </a:ext>
              </a:extLst>
            </xdr:cNvPr>
            <xdr:cNvSpPr>
              <a:spLocks noRot="1" noChangeShapeType="1"/>
            </xdr:cNvSpPr>
          </xdr:nvSpPr>
          <xdr:spPr>
            <a:xfrm>
              <a:off x="11278870" y="7899273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220</xdr:row>
          <xdr:rowOff>0</xdr:rowOff>
        </xdr:from>
        <xdr:to xmlns:xdr="http://schemas.openxmlformats.org/drawingml/2006/spreadsheetDrawing">
          <xdr:col>37</xdr:col>
          <xdr:colOff>302260</xdr:colOff>
          <xdr:row>221</xdr:row>
          <xdr:rowOff>93345</xdr:rowOff>
        </xdr:to>
        <xdr:sp textlink="">
          <xdr:nvSpPr>
            <xdr:cNvPr id="269726" name="チェック 414" hidden="1">
              <a:extLst>
                <a:ext uri="{63B3BB69-23CF-44E3-9099-C40C66FF867C}">
                  <a14:compatExt spid="_x0000_s269726"/>
                </a:ext>
              </a:extLst>
            </xdr:cNvPr>
            <xdr:cNvSpPr>
              <a:spLocks noRot="1" noChangeShapeType="1"/>
            </xdr:cNvSpPr>
          </xdr:nvSpPr>
          <xdr:spPr>
            <a:xfrm>
              <a:off x="11278870" y="792308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221</xdr:row>
          <xdr:rowOff>0</xdr:rowOff>
        </xdr:from>
        <xdr:to xmlns:xdr="http://schemas.openxmlformats.org/drawingml/2006/spreadsheetDrawing">
          <xdr:col>37</xdr:col>
          <xdr:colOff>302260</xdr:colOff>
          <xdr:row>221</xdr:row>
          <xdr:rowOff>330835</xdr:rowOff>
        </xdr:to>
        <xdr:sp textlink="">
          <xdr:nvSpPr>
            <xdr:cNvPr id="269727" name="チェック 415" hidden="1">
              <a:extLst>
                <a:ext uri="{63B3BB69-23CF-44E3-9099-C40C66FF867C}">
                  <a14:compatExt spid="_x0000_s269727"/>
                </a:ext>
              </a:extLst>
            </xdr:cNvPr>
            <xdr:cNvSpPr>
              <a:spLocks noRot="1" noChangeShapeType="1"/>
            </xdr:cNvSpPr>
          </xdr:nvSpPr>
          <xdr:spPr>
            <a:xfrm>
              <a:off x="11278870" y="794689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219</xdr:row>
          <xdr:rowOff>0</xdr:rowOff>
        </xdr:from>
        <xdr:to xmlns:xdr="http://schemas.openxmlformats.org/drawingml/2006/spreadsheetDrawing">
          <xdr:col>38</xdr:col>
          <xdr:colOff>302260</xdr:colOff>
          <xdr:row>220</xdr:row>
          <xdr:rowOff>93345</xdr:rowOff>
        </xdr:to>
        <xdr:sp textlink="">
          <xdr:nvSpPr>
            <xdr:cNvPr id="269728" name="チェック 416" hidden="1">
              <a:extLst>
                <a:ext uri="{63B3BB69-23CF-44E3-9099-C40C66FF867C}">
                  <a14:compatExt spid="_x0000_s269728"/>
                </a:ext>
              </a:extLst>
            </xdr:cNvPr>
            <xdr:cNvSpPr>
              <a:spLocks noRot="1" noChangeShapeType="1"/>
            </xdr:cNvSpPr>
          </xdr:nvSpPr>
          <xdr:spPr>
            <a:xfrm>
              <a:off x="11811635" y="7899273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220</xdr:row>
          <xdr:rowOff>0</xdr:rowOff>
        </xdr:from>
        <xdr:to xmlns:xdr="http://schemas.openxmlformats.org/drawingml/2006/spreadsheetDrawing">
          <xdr:col>38</xdr:col>
          <xdr:colOff>302260</xdr:colOff>
          <xdr:row>221</xdr:row>
          <xdr:rowOff>93345</xdr:rowOff>
        </xdr:to>
        <xdr:sp textlink="">
          <xdr:nvSpPr>
            <xdr:cNvPr id="269729" name="チェック 417" hidden="1">
              <a:extLst>
                <a:ext uri="{63B3BB69-23CF-44E3-9099-C40C66FF867C}">
                  <a14:compatExt spid="_x0000_s269729"/>
                </a:ext>
              </a:extLst>
            </xdr:cNvPr>
            <xdr:cNvSpPr>
              <a:spLocks noRot="1" noChangeShapeType="1"/>
            </xdr:cNvSpPr>
          </xdr:nvSpPr>
          <xdr:spPr>
            <a:xfrm>
              <a:off x="11811635" y="792308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221</xdr:row>
          <xdr:rowOff>0</xdr:rowOff>
        </xdr:from>
        <xdr:to xmlns:xdr="http://schemas.openxmlformats.org/drawingml/2006/spreadsheetDrawing">
          <xdr:col>38</xdr:col>
          <xdr:colOff>302260</xdr:colOff>
          <xdr:row>221</xdr:row>
          <xdr:rowOff>330835</xdr:rowOff>
        </xdr:to>
        <xdr:sp textlink="">
          <xdr:nvSpPr>
            <xdr:cNvPr id="269730" name="チェック 418" hidden="1">
              <a:extLst>
                <a:ext uri="{63B3BB69-23CF-44E3-9099-C40C66FF867C}">
                  <a14:compatExt spid="_x0000_s269730"/>
                </a:ext>
              </a:extLst>
            </xdr:cNvPr>
            <xdr:cNvSpPr>
              <a:spLocks noRot="1" noChangeShapeType="1"/>
            </xdr:cNvSpPr>
          </xdr:nvSpPr>
          <xdr:spPr>
            <a:xfrm>
              <a:off x="11811635" y="794689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219</xdr:row>
          <xdr:rowOff>0</xdr:rowOff>
        </xdr:from>
        <xdr:to xmlns:xdr="http://schemas.openxmlformats.org/drawingml/2006/spreadsheetDrawing">
          <xdr:col>39</xdr:col>
          <xdr:colOff>302260</xdr:colOff>
          <xdr:row>220</xdr:row>
          <xdr:rowOff>93345</xdr:rowOff>
        </xdr:to>
        <xdr:sp textlink="">
          <xdr:nvSpPr>
            <xdr:cNvPr id="269731" name="チェック 419" hidden="1">
              <a:extLst>
                <a:ext uri="{63B3BB69-23CF-44E3-9099-C40C66FF867C}">
                  <a14:compatExt spid="_x0000_s269731"/>
                </a:ext>
              </a:extLst>
            </xdr:cNvPr>
            <xdr:cNvSpPr>
              <a:spLocks noRot="1" noChangeShapeType="1"/>
            </xdr:cNvSpPr>
          </xdr:nvSpPr>
          <xdr:spPr>
            <a:xfrm>
              <a:off x="12344400" y="78992730"/>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220</xdr:row>
          <xdr:rowOff>0</xdr:rowOff>
        </xdr:from>
        <xdr:to xmlns:xdr="http://schemas.openxmlformats.org/drawingml/2006/spreadsheetDrawing">
          <xdr:col>39</xdr:col>
          <xdr:colOff>302260</xdr:colOff>
          <xdr:row>221</xdr:row>
          <xdr:rowOff>93345</xdr:rowOff>
        </xdr:to>
        <xdr:sp textlink="">
          <xdr:nvSpPr>
            <xdr:cNvPr id="269732" name="チェック 420" hidden="1">
              <a:extLst>
                <a:ext uri="{63B3BB69-23CF-44E3-9099-C40C66FF867C}">
                  <a14:compatExt spid="_x0000_s269732"/>
                </a:ext>
              </a:extLst>
            </xdr:cNvPr>
            <xdr:cNvSpPr>
              <a:spLocks noRot="1" noChangeShapeType="1"/>
            </xdr:cNvSpPr>
          </xdr:nvSpPr>
          <xdr:spPr>
            <a:xfrm>
              <a:off x="12344400" y="7923085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221</xdr:row>
          <xdr:rowOff>0</xdr:rowOff>
        </xdr:from>
        <xdr:to xmlns:xdr="http://schemas.openxmlformats.org/drawingml/2006/spreadsheetDrawing">
          <xdr:col>39</xdr:col>
          <xdr:colOff>302260</xdr:colOff>
          <xdr:row>221</xdr:row>
          <xdr:rowOff>330835</xdr:rowOff>
        </xdr:to>
        <xdr:sp textlink="">
          <xdr:nvSpPr>
            <xdr:cNvPr id="269733" name="チェック 421" hidden="1">
              <a:extLst>
                <a:ext uri="{63B3BB69-23CF-44E3-9099-C40C66FF867C}">
                  <a14:compatExt spid="_x0000_s269733"/>
                </a:ext>
              </a:extLst>
            </xdr:cNvPr>
            <xdr:cNvSpPr>
              <a:spLocks noRot="1" noChangeShapeType="1"/>
            </xdr:cNvSpPr>
          </xdr:nvSpPr>
          <xdr:spPr>
            <a:xfrm>
              <a:off x="12344400" y="794689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222</xdr:row>
          <xdr:rowOff>0</xdr:rowOff>
        </xdr:from>
        <xdr:to xmlns:xdr="http://schemas.openxmlformats.org/drawingml/2006/spreadsheetDrawing">
          <xdr:col>37</xdr:col>
          <xdr:colOff>302260</xdr:colOff>
          <xdr:row>222</xdr:row>
          <xdr:rowOff>330200</xdr:rowOff>
        </xdr:to>
        <xdr:sp textlink="">
          <xdr:nvSpPr>
            <xdr:cNvPr id="269734" name="チェック 422" hidden="1">
              <a:extLst>
                <a:ext uri="{63B3BB69-23CF-44E3-9099-C40C66FF867C}">
                  <a14:compatExt spid="_x0000_s269734"/>
                </a:ext>
              </a:extLst>
            </xdr:cNvPr>
            <xdr:cNvSpPr>
              <a:spLocks noRot="1" noChangeShapeType="1"/>
            </xdr:cNvSpPr>
          </xdr:nvSpPr>
          <xdr:spPr>
            <a:xfrm>
              <a:off x="11278870" y="7994523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222</xdr:row>
          <xdr:rowOff>0</xdr:rowOff>
        </xdr:from>
        <xdr:to xmlns:xdr="http://schemas.openxmlformats.org/drawingml/2006/spreadsheetDrawing">
          <xdr:col>38</xdr:col>
          <xdr:colOff>302260</xdr:colOff>
          <xdr:row>222</xdr:row>
          <xdr:rowOff>330200</xdr:rowOff>
        </xdr:to>
        <xdr:sp textlink="">
          <xdr:nvSpPr>
            <xdr:cNvPr id="269735" name="チェック 423" hidden="1">
              <a:extLst>
                <a:ext uri="{63B3BB69-23CF-44E3-9099-C40C66FF867C}">
                  <a14:compatExt spid="_x0000_s269735"/>
                </a:ext>
              </a:extLst>
            </xdr:cNvPr>
            <xdr:cNvSpPr>
              <a:spLocks noRot="1" noChangeShapeType="1"/>
            </xdr:cNvSpPr>
          </xdr:nvSpPr>
          <xdr:spPr>
            <a:xfrm>
              <a:off x="11811635" y="7994523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222</xdr:row>
          <xdr:rowOff>0</xdr:rowOff>
        </xdr:from>
        <xdr:to xmlns:xdr="http://schemas.openxmlformats.org/drawingml/2006/spreadsheetDrawing">
          <xdr:col>39</xdr:col>
          <xdr:colOff>302260</xdr:colOff>
          <xdr:row>222</xdr:row>
          <xdr:rowOff>330200</xdr:rowOff>
        </xdr:to>
        <xdr:sp textlink="">
          <xdr:nvSpPr>
            <xdr:cNvPr id="269736" name="チェック 424" hidden="1">
              <a:extLst>
                <a:ext uri="{63B3BB69-23CF-44E3-9099-C40C66FF867C}">
                  <a14:compatExt spid="_x0000_s269736"/>
                </a:ext>
              </a:extLst>
            </xdr:cNvPr>
            <xdr:cNvSpPr>
              <a:spLocks noRot="1" noChangeShapeType="1"/>
            </xdr:cNvSpPr>
          </xdr:nvSpPr>
          <xdr:spPr>
            <a:xfrm>
              <a:off x="12344400" y="7994523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227</xdr:row>
          <xdr:rowOff>0</xdr:rowOff>
        </xdr:from>
        <xdr:to xmlns:xdr="http://schemas.openxmlformats.org/drawingml/2006/spreadsheetDrawing">
          <xdr:col>37</xdr:col>
          <xdr:colOff>302260</xdr:colOff>
          <xdr:row>227</xdr:row>
          <xdr:rowOff>330835</xdr:rowOff>
        </xdr:to>
        <xdr:sp textlink="">
          <xdr:nvSpPr>
            <xdr:cNvPr id="269737" name="チェック 425" hidden="1">
              <a:extLst>
                <a:ext uri="{63B3BB69-23CF-44E3-9099-C40C66FF867C}">
                  <a14:compatExt spid="_x0000_s269737"/>
                </a:ext>
              </a:extLst>
            </xdr:cNvPr>
            <xdr:cNvSpPr>
              <a:spLocks noRot="1" noChangeShapeType="1"/>
            </xdr:cNvSpPr>
          </xdr:nvSpPr>
          <xdr:spPr>
            <a:xfrm>
              <a:off x="11278870" y="829360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227</xdr:row>
          <xdr:rowOff>0</xdr:rowOff>
        </xdr:from>
        <xdr:to xmlns:xdr="http://schemas.openxmlformats.org/drawingml/2006/spreadsheetDrawing">
          <xdr:col>38</xdr:col>
          <xdr:colOff>302260</xdr:colOff>
          <xdr:row>227</xdr:row>
          <xdr:rowOff>330835</xdr:rowOff>
        </xdr:to>
        <xdr:sp textlink="">
          <xdr:nvSpPr>
            <xdr:cNvPr id="269738" name="チェック 426" hidden="1">
              <a:extLst>
                <a:ext uri="{63B3BB69-23CF-44E3-9099-C40C66FF867C}">
                  <a14:compatExt spid="_x0000_s269738"/>
                </a:ext>
              </a:extLst>
            </xdr:cNvPr>
            <xdr:cNvSpPr>
              <a:spLocks noRot="1" noChangeShapeType="1"/>
            </xdr:cNvSpPr>
          </xdr:nvSpPr>
          <xdr:spPr>
            <a:xfrm>
              <a:off x="11811635" y="829360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227</xdr:row>
          <xdr:rowOff>0</xdr:rowOff>
        </xdr:from>
        <xdr:to xmlns:xdr="http://schemas.openxmlformats.org/drawingml/2006/spreadsheetDrawing">
          <xdr:col>39</xdr:col>
          <xdr:colOff>302260</xdr:colOff>
          <xdr:row>227</xdr:row>
          <xdr:rowOff>330835</xdr:rowOff>
        </xdr:to>
        <xdr:sp textlink="">
          <xdr:nvSpPr>
            <xdr:cNvPr id="269739" name="チェック 427" hidden="1">
              <a:extLst>
                <a:ext uri="{63B3BB69-23CF-44E3-9099-C40C66FF867C}">
                  <a14:compatExt spid="_x0000_s269739"/>
                </a:ext>
              </a:extLst>
            </xdr:cNvPr>
            <xdr:cNvSpPr>
              <a:spLocks noRot="1" noChangeShapeType="1"/>
            </xdr:cNvSpPr>
          </xdr:nvSpPr>
          <xdr:spPr>
            <a:xfrm>
              <a:off x="12344400" y="8293608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229</xdr:row>
          <xdr:rowOff>0</xdr:rowOff>
        </xdr:from>
        <xdr:to xmlns:xdr="http://schemas.openxmlformats.org/drawingml/2006/spreadsheetDrawing">
          <xdr:col>37</xdr:col>
          <xdr:colOff>302260</xdr:colOff>
          <xdr:row>229</xdr:row>
          <xdr:rowOff>330200</xdr:rowOff>
        </xdr:to>
        <xdr:sp textlink="">
          <xdr:nvSpPr>
            <xdr:cNvPr id="269740" name="チェック 428" hidden="1">
              <a:extLst>
                <a:ext uri="{63B3BB69-23CF-44E3-9099-C40C66FF867C}">
                  <a14:compatExt spid="_x0000_s269740"/>
                </a:ext>
              </a:extLst>
            </xdr:cNvPr>
            <xdr:cNvSpPr>
              <a:spLocks noRot="1" noChangeShapeType="1"/>
            </xdr:cNvSpPr>
          </xdr:nvSpPr>
          <xdr:spPr>
            <a:xfrm>
              <a:off x="11278870" y="8411718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229</xdr:row>
          <xdr:rowOff>0</xdr:rowOff>
        </xdr:from>
        <xdr:to xmlns:xdr="http://schemas.openxmlformats.org/drawingml/2006/spreadsheetDrawing">
          <xdr:col>38</xdr:col>
          <xdr:colOff>302260</xdr:colOff>
          <xdr:row>229</xdr:row>
          <xdr:rowOff>330200</xdr:rowOff>
        </xdr:to>
        <xdr:sp textlink="">
          <xdr:nvSpPr>
            <xdr:cNvPr id="269741" name="チェック 429" hidden="1">
              <a:extLst>
                <a:ext uri="{63B3BB69-23CF-44E3-9099-C40C66FF867C}">
                  <a14:compatExt spid="_x0000_s269741"/>
                </a:ext>
              </a:extLst>
            </xdr:cNvPr>
            <xdr:cNvSpPr>
              <a:spLocks noRot="1" noChangeShapeType="1"/>
            </xdr:cNvSpPr>
          </xdr:nvSpPr>
          <xdr:spPr>
            <a:xfrm>
              <a:off x="11811635" y="8411718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229</xdr:row>
          <xdr:rowOff>0</xdr:rowOff>
        </xdr:from>
        <xdr:to xmlns:xdr="http://schemas.openxmlformats.org/drawingml/2006/spreadsheetDrawing">
          <xdr:col>39</xdr:col>
          <xdr:colOff>302260</xdr:colOff>
          <xdr:row>229</xdr:row>
          <xdr:rowOff>330200</xdr:rowOff>
        </xdr:to>
        <xdr:sp textlink="">
          <xdr:nvSpPr>
            <xdr:cNvPr id="269742" name="チェック 430" hidden="1">
              <a:extLst>
                <a:ext uri="{63B3BB69-23CF-44E3-9099-C40C66FF867C}">
                  <a14:compatExt spid="_x0000_s269742"/>
                </a:ext>
              </a:extLst>
            </xdr:cNvPr>
            <xdr:cNvSpPr>
              <a:spLocks noRot="1" noChangeShapeType="1"/>
            </xdr:cNvSpPr>
          </xdr:nvSpPr>
          <xdr:spPr>
            <a:xfrm>
              <a:off x="12344400" y="8411718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234</xdr:row>
          <xdr:rowOff>0</xdr:rowOff>
        </xdr:from>
        <xdr:to xmlns:xdr="http://schemas.openxmlformats.org/drawingml/2006/spreadsheetDrawing">
          <xdr:col>37</xdr:col>
          <xdr:colOff>302260</xdr:colOff>
          <xdr:row>234</xdr:row>
          <xdr:rowOff>330200</xdr:rowOff>
        </xdr:to>
        <xdr:sp textlink="">
          <xdr:nvSpPr>
            <xdr:cNvPr id="269743" name="チェック 431" hidden="1">
              <a:extLst>
                <a:ext uri="{63B3BB69-23CF-44E3-9099-C40C66FF867C}">
                  <a14:compatExt spid="_x0000_s269743"/>
                </a:ext>
              </a:extLst>
            </xdr:cNvPr>
            <xdr:cNvSpPr>
              <a:spLocks noRot="1" noChangeShapeType="1"/>
            </xdr:cNvSpPr>
          </xdr:nvSpPr>
          <xdr:spPr>
            <a:xfrm>
              <a:off x="11278870" y="858602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234</xdr:row>
          <xdr:rowOff>0</xdr:rowOff>
        </xdr:from>
        <xdr:to xmlns:xdr="http://schemas.openxmlformats.org/drawingml/2006/spreadsheetDrawing">
          <xdr:col>37</xdr:col>
          <xdr:colOff>302260</xdr:colOff>
          <xdr:row>234</xdr:row>
          <xdr:rowOff>330200</xdr:rowOff>
        </xdr:to>
        <xdr:sp textlink="">
          <xdr:nvSpPr>
            <xdr:cNvPr id="269744" name="チェック 432" hidden="1">
              <a:extLst>
                <a:ext uri="{63B3BB69-23CF-44E3-9099-C40C66FF867C}">
                  <a14:compatExt spid="_x0000_s269744"/>
                </a:ext>
              </a:extLst>
            </xdr:cNvPr>
            <xdr:cNvSpPr>
              <a:spLocks noRot="1" noChangeShapeType="1"/>
            </xdr:cNvSpPr>
          </xdr:nvSpPr>
          <xdr:spPr>
            <a:xfrm>
              <a:off x="11278870" y="858602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234</xdr:row>
          <xdr:rowOff>0</xdr:rowOff>
        </xdr:from>
        <xdr:to xmlns:xdr="http://schemas.openxmlformats.org/drawingml/2006/spreadsheetDrawing">
          <xdr:col>38</xdr:col>
          <xdr:colOff>302260</xdr:colOff>
          <xdr:row>234</xdr:row>
          <xdr:rowOff>330200</xdr:rowOff>
        </xdr:to>
        <xdr:sp textlink="">
          <xdr:nvSpPr>
            <xdr:cNvPr id="269745" name="チェック 433" hidden="1">
              <a:extLst>
                <a:ext uri="{63B3BB69-23CF-44E3-9099-C40C66FF867C}">
                  <a14:compatExt spid="_x0000_s269745"/>
                </a:ext>
              </a:extLst>
            </xdr:cNvPr>
            <xdr:cNvSpPr>
              <a:spLocks noRot="1" noChangeShapeType="1"/>
            </xdr:cNvSpPr>
          </xdr:nvSpPr>
          <xdr:spPr>
            <a:xfrm>
              <a:off x="11811635" y="858602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234</xdr:row>
          <xdr:rowOff>0</xdr:rowOff>
        </xdr:from>
        <xdr:to xmlns:xdr="http://schemas.openxmlformats.org/drawingml/2006/spreadsheetDrawing">
          <xdr:col>39</xdr:col>
          <xdr:colOff>302260</xdr:colOff>
          <xdr:row>234</xdr:row>
          <xdr:rowOff>330200</xdr:rowOff>
        </xdr:to>
        <xdr:sp textlink="">
          <xdr:nvSpPr>
            <xdr:cNvPr id="269746" name="チェック 434" hidden="1">
              <a:extLst>
                <a:ext uri="{63B3BB69-23CF-44E3-9099-C40C66FF867C}">
                  <a14:compatExt spid="_x0000_s269746"/>
                </a:ext>
              </a:extLst>
            </xdr:cNvPr>
            <xdr:cNvSpPr>
              <a:spLocks noRot="1" noChangeShapeType="1"/>
            </xdr:cNvSpPr>
          </xdr:nvSpPr>
          <xdr:spPr>
            <a:xfrm>
              <a:off x="12344400" y="858602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235</xdr:row>
          <xdr:rowOff>0</xdr:rowOff>
        </xdr:from>
        <xdr:to xmlns:xdr="http://schemas.openxmlformats.org/drawingml/2006/spreadsheetDrawing">
          <xdr:col>37</xdr:col>
          <xdr:colOff>302260</xdr:colOff>
          <xdr:row>236</xdr:row>
          <xdr:rowOff>83185</xdr:rowOff>
        </xdr:to>
        <xdr:sp textlink="">
          <xdr:nvSpPr>
            <xdr:cNvPr id="269747" name="チェック 435" hidden="1">
              <a:extLst>
                <a:ext uri="{63B3BB69-23CF-44E3-9099-C40C66FF867C}">
                  <a14:compatExt spid="_x0000_s269747"/>
                </a:ext>
              </a:extLst>
            </xdr:cNvPr>
            <xdr:cNvSpPr>
              <a:spLocks noRot="1" noChangeShapeType="1"/>
            </xdr:cNvSpPr>
          </xdr:nvSpPr>
          <xdr:spPr>
            <a:xfrm>
              <a:off x="11278870" y="8702865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235</xdr:row>
          <xdr:rowOff>0</xdr:rowOff>
        </xdr:from>
        <xdr:to xmlns:xdr="http://schemas.openxmlformats.org/drawingml/2006/spreadsheetDrawing">
          <xdr:col>38</xdr:col>
          <xdr:colOff>302260</xdr:colOff>
          <xdr:row>236</xdr:row>
          <xdr:rowOff>83185</xdr:rowOff>
        </xdr:to>
        <xdr:sp textlink="">
          <xdr:nvSpPr>
            <xdr:cNvPr id="269748" name="チェック 436" hidden="1">
              <a:extLst>
                <a:ext uri="{63B3BB69-23CF-44E3-9099-C40C66FF867C}">
                  <a14:compatExt spid="_x0000_s269748"/>
                </a:ext>
              </a:extLst>
            </xdr:cNvPr>
            <xdr:cNvSpPr>
              <a:spLocks noRot="1" noChangeShapeType="1"/>
            </xdr:cNvSpPr>
          </xdr:nvSpPr>
          <xdr:spPr>
            <a:xfrm>
              <a:off x="11811635" y="8702865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235</xdr:row>
          <xdr:rowOff>0</xdr:rowOff>
        </xdr:from>
        <xdr:to xmlns:xdr="http://schemas.openxmlformats.org/drawingml/2006/spreadsheetDrawing">
          <xdr:col>39</xdr:col>
          <xdr:colOff>302260</xdr:colOff>
          <xdr:row>236</xdr:row>
          <xdr:rowOff>83185</xdr:rowOff>
        </xdr:to>
        <xdr:sp textlink="">
          <xdr:nvSpPr>
            <xdr:cNvPr id="269749" name="チェック 437" hidden="1">
              <a:extLst>
                <a:ext uri="{63B3BB69-23CF-44E3-9099-C40C66FF867C}">
                  <a14:compatExt spid="_x0000_s269749"/>
                </a:ext>
              </a:extLst>
            </xdr:cNvPr>
            <xdr:cNvSpPr>
              <a:spLocks noRot="1" noChangeShapeType="1"/>
            </xdr:cNvSpPr>
          </xdr:nvSpPr>
          <xdr:spPr>
            <a:xfrm>
              <a:off x="12344400" y="8702865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237</xdr:row>
          <xdr:rowOff>0</xdr:rowOff>
        </xdr:from>
        <xdr:to xmlns:xdr="http://schemas.openxmlformats.org/drawingml/2006/spreadsheetDrawing">
          <xdr:col>37</xdr:col>
          <xdr:colOff>302260</xdr:colOff>
          <xdr:row>237</xdr:row>
          <xdr:rowOff>330835</xdr:rowOff>
        </xdr:to>
        <xdr:sp textlink="">
          <xdr:nvSpPr>
            <xdr:cNvPr id="269750" name="チェック 438" hidden="1">
              <a:extLst>
                <a:ext uri="{63B3BB69-23CF-44E3-9099-C40C66FF867C}">
                  <a14:compatExt spid="_x0000_s269750"/>
                </a:ext>
              </a:extLst>
            </xdr:cNvPr>
            <xdr:cNvSpPr>
              <a:spLocks noRot="1" noChangeShapeType="1"/>
            </xdr:cNvSpPr>
          </xdr:nvSpPr>
          <xdr:spPr>
            <a:xfrm>
              <a:off x="11278870" y="8756205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237</xdr:row>
          <xdr:rowOff>0</xdr:rowOff>
        </xdr:from>
        <xdr:to xmlns:xdr="http://schemas.openxmlformats.org/drawingml/2006/spreadsheetDrawing">
          <xdr:col>38</xdr:col>
          <xdr:colOff>302260</xdr:colOff>
          <xdr:row>237</xdr:row>
          <xdr:rowOff>330835</xdr:rowOff>
        </xdr:to>
        <xdr:sp textlink="">
          <xdr:nvSpPr>
            <xdr:cNvPr id="269751" name="チェック 439" hidden="1">
              <a:extLst>
                <a:ext uri="{63B3BB69-23CF-44E3-9099-C40C66FF867C}">
                  <a14:compatExt spid="_x0000_s269751"/>
                </a:ext>
              </a:extLst>
            </xdr:cNvPr>
            <xdr:cNvSpPr>
              <a:spLocks noRot="1" noChangeShapeType="1"/>
            </xdr:cNvSpPr>
          </xdr:nvSpPr>
          <xdr:spPr>
            <a:xfrm>
              <a:off x="11811635" y="8756205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237</xdr:row>
          <xdr:rowOff>0</xdr:rowOff>
        </xdr:from>
        <xdr:to xmlns:xdr="http://schemas.openxmlformats.org/drawingml/2006/spreadsheetDrawing">
          <xdr:col>39</xdr:col>
          <xdr:colOff>302260</xdr:colOff>
          <xdr:row>237</xdr:row>
          <xdr:rowOff>330835</xdr:rowOff>
        </xdr:to>
        <xdr:sp textlink="">
          <xdr:nvSpPr>
            <xdr:cNvPr id="269752" name="チェック 440" hidden="1">
              <a:extLst>
                <a:ext uri="{63B3BB69-23CF-44E3-9099-C40C66FF867C}">
                  <a14:compatExt spid="_x0000_s269752"/>
                </a:ext>
              </a:extLst>
            </xdr:cNvPr>
            <xdr:cNvSpPr>
              <a:spLocks noRot="1" noChangeShapeType="1"/>
            </xdr:cNvSpPr>
          </xdr:nvSpPr>
          <xdr:spPr>
            <a:xfrm>
              <a:off x="12344400" y="8756205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238</xdr:row>
          <xdr:rowOff>0</xdr:rowOff>
        </xdr:from>
        <xdr:to xmlns:xdr="http://schemas.openxmlformats.org/drawingml/2006/spreadsheetDrawing">
          <xdr:col>37</xdr:col>
          <xdr:colOff>302260</xdr:colOff>
          <xdr:row>238</xdr:row>
          <xdr:rowOff>327025</xdr:rowOff>
        </xdr:to>
        <xdr:sp textlink="">
          <xdr:nvSpPr>
            <xdr:cNvPr id="269753" name="チェック 441" hidden="1">
              <a:extLst>
                <a:ext uri="{63B3BB69-23CF-44E3-9099-C40C66FF867C}">
                  <a14:compatExt spid="_x0000_s269753"/>
                </a:ext>
              </a:extLst>
            </xdr:cNvPr>
            <xdr:cNvSpPr>
              <a:spLocks noRot="1" noChangeShapeType="1"/>
            </xdr:cNvSpPr>
          </xdr:nvSpPr>
          <xdr:spPr>
            <a:xfrm>
              <a:off x="11278870" y="8806688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238</xdr:row>
          <xdr:rowOff>0</xdr:rowOff>
        </xdr:from>
        <xdr:to xmlns:xdr="http://schemas.openxmlformats.org/drawingml/2006/spreadsheetDrawing">
          <xdr:col>38</xdr:col>
          <xdr:colOff>302260</xdr:colOff>
          <xdr:row>238</xdr:row>
          <xdr:rowOff>327025</xdr:rowOff>
        </xdr:to>
        <xdr:sp textlink="">
          <xdr:nvSpPr>
            <xdr:cNvPr id="269754" name="チェック 442" hidden="1">
              <a:extLst>
                <a:ext uri="{63B3BB69-23CF-44E3-9099-C40C66FF867C}">
                  <a14:compatExt spid="_x0000_s269754"/>
                </a:ext>
              </a:extLst>
            </xdr:cNvPr>
            <xdr:cNvSpPr>
              <a:spLocks noRot="1" noChangeShapeType="1"/>
            </xdr:cNvSpPr>
          </xdr:nvSpPr>
          <xdr:spPr>
            <a:xfrm>
              <a:off x="11811635" y="8806688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238</xdr:row>
          <xdr:rowOff>0</xdr:rowOff>
        </xdr:from>
        <xdr:to xmlns:xdr="http://schemas.openxmlformats.org/drawingml/2006/spreadsheetDrawing">
          <xdr:col>39</xdr:col>
          <xdr:colOff>302260</xdr:colOff>
          <xdr:row>238</xdr:row>
          <xdr:rowOff>327025</xdr:rowOff>
        </xdr:to>
        <xdr:sp textlink="">
          <xdr:nvSpPr>
            <xdr:cNvPr id="269755" name="チェック 443" hidden="1">
              <a:extLst>
                <a:ext uri="{63B3BB69-23CF-44E3-9099-C40C66FF867C}">
                  <a14:compatExt spid="_x0000_s269755"/>
                </a:ext>
              </a:extLst>
            </xdr:cNvPr>
            <xdr:cNvSpPr>
              <a:spLocks noRot="1" noChangeShapeType="1"/>
            </xdr:cNvSpPr>
          </xdr:nvSpPr>
          <xdr:spPr>
            <a:xfrm>
              <a:off x="12344400" y="8806688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239</xdr:row>
          <xdr:rowOff>0</xdr:rowOff>
        </xdr:from>
        <xdr:to xmlns:xdr="http://schemas.openxmlformats.org/drawingml/2006/spreadsheetDrawing">
          <xdr:col>37</xdr:col>
          <xdr:colOff>302260</xdr:colOff>
          <xdr:row>240</xdr:row>
          <xdr:rowOff>120015</xdr:rowOff>
        </xdr:to>
        <xdr:sp textlink="">
          <xdr:nvSpPr>
            <xdr:cNvPr id="269756" name="チェック 444" hidden="1">
              <a:extLst>
                <a:ext uri="{63B3BB69-23CF-44E3-9099-C40C66FF867C}">
                  <a14:compatExt spid="_x0000_s269756"/>
                </a:ext>
              </a:extLst>
            </xdr:cNvPr>
            <xdr:cNvSpPr>
              <a:spLocks noRot="1" noChangeShapeType="1"/>
            </xdr:cNvSpPr>
          </xdr:nvSpPr>
          <xdr:spPr>
            <a:xfrm>
              <a:off x="11278870" y="894575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239</xdr:row>
          <xdr:rowOff>0</xdr:rowOff>
        </xdr:from>
        <xdr:to xmlns:xdr="http://schemas.openxmlformats.org/drawingml/2006/spreadsheetDrawing">
          <xdr:col>37</xdr:col>
          <xdr:colOff>302260</xdr:colOff>
          <xdr:row>240</xdr:row>
          <xdr:rowOff>120015</xdr:rowOff>
        </xdr:to>
        <xdr:sp textlink="">
          <xdr:nvSpPr>
            <xdr:cNvPr id="269757" name="チェック 445" hidden="1">
              <a:extLst>
                <a:ext uri="{63B3BB69-23CF-44E3-9099-C40C66FF867C}">
                  <a14:compatExt spid="_x0000_s269757"/>
                </a:ext>
              </a:extLst>
            </xdr:cNvPr>
            <xdr:cNvSpPr>
              <a:spLocks noRot="1" noChangeShapeType="1"/>
            </xdr:cNvSpPr>
          </xdr:nvSpPr>
          <xdr:spPr>
            <a:xfrm>
              <a:off x="11278870" y="894575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239</xdr:row>
          <xdr:rowOff>0</xdr:rowOff>
        </xdr:from>
        <xdr:to xmlns:xdr="http://schemas.openxmlformats.org/drawingml/2006/spreadsheetDrawing">
          <xdr:col>38</xdr:col>
          <xdr:colOff>302260</xdr:colOff>
          <xdr:row>240</xdr:row>
          <xdr:rowOff>120015</xdr:rowOff>
        </xdr:to>
        <xdr:sp textlink="">
          <xdr:nvSpPr>
            <xdr:cNvPr id="269758" name="チェック 446" hidden="1">
              <a:extLst>
                <a:ext uri="{63B3BB69-23CF-44E3-9099-C40C66FF867C}">
                  <a14:compatExt spid="_x0000_s269758"/>
                </a:ext>
              </a:extLst>
            </xdr:cNvPr>
            <xdr:cNvSpPr>
              <a:spLocks noRot="1" noChangeShapeType="1"/>
            </xdr:cNvSpPr>
          </xdr:nvSpPr>
          <xdr:spPr>
            <a:xfrm>
              <a:off x="11811635" y="894575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239</xdr:row>
          <xdr:rowOff>0</xdr:rowOff>
        </xdr:from>
        <xdr:to xmlns:xdr="http://schemas.openxmlformats.org/drawingml/2006/spreadsheetDrawing">
          <xdr:col>39</xdr:col>
          <xdr:colOff>302260</xdr:colOff>
          <xdr:row>240</xdr:row>
          <xdr:rowOff>120015</xdr:rowOff>
        </xdr:to>
        <xdr:sp textlink="">
          <xdr:nvSpPr>
            <xdr:cNvPr id="269759" name="チェック 447" hidden="1">
              <a:extLst>
                <a:ext uri="{63B3BB69-23CF-44E3-9099-C40C66FF867C}">
                  <a14:compatExt spid="_x0000_s269759"/>
                </a:ext>
              </a:extLst>
            </xdr:cNvPr>
            <xdr:cNvSpPr>
              <a:spLocks noRot="1" noChangeShapeType="1"/>
            </xdr:cNvSpPr>
          </xdr:nvSpPr>
          <xdr:spPr>
            <a:xfrm>
              <a:off x="12344400" y="894575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240</xdr:row>
          <xdr:rowOff>0</xdr:rowOff>
        </xdr:from>
        <xdr:to xmlns:xdr="http://schemas.openxmlformats.org/drawingml/2006/spreadsheetDrawing">
          <xdr:col>37</xdr:col>
          <xdr:colOff>302260</xdr:colOff>
          <xdr:row>241</xdr:row>
          <xdr:rowOff>120015</xdr:rowOff>
        </xdr:to>
        <xdr:sp textlink="">
          <xdr:nvSpPr>
            <xdr:cNvPr id="269760" name="チェック 448" hidden="1">
              <a:extLst>
                <a:ext uri="{63B3BB69-23CF-44E3-9099-C40C66FF867C}">
                  <a14:compatExt spid="_x0000_s269760"/>
                </a:ext>
              </a:extLst>
            </xdr:cNvPr>
            <xdr:cNvSpPr>
              <a:spLocks noRot="1" noChangeShapeType="1"/>
            </xdr:cNvSpPr>
          </xdr:nvSpPr>
          <xdr:spPr>
            <a:xfrm>
              <a:off x="11278870" y="896670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240</xdr:row>
          <xdr:rowOff>0</xdr:rowOff>
        </xdr:from>
        <xdr:to xmlns:xdr="http://schemas.openxmlformats.org/drawingml/2006/spreadsheetDrawing">
          <xdr:col>38</xdr:col>
          <xdr:colOff>302260</xdr:colOff>
          <xdr:row>241</xdr:row>
          <xdr:rowOff>120015</xdr:rowOff>
        </xdr:to>
        <xdr:sp textlink="">
          <xdr:nvSpPr>
            <xdr:cNvPr id="269761" name="チェック 449" hidden="1">
              <a:extLst>
                <a:ext uri="{63B3BB69-23CF-44E3-9099-C40C66FF867C}">
                  <a14:compatExt spid="_x0000_s269761"/>
                </a:ext>
              </a:extLst>
            </xdr:cNvPr>
            <xdr:cNvSpPr>
              <a:spLocks noRot="1" noChangeShapeType="1"/>
            </xdr:cNvSpPr>
          </xdr:nvSpPr>
          <xdr:spPr>
            <a:xfrm>
              <a:off x="11811635" y="896670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240</xdr:row>
          <xdr:rowOff>0</xdr:rowOff>
        </xdr:from>
        <xdr:to xmlns:xdr="http://schemas.openxmlformats.org/drawingml/2006/spreadsheetDrawing">
          <xdr:col>39</xdr:col>
          <xdr:colOff>302260</xdr:colOff>
          <xdr:row>241</xdr:row>
          <xdr:rowOff>120015</xdr:rowOff>
        </xdr:to>
        <xdr:sp textlink="">
          <xdr:nvSpPr>
            <xdr:cNvPr id="269762" name="チェック 450" hidden="1">
              <a:extLst>
                <a:ext uri="{63B3BB69-23CF-44E3-9099-C40C66FF867C}">
                  <a14:compatExt spid="_x0000_s269762"/>
                </a:ext>
              </a:extLst>
            </xdr:cNvPr>
            <xdr:cNvSpPr>
              <a:spLocks noRot="1" noChangeShapeType="1"/>
            </xdr:cNvSpPr>
          </xdr:nvSpPr>
          <xdr:spPr>
            <a:xfrm>
              <a:off x="12344400" y="896670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241</xdr:row>
          <xdr:rowOff>0</xdr:rowOff>
        </xdr:from>
        <xdr:to xmlns:xdr="http://schemas.openxmlformats.org/drawingml/2006/spreadsheetDrawing">
          <xdr:col>37</xdr:col>
          <xdr:colOff>302260</xdr:colOff>
          <xdr:row>242</xdr:row>
          <xdr:rowOff>120650</xdr:rowOff>
        </xdr:to>
        <xdr:sp textlink="">
          <xdr:nvSpPr>
            <xdr:cNvPr id="269763" name="チェック 451" hidden="1">
              <a:extLst>
                <a:ext uri="{63B3BB69-23CF-44E3-9099-C40C66FF867C}">
                  <a14:compatExt spid="_x0000_s269763"/>
                </a:ext>
              </a:extLst>
            </xdr:cNvPr>
            <xdr:cNvSpPr>
              <a:spLocks noRot="1" noChangeShapeType="1"/>
            </xdr:cNvSpPr>
          </xdr:nvSpPr>
          <xdr:spPr>
            <a:xfrm>
              <a:off x="11278870" y="8987663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241</xdr:row>
          <xdr:rowOff>0</xdr:rowOff>
        </xdr:from>
        <xdr:to xmlns:xdr="http://schemas.openxmlformats.org/drawingml/2006/spreadsheetDrawing">
          <xdr:col>38</xdr:col>
          <xdr:colOff>302260</xdr:colOff>
          <xdr:row>242</xdr:row>
          <xdr:rowOff>120650</xdr:rowOff>
        </xdr:to>
        <xdr:sp textlink="">
          <xdr:nvSpPr>
            <xdr:cNvPr id="269764" name="チェック 452" hidden="1">
              <a:extLst>
                <a:ext uri="{63B3BB69-23CF-44E3-9099-C40C66FF867C}">
                  <a14:compatExt spid="_x0000_s269764"/>
                </a:ext>
              </a:extLst>
            </xdr:cNvPr>
            <xdr:cNvSpPr>
              <a:spLocks noRot="1" noChangeShapeType="1"/>
            </xdr:cNvSpPr>
          </xdr:nvSpPr>
          <xdr:spPr>
            <a:xfrm>
              <a:off x="11811635" y="8987663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241</xdr:row>
          <xdr:rowOff>0</xdr:rowOff>
        </xdr:from>
        <xdr:to xmlns:xdr="http://schemas.openxmlformats.org/drawingml/2006/spreadsheetDrawing">
          <xdr:col>39</xdr:col>
          <xdr:colOff>302260</xdr:colOff>
          <xdr:row>242</xdr:row>
          <xdr:rowOff>120650</xdr:rowOff>
        </xdr:to>
        <xdr:sp textlink="">
          <xdr:nvSpPr>
            <xdr:cNvPr id="269765" name="チェック 453" hidden="1">
              <a:extLst>
                <a:ext uri="{63B3BB69-23CF-44E3-9099-C40C66FF867C}">
                  <a14:compatExt spid="_x0000_s269765"/>
                </a:ext>
              </a:extLst>
            </xdr:cNvPr>
            <xdr:cNvSpPr>
              <a:spLocks noRot="1" noChangeShapeType="1"/>
            </xdr:cNvSpPr>
          </xdr:nvSpPr>
          <xdr:spPr>
            <a:xfrm>
              <a:off x="12344400" y="8987663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242</xdr:row>
          <xdr:rowOff>0</xdr:rowOff>
        </xdr:from>
        <xdr:to xmlns:xdr="http://schemas.openxmlformats.org/drawingml/2006/spreadsheetDrawing">
          <xdr:col>37</xdr:col>
          <xdr:colOff>302260</xdr:colOff>
          <xdr:row>243</xdr:row>
          <xdr:rowOff>91440</xdr:rowOff>
        </xdr:to>
        <xdr:sp textlink="">
          <xdr:nvSpPr>
            <xdr:cNvPr id="269766" name="チェック 454" hidden="1">
              <a:extLst>
                <a:ext uri="{63B3BB69-23CF-44E3-9099-C40C66FF867C}">
                  <a14:compatExt spid="_x0000_s269766"/>
                </a:ext>
              </a:extLst>
            </xdr:cNvPr>
            <xdr:cNvSpPr>
              <a:spLocks noRot="1" noChangeShapeType="1"/>
            </xdr:cNvSpPr>
          </xdr:nvSpPr>
          <xdr:spPr>
            <a:xfrm>
              <a:off x="11278870" y="900861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242</xdr:row>
          <xdr:rowOff>0</xdr:rowOff>
        </xdr:from>
        <xdr:to xmlns:xdr="http://schemas.openxmlformats.org/drawingml/2006/spreadsheetDrawing">
          <xdr:col>38</xdr:col>
          <xdr:colOff>302260</xdr:colOff>
          <xdr:row>243</xdr:row>
          <xdr:rowOff>91440</xdr:rowOff>
        </xdr:to>
        <xdr:sp textlink="">
          <xdr:nvSpPr>
            <xdr:cNvPr id="269767" name="チェック 455" hidden="1">
              <a:extLst>
                <a:ext uri="{63B3BB69-23CF-44E3-9099-C40C66FF867C}">
                  <a14:compatExt spid="_x0000_s269767"/>
                </a:ext>
              </a:extLst>
            </xdr:cNvPr>
            <xdr:cNvSpPr>
              <a:spLocks noRot="1" noChangeShapeType="1"/>
            </xdr:cNvSpPr>
          </xdr:nvSpPr>
          <xdr:spPr>
            <a:xfrm>
              <a:off x="11811635" y="900861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242</xdr:row>
          <xdr:rowOff>0</xdr:rowOff>
        </xdr:from>
        <xdr:to xmlns:xdr="http://schemas.openxmlformats.org/drawingml/2006/spreadsheetDrawing">
          <xdr:col>39</xdr:col>
          <xdr:colOff>302260</xdr:colOff>
          <xdr:row>243</xdr:row>
          <xdr:rowOff>91440</xdr:rowOff>
        </xdr:to>
        <xdr:sp textlink="">
          <xdr:nvSpPr>
            <xdr:cNvPr id="269768" name="チェック 456" hidden="1">
              <a:extLst>
                <a:ext uri="{63B3BB69-23CF-44E3-9099-C40C66FF867C}">
                  <a14:compatExt spid="_x0000_s269768"/>
                </a:ext>
              </a:extLst>
            </xdr:cNvPr>
            <xdr:cNvSpPr>
              <a:spLocks noRot="1" noChangeShapeType="1"/>
            </xdr:cNvSpPr>
          </xdr:nvSpPr>
          <xdr:spPr>
            <a:xfrm>
              <a:off x="12344400" y="900861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243</xdr:row>
          <xdr:rowOff>0</xdr:rowOff>
        </xdr:from>
        <xdr:to xmlns:xdr="http://schemas.openxmlformats.org/drawingml/2006/spreadsheetDrawing">
          <xdr:col>37</xdr:col>
          <xdr:colOff>302260</xdr:colOff>
          <xdr:row>244</xdr:row>
          <xdr:rowOff>91440</xdr:rowOff>
        </xdr:to>
        <xdr:sp textlink="">
          <xdr:nvSpPr>
            <xdr:cNvPr id="269769" name="チェック 457" hidden="1">
              <a:extLst>
                <a:ext uri="{63B3BB69-23CF-44E3-9099-C40C66FF867C}">
                  <a14:compatExt spid="_x0000_s269769"/>
                </a:ext>
              </a:extLst>
            </xdr:cNvPr>
            <xdr:cNvSpPr>
              <a:spLocks noRot="1" noChangeShapeType="1"/>
            </xdr:cNvSpPr>
          </xdr:nvSpPr>
          <xdr:spPr>
            <a:xfrm>
              <a:off x="11278870" y="903243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243</xdr:row>
          <xdr:rowOff>0</xdr:rowOff>
        </xdr:from>
        <xdr:to xmlns:xdr="http://schemas.openxmlformats.org/drawingml/2006/spreadsheetDrawing">
          <xdr:col>38</xdr:col>
          <xdr:colOff>302260</xdr:colOff>
          <xdr:row>244</xdr:row>
          <xdr:rowOff>91440</xdr:rowOff>
        </xdr:to>
        <xdr:sp textlink="">
          <xdr:nvSpPr>
            <xdr:cNvPr id="269770" name="チェック 458" hidden="1">
              <a:extLst>
                <a:ext uri="{63B3BB69-23CF-44E3-9099-C40C66FF867C}">
                  <a14:compatExt spid="_x0000_s269770"/>
                </a:ext>
              </a:extLst>
            </xdr:cNvPr>
            <xdr:cNvSpPr>
              <a:spLocks noRot="1" noChangeShapeType="1"/>
            </xdr:cNvSpPr>
          </xdr:nvSpPr>
          <xdr:spPr>
            <a:xfrm>
              <a:off x="11811635" y="903243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243</xdr:row>
          <xdr:rowOff>0</xdr:rowOff>
        </xdr:from>
        <xdr:to xmlns:xdr="http://schemas.openxmlformats.org/drawingml/2006/spreadsheetDrawing">
          <xdr:col>39</xdr:col>
          <xdr:colOff>302260</xdr:colOff>
          <xdr:row>244</xdr:row>
          <xdr:rowOff>91440</xdr:rowOff>
        </xdr:to>
        <xdr:sp textlink="">
          <xdr:nvSpPr>
            <xdr:cNvPr id="269771" name="チェック 459" hidden="1">
              <a:extLst>
                <a:ext uri="{63B3BB69-23CF-44E3-9099-C40C66FF867C}">
                  <a14:compatExt spid="_x0000_s269771"/>
                </a:ext>
              </a:extLst>
            </xdr:cNvPr>
            <xdr:cNvSpPr>
              <a:spLocks noRot="1" noChangeShapeType="1"/>
            </xdr:cNvSpPr>
          </xdr:nvSpPr>
          <xdr:spPr>
            <a:xfrm>
              <a:off x="12344400" y="903243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245</xdr:row>
          <xdr:rowOff>0</xdr:rowOff>
        </xdr:from>
        <xdr:to xmlns:xdr="http://schemas.openxmlformats.org/drawingml/2006/spreadsheetDrawing">
          <xdr:col>37</xdr:col>
          <xdr:colOff>302260</xdr:colOff>
          <xdr:row>245</xdr:row>
          <xdr:rowOff>330200</xdr:rowOff>
        </xdr:to>
        <xdr:sp textlink="">
          <xdr:nvSpPr>
            <xdr:cNvPr id="269772" name="チェック 460" hidden="1">
              <a:extLst>
                <a:ext uri="{63B3BB69-23CF-44E3-9099-C40C66FF867C}">
                  <a14:compatExt spid="_x0000_s269772"/>
                </a:ext>
              </a:extLst>
            </xdr:cNvPr>
            <xdr:cNvSpPr>
              <a:spLocks noRot="1" noChangeShapeType="1"/>
            </xdr:cNvSpPr>
          </xdr:nvSpPr>
          <xdr:spPr>
            <a:xfrm>
              <a:off x="11278870" y="908005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245</xdr:row>
          <xdr:rowOff>0</xdr:rowOff>
        </xdr:from>
        <xdr:to xmlns:xdr="http://schemas.openxmlformats.org/drawingml/2006/spreadsheetDrawing">
          <xdr:col>38</xdr:col>
          <xdr:colOff>302260</xdr:colOff>
          <xdr:row>245</xdr:row>
          <xdr:rowOff>330200</xdr:rowOff>
        </xdr:to>
        <xdr:sp textlink="">
          <xdr:nvSpPr>
            <xdr:cNvPr id="269773" name="チェック 461" hidden="1">
              <a:extLst>
                <a:ext uri="{63B3BB69-23CF-44E3-9099-C40C66FF867C}">
                  <a14:compatExt spid="_x0000_s269773"/>
                </a:ext>
              </a:extLst>
            </xdr:cNvPr>
            <xdr:cNvSpPr>
              <a:spLocks noRot="1" noChangeShapeType="1"/>
            </xdr:cNvSpPr>
          </xdr:nvSpPr>
          <xdr:spPr>
            <a:xfrm>
              <a:off x="11811635" y="908005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245</xdr:row>
          <xdr:rowOff>0</xdr:rowOff>
        </xdr:from>
        <xdr:to xmlns:xdr="http://schemas.openxmlformats.org/drawingml/2006/spreadsheetDrawing">
          <xdr:col>39</xdr:col>
          <xdr:colOff>302260</xdr:colOff>
          <xdr:row>245</xdr:row>
          <xdr:rowOff>330200</xdr:rowOff>
        </xdr:to>
        <xdr:sp textlink="">
          <xdr:nvSpPr>
            <xdr:cNvPr id="269774" name="チェック 462" hidden="1">
              <a:extLst>
                <a:ext uri="{63B3BB69-23CF-44E3-9099-C40C66FF867C}">
                  <a14:compatExt spid="_x0000_s269774"/>
                </a:ext>
              </a:extLst>
            </xdr:cNvPr>
            <xdr:cNvSpPr>
              <a:spLocks noRot="1" noChangeShapeType="1"/>
            </xdr:cNvSpPr>
          </xdr:nvSpPr>
          <xdr:spPr>
            <a:xfrm>
              <a:off x="12344400" y="908005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246</xdr:row>
          <xdr:rowOff>0</xdr:rowOff>
        </xdr:from>
        <xdr:to xmlns:xdr="http://schemas.openxmlformats.org/drawingml/2006/spreadsheetDrawing">
          <xdr:col>37</xdr:col>
          <xdr:colOff>302260</xdr:colOff>
          <xdr:row>246</xdr:row>
          <xdr:rowOff>330200</xdr:rowOff>
        </xdr:to>
        <xdr:sp textlink="">
          <xdr:nvSpPr>
            <xdr:cNvPr id="269775" name="チェック 463" hidden="1">
              <a:extLst>
                <a:ext uri="{63B3BB69-23CF-44E3-9099-C40C66FF867C}">
                  <a14:compatExt spid="_x0000_s269775"/>
                </a:ext>
              </a:extLst>
            </xdr:cNvPr>
            <xdr:cNvSpPr>
              <a:spLocks noRot="1" noChangeShapeType="1"/>
            </xdr:cNvSpPr>
          </xdr:nvSpPr>
          <xdr:spPr>
            <a:xfrm>
              <a:off x="11278870" y="912958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246</xdr:row>
          <xdr:rowOff>0</xdr:rowOff>
        </xdr:from>
        <xdr:to xmlns:xdr="http://schemas.openxmlformats.org/drawingml/2006/spreadsheetDrawing">
          <xdr:col>38</xdr:col>
          <xdr:colOff>302260</xdr:colOff>
          <xdr:row>246</xdr:row>
          <xdr:rowOff>330200</xdr:rowOff>
        </xdr:to>
        <xdr:sp textlink="">
          <xdr:nvSpPr>
            <xdr:cNvPr id="269776" name="チェック 464" hidden="1">
              <a:extLst>
                <a:ext uri="{63B3BB69-23CF-44E3-9099-C40C66FF867C}">
                  <a14:compatExt spid="_x0000_s269776"/>
                </a:ext>
              </a:extLst>
            </xdr:cNvPr>
            <xdr:cNvSpPr>
              <a:spLocks noRot="1" noChangeShapeType="1"/>
            </xdr:cNvSpPr>
          </xdr:nvSpPr>
          <xdr:spPr>
            <a:xfrm>
              <a:off x="11811635" y="912958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246</xdr:row>
          <xdr:rowOff>0</xdr:rowOff>
        </xdr:from>
        <xdr:to xmlns:xdr="http://schemas.openxmlformats.org/drawingml/2006/spreadsheetDrawing">
          <xdr:col>39</xdr:col>
          <xdr:colOff>302260</xdr:colOff>
          <xdr:row>246</xdr:row>
          <xdr:rowOff>330200</xdr:rowOff>
        </xdr:to>
        <xdr:sp textlink="">
          <xdr:nvSpPr>
            <xdr:cNvPr id="269777" name="チェック 465" hidden="1">
              <a:extLst>
                <a:ext uri="{63B3BB69-23CF-44E3-9099-C40C66FF867C}">
                  <a14:compatExt spid="_x0000_s269777"/>
                </a:ext>
              </a:extLst>
            </xdr:cNvPr>
            <xdr:cNvSpPr>
              <a:spLocks noRot="1" noChangeShapeType="1"/>
            </xdr:cNvSpPr>
          </xdr:nvSpPr>
          <xdr:spPr>
            <a:xfrm>
              <a:off x="12344400" y="912958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249</xdr:row>
          <xdr:rowOff>0</xdr:rowOff>
        </xdr:from>
        <xdr:to xmlns:xdr="http://schemas.openxmlformats.org/drawingml/2006/spreadsheetDrawing">
          <xdr:col>37</xdr:col>
          <xdr:colOff>302260</xdr:colOff>
          <xdr:row>250</xdr:row>
          <xdr:rowOff>91440</xdr:rowOff>
        </xdr:to>
        <xdr:sp textlink="">
          <xdr:nvSpPr>
            <xdr:cNvPr id="269778" name="チェック 466" hidden="1">
              <a:extLst>
                <a:ext uri="{63B3BB69-23CF-44E3-9099-C40C66FF867C}">
                  <a14:compatExt spid="_x0000_s269778"/>
                </a:ext>
              </a:extLst>
            </xdr:cNvPr>
            <xdr:cNvSpPr>
              <a:spLocks noRot="1" noChangeShapeType="1"/>
            </xdr:cNvSpPr>
          </xdr:nvSpPr>
          <xdr:spPr>
            <a:xfrm>
              <a:off x="11278870" y="927754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249</xdr:row>
          <xdr:rowOff>0</xdr:rowOff>
        </xdr:from>
        <xdr:to xmlns:xdr="http://schemas.openxmlformats.org/drawingml/2006/spreadsheetDrawing">
          <xdr:col>38</xdr:col>
          <xdr:colOff>302260</xdr:colOff>
          <xdr:row>250</xdr:row>
          <xdr:rowOff>91440</xdr:rowOff>
        </xdr:to>
        <xdr:sp textlink="">
          <xdr:nvSpPr>
            <xdr:cNvPr id="269779" name="チェック 467" hidden="1">
              <a:extLst>
                <a:ext uri="{63B3BB69-23CF-44E3-9099-C40C66FF867C}">
                  <a14:compatExt spid="_x0000_s269779"/>
                </a:ext>
              </a:extLst>
            </xdr:cNvPr>
            <xdr:cNvSpPr>
              <a:spLocks noRot="1" noChangeShapeType="1"/>
            </xdr:cNvSpPr>
          </xdr:nvSpPr>
          <xdr:spPr>
            <a:xfrm>
              <a:off x="11811635" y="927754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249</xdr:row>
          <xdr:rowOff>0</xdr:rowOff>
        </xdr:from>
        <xdr:to xmlns:xdr="http://schemas.openxmlformats.org/drawingml/2006/spreadsheetDrawing">
          <xdr:col>39</xdr:col>
          <xdr:colOff>302260</xdr:colOff>
          <xdr:row>250</xdr:row>
          <xdr:rowOff>91440</xdr:rowOff>
        </xdr:to>
        <xdr:sp textlink="">
          <xdr:nvSpPr>
            <xdr:cNvPr id="269780" name="チェック 468" hidden="1">
              <a:extLst>
                <a:ext uri="{63B3BB69-23CF-44E3-9099-C40C66FF867C}">
                  <a14:compatExt spid="_x0000_s269780"/>
                </a:ext>
              </a:extLst>
            </xdr:cNvPr>
            <xdr:cNvSpPr>
              <a:spLocks noRot="1" noChangeShapeType="1"/>
            </xdr:cNvSpPr>
          </xdr:nvSpPr>
          <xdr:spPr>
            <a:xfrm>
              <a:off x="12344400" y="927754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250</xdr:row>
          <xdr:rowOff>0</xdr:rowOff>
        </xdr:from>
        <xdr:to xmlns:xdr="http://schemas.openxmlformats.org/drawingml/2006/spreadsheetDrawing">
          <xdr:col>37</xdr:col>
          <xdr:colOff>302260</xdr:colOff>
          <xdr:row>250</xdr:row>
          <xdr:rowOff>328295</xdr:rowOff>
        </xdr:to>
        <xdr:sp textlink="">
          <xdr:nvSpPr>
            <xdr:cNvPr id="269781" name="チェック 469" hidden="1">
              <a:extLst>
                <a:ext uri="{63B3BB69-23CF-44E3-9099-C40C66FF867C}">
                  <a14:compatExt spid="_x0000_s269781"/>
                </a:ext>
              </a:extLst>
            </xdr:cNvPr>
            <xdr:cNvSpPr>
              <a:spLocks noRot="1" noChangeShapeType="1"/>
            </xdr:cNvSpPr>
          </xdr:nvSpPr>
          <xdr:spPr>
            <a:xfrm>
              <a:off x="11278870" y="93013530"/>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251</xdr:row>
          <xdr:rowOff>0</xdr:rowOff>
        </xdr:from>
        <xdr:to xmlns:xdr="http://schemas.openxmlformats.org/drawingml/2006/spreadsheetDrawing">
          <xdr:col>37</xdr:col>
          <xdr:colOff>302260</xdr:colOff>
          <xdr:row>252</xdr:row>
          <xdr:rowOff>91440</xdr:rowOff>
        </xdr:to>
        <xdr:sp textlink="">
          <xdr:nvSpPr>
            <xdr:cNvPr id="269782" name="チェック 470" hidden="1">
              <a:extLst>
                <a:ext uri="{63B3BB69-23CF-44E3-9099-C40C66FF867C}">
                  <a14:compatExt spid="_x0000_s269782"/>
                </a:ext>
              </a:extLst>
            </xdr:cNvPr>
            <xdr:cNvSpPr>
              <a:spLocks noRot="1" noChangeShapeType="1"/>
            </xdr:cNvSpPr>
          </xdr:nvSpPr>
          <xdr:spPr>
            <a:xfrm>
              <a:off x="11278870" y="935088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252</xdr:row>
          <xdr:rowOff>0</xdr:rowOff>
        </xdr:from>
        <xdr:to xmlns:xdr="http://schemas.openxmlformats.org/drawingml/2006/spreadsheetDrawing">
          <xdr:col>37</xdr:col>
          <xdr:colOff>302260</xdr:colOff>
          <xdr:row>252</xdr:row>
          <xdr:rowOff>328295</xdr:rowOff>
        </xdr:to>
        <xdr:sp textlink="">
          <xdr:nvSpPr>
            <xdr:cNvPr id="269783" name="チェック 471" hidden="1">
              <a:extLst>
                <a:ext uri="{63B3BB69-23CF-44E3-9099-C40C66FF867C}">
                  <a14:compatExt spid="_x0000_s269783"/>
                </a:ext>
              </a:extLst>
            </xdr:cNvPr>
            <xdr:cNvSpPr>
              <a:spLocks noRot="1" noChangeShapeType="1"/>
            </xdr:cNvSpPr>
          </xdr:nvSpPr>
          <xdr:spPr>
            <a:xfrm>
              <a:off x="11278870" y="9374695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253</xdr:row>
          <xdr:rowOff>0</xdr:rowOff>
        </xdr:from>
        <xdr:to xmlns:xdr="http://schemas.openxmlformats.org/drawingml/2006/spreadsheetDrawing">
          <xdr:col>37</xdr:col>
          <xdr:colOff>302260</xdr:colOff>
          <xdr:row>253</xdr:row>
          <xdr:rowOff>328295</xdr:rowOff>
        </xdr:to>
        <xdr:sp textlink="">
          <xdr:nvSpPr>
            <xdr:cNvPr id="269784" name="チェック 472" hidden="1">
              <a:extLst>
                <a:ext uri="{63B3BB69-23CF-44E3-9099-C40C66FF867C}">
                  <a14:compatExt spid="_x0000_s269784"/>
                </a:ext>
              </a:extLst>
            </xdr:cNvPr>
            <xdr:cNvSpPr>
              <a:spLocks noRot="1" noChangeShapeType="1"/>
            </xdr:cNvSpPr>
          </xdr:nvSpPr>
          <xdr:spPr>
            <a:xfrm>
              <a:off x="11278870" y="9424225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250</xdr:row>
          <xdr:rowOff>0</xdr:rowOff>
        </xdr:from>
        <xdr:to xmlns:xdr="http://schemas.openxmlformats.org/drawingml/2006/spreadsheetDrawing">
          <xdr:col>38</xdr:col>
          <xdr:colOff>302260</xdr:colOff>
          <xdr:row>250</xdr:row>
          <xdr:rowOff>328295</xdr:rowOff>
        </xdr:to>
        <xdr:sp textlink="">
          <xdr:nvSpPr>
            <xdr:cNvPr id="269785" name="チェック 473" hidden="1">
              <a:extLst>
                <a:ext uri="{63B3BB69-23CF-44E3-9099-C40C66FF867C}">
                  <a14:compatExt spid="_x0000_s269785"/>
                </a:ext>
              </a:extLst>
            </xdr:cNvPr>
            <xdr:cNvSpPr>
              <a:spLocks noRot="1" noChangeShapeType="1"/>
            </xdr:cNvSpPr>
          </xdr:nvSpPr>
          <xdr:spPr>
            <a:xfrm>
              <a:off x="11811635" y="93013530"/>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251</xdr:row>
          <xdr:rowOff>0</xdr:rowOff>
        </xdr:from>
        <xdr:to xmlns:xdr="http://schemas.openxmlformats.org/drawingml/2006/spreadsheetDrawing">
          <xdr:col>38</xdr:col>
          <xdr:colOff>302260</xdr:colOff>
          <xdr:row>252</xdr:row>
          <xdr:rowOff>91440</xdr:rowOff>
        </xdr:to>
        <xdr:sp textlink="">
          <xdr:nvSpPr>
            <xdr:cNvPr id="269786" name="チェック 474" hidden="1">
              <a:extLst>
                <a:ext uri="{63B3BB69-23CF-44E3-9099-C40C66FF867C}">
                  <a14:compatExt spid="_x0000_s269786"/>
                </a:ext>
              </a:extLst>
            </xdr:cNvPr>
            <xdr:cNvSpPr>
              <a:spLocks noRot="1" noChangeShapeType="1"/>
            </xdr:cNvSpPr>
          </xdr:nvSpPr>
          <xdr:spPr>
            <a:xfrm>
              <a:off x="11811635" y="935088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252</xdr:row>
          <xdr:rowOff>0</xdr:rowOff>
        </xdr:from>
        <xdr:to xmlns:xdr="http://schemas.openxmlformats.org/drawingml/2006/spreadsheetDrawing">
          <xdr:col>38</xdr:col>
          <xdr:colOff>302260</xdr:colOff>
          <xdr:row>252</xdr:row>
          <xdr:rowOff>328295</xdr:rowOff>
        </xdr:to>
        <xdr:sp textlink="">
          <xdr:nvSpPr>
            <xdr:cNvPr id="269787" name="チェック 475" hidden="1">
              <a:extLst>
                <a:ext uri="{63B3BB69-23CF-44E3-9099-C40C66FF867C}">
                  <a14:compatExt spid="_x0000_s269787"/>
                </a:ext>
              </a:extLst>
            </xdr:cNvPr>
            <xdr:cNvSpPr>
              <a:spLocks noRot="1" noChangeShapeType="1"/>
            </xdr:cNvSpPr>
          </xdr:nvSpPr>
          <xdr:spPr>
            <a:xfrm>
              <a:off x="11811635" y="9374695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253</xdr:row>
          <xdr:rowOff>0</xdr:rowOff>
        </xdr:from>
        <xdr:to xmlns:xdr="http://schemas.openxmlformats.org/drawingml/2006/spreadsheetDrawing">
          <xdr:col>38</xdr:col>
          <xdr:colOff>302260</xdr:colOff>
          <xdr:row>253</xdr:row>
          <xdr:rowOff>328295</xdr:rowOff>
        </xdr:to>
        <xdr:sp textlink="">
          <xdr:nvSpPr>
            <xdr:cNvPr id="269788" name="チェック 476" hidden="1">
              <a:extLst>
                <a:ext uri="{63B3BB69-23CF-44E3-9099-C40C66FF867C}">
                  <a14:compatExt spid="_x0000_s269788"/>
                </a:ext>
              </a:extLst>
            </xdr:cNvPr>
            <xdr:cNvSpPr>
              <a:spLocks noRot="1" noChangeShapeType="1"/>
            </xdr:cNvSpPr>
          </xdr:nvSpPr>
          <xdr:spPr>
            <a:xfrm>
              <a:off x="11811635" y="9424225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250</xdr:row>
          <xdr:rowOff>0</xdr:rowOff>
        </xdr:from>
        <xdr:to xmlns:xdr="http://schemas.openxmlformats.org/drawingml/2006/spreadsheetDrawing">
          <xdr:col>39</xdr:col>
          <xdr:colOff>302260</xdr:colOff>
          <xdr:row>250</xdr:row>
          <xdr:rowOff>328295</xdr:rowOff>
        </xdr:to>
        <xdr:sp textlink="">
          <xdr:nvSpPr>
            <xdr:cNvPr id="269789" name="チェック 477" hidden="1">
              <a:extLst>
                <a:ext uri="{63B3BB69-23CF-44E3-9099-C40C66FF867C}">
                  <a14:compatExt spid="_x0000_s269789"/>
                </a:ext>
              </a:extLst>
            </xdr:cNvPr>
            <xdr:cNvSpPr>
              <a:spLocks noRot="1" noChangeShapeType="1"/>
            </xdr:cNvSpPr>
          </xdr:nvSpPr>
          <xdr:spPr>
            <a:xfrm>
              <a:off x="12344400" y="93013530"/>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251</xdr:row>
          <xdr:rowOff>0</xdr:rowOff>
        </xdr:from>
        <xdr:to xmlns:xdr="http://schemas.openxmlformats.org/drawingml/2006/spreadsheetDrawing">
          <xdr:col>39</xdr:col>
          <xdr:colOff>302260</xdr:colOff>
          <xdr:row>252</xdr:row>
          <xdr:rowOff>91440</xdr:rowOff>
        </xdr:to>
        <xdr:sp textlink="">
          <xdr:nvSpPr>
            <xdr:cNvPr id="269790" name="チェック 478" hidden="1">
              <a:extLst>
                <a:ext uri="{63B3BB69-23CF-44E3-9099-C40C66FF867C}">
                  <a14:compatExt spid="_x0000_s269790"/>
                </a:ext>
              </a:extLst>
            </xdr:cNvPr>
            <xdr:cNvSpPr>
              <a:spLocks noRot="1" noChangeShapeType="1"/>
            </xdr:cNvSpPr>
          </xdr:nvSpPr>
          <xdr:spPr>
            <a:xfrm>
              <a:off x="12344400" y="935088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252</xdr:row>
          <xdr:rowOff>0</xdr:rowOff>
        </xdr:from>
        <xdr:to xmlns:xdr="http://schemas.openxmlformats.org/drawingml/2006/spreadsheetDrawing">
          <xdr:col>39</xdr:col>
          <xdr:colOff>302260</xdr:colOff>
          <xdr:row>252</xdr:row>
          <xdr:rowOff>328295</xdr:rowOff>
        </xdr:to>
        <xdr:sp textlink="">
          <xdr:nvSpPr>
            <xdr:cNvPr id="269791" name="チェック 479" hidden="1">
              <a:extLst>
                <a:ext uri="{63B3BB69-23CF-44E3-9099-C40C66FF867C}">
                  <a14:compatExt spid="_x0000_s269791"/>
                </a:ext>
              </a:extLst>
            </xdr:cNvPr>
            <xdr:cNvSpPr>
              <a:spLocks noRot="1" noChangeShapeType="1"/>
            </xdr:cNvSpPr>
          </xdr:nvSpPr>
          <xdr:spPr>
            <a:xfrm>
              <a:off x="12344400" y="9374695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253</xdr:row>
          <xdr:rowOff>0</xdr:rowOff>
        </xdr:from>
        <xdr:to xmlns:xdr="http://schemas.openxmlformats.org/drawingml/2006/spreadsheetDrawing">
          <xdr:col>39</xdr:col>
          <xdr:colOff>302260</xdr:colOff>
          <xdr:row>253</xdr:row>
          <xdr:rowOff>328295</xdr:rowOff>
        </xdr:to>
        <xdr:sp textlink="">
          <xdr:nvSpPr>
            <xdr:cNvPr id="269792" name="チェック 480" hidden="1">
              <a:extLst>
                <a:ext uri="{63B3BB69-23CF-44E3-9099-C40C66FF867C}">
                  <a14:compatExt spid="_x0000_s269792"/>
                </a:ext>
              </a:extLst>
            </xdr:cNvPr>
            <xdr:cNvSpPr>
              <a:spLocks noRot="1" noChangeShapeType="1"/>
            </xdr:cNvSpPr>
          </xdr:nvSpPr>
          <xdr:spPr>
            <a:xfrm>
              <a:off x="12344400" y="94242255"/>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255</xdr:row>
          <xdr:rowOff>0</xdr:rowOff>
        </xdr:from>
        <xdr:to xmlns:xdr="http://schemas.openxmlformats.org/drawingml/2006/spreadsheetDrawing">
          <xdr:col>37</xdr:col>
          <xdr:colOff>302260</xdr:colOff>
          <xdr:row>256</xdr:row>
          <xdr:rowOff>80010</xdr:rowOff>
        </xdr:to>
        <xdr:sp textlink="">
          <xdr:nvSpPr>
            <xdr:cNvPr id="269793" name="チェック 481" hidden="1">
              <a:extLst>
                <a:ext uri="{63B3BB69-23CF-44E3-9099-C40C66FF867C}">
                  <a14:compatExt spid="_x0000_s269793"/>
                </a:ext>
              </a:extLst>
            </xdr:cNvPr>
            <xdr:cNvSpPr>
              <a:spLocks noRot="1" noChangeShapeType="1"/>
            </xdr:cNvSpPr>
          </xdr:nvSpPr>
          <xdr:spPr>
            <a:xfrm>
              <a:off x="11278870" y="9497568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255</xdr:row>
          <xdr:rowOff>0</xdr:rowOff>
        </xdr:from>
        <xdr:to xmlns:xdr="http://schemas.openxmlformats.org/drawingml/2006/spreadsheetDrawing">
          <xdr:col>38</xdr:col>
          <xdr:colOff>302260</xdr:colOff>
          <xdr:row>256</xdr:row>
          <xdr:rowOff>80010</xdr:rowOff>
        </xdr:to>
        <xdr:sp textlink="">
          <xdr:nvSpPr>
            <xdr:cNvPr id="269794" name="チェック 482" hidden="1">
              <a:extLst>
                <a:ext uri="{63B3BB69-23CF-44E3-9099-C40C66FF867C}">
                  <a14:compatExt spid="_x0000_s269794"/>
                </a:ext>
              </a:extLst>
            </xdr:cNvPr>
            <xdr:cNvSpPr>
              <a:spLocks noRot="1" noChangeShapeType="1"/>
            </xdr:cNvSpPr>
          </xdr:nvSpPr>
          <xdr:spPr>
            <a:xfrm>
              <a:off x="11811635" y="9497568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255</xdr:row>
          <xdr:rowOff>0</xdr:rowOff>
        </xdr:from>
        <xdr:to xmlns:xdr="http://schemas.openxmlformats.org/drawingml/2006/spreadsheetDrawing">
          <xdr:col>39</xdr:col>
          <xdr:colOff>302260</xdr:colOff>
          <xdr:row>256</xdr:row>
          <xdr:rowOff>80010</xdr:rowOff>
        </xdr:to>
        <xdr:sp textlink="">
          <xdr:nvSpPr>
            <xdr:cNvPr id="269795" name="チェック 483" hidden="1">
              <a:extLst>
                <a:ext uri="{63B3BB69-23CF-44E3-9099-C40C66FF867C}">
                  <a14:compatExt spid="_x0000_s269795"/>
                </a:ext>
              </a:extLst>
            </xdr:cNvPr>
            <xdr:cNvSpPr>
              <a:spLocks noRot="1" noChangeShapeType="1"/>
            </xdr:cNvSpPr>
          </xdr:nvSpPr>
          <xdr:spPr>
            <a:xfrm>
              <a:off x="12344400" y="9497568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257</xdr:row>
          <xdr:rowOff>0</xdr:rowOff>
        </xdr:from>
        <xdr:to xmlns:xdr="http://schemas.openxmlformats.org/drawingml/2006/spreadsheetDrawing">
          <xdr:col>37</xdr:col>
          <xdr:colOff>302260</xdr:colOff>
          <xdr:row>258</xdr:row>
          <xdr:rowOff>91440</xdr:rowOff>
        </xdr:to>
        <xdr:sp textlink="">
          <xdr:nvSpPr>
            <xdr:cNvPr id="269796" name="チェック 484" hidden="1">
              <a:extLst>
                <a:ext uri="{63B3BB69-23CF-44E3-9099-C40C66FF867C}">
                  <a14:compatExt spid="_x0000_s269796"/>
                </a:ext>
              </a:extLst>
            </xdr:cNvPr>
            <xdr:cNvSpPr>
              <a:spLocks noRot="1" noChangeShapeType="1"/>
            </xdr:cNvSpPr>
          </xdr:nvSpPr>
          <xdr:spPr>
            <a:xfrm>
              <a:off x="11278870" y="9614725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257</xdr:row>
          <xdr:rowOff>0</xdr:rowOff>
        </xdr:from>
        <xdr:to xmlns:xdr="http://schemas.openxmlformats.org/drawingml/2006/spreadsheetDrawing">
          <xdr:col>38</xdr:col>
          <xdr:colOff>302260</xdr:colOff>
          <xdr:row>258</xdr:row>
          <xdr:rowOff>91440</xdr:rowOff>
        </xdr:to>
        <xdr:sp textlink="">
          <xdr:nvSpPr>
            <xdr:cNvPr id="269797" name="チェック 485" hidden="1">
              <a:extLst>
                <a:ext uri="{63B3BB69-23CF-44E3-9099-C40C66FF867C}">
                  <a14:compatExt spid="_x0000_s269797"/>
                </a:ext>
              </a:extLst>
            </xdr:cNvPr>
            <xdr:cNvSpPr>
              <a:spLocks noRot="1" noChangeShapeType="1"/>
            </xdr:cNvSpPr>
          </xdr:nvSpPr>
          <xdr:spPr>
            <a:xfrm>
              <a:off x="11811635" y="9614725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257</xdr:row>
          <xdr:rowOff>0</xdr:rowOff>
        </xdr:from>
        <xdr:to xmlns:xdr="http://schemas.openxmlformats.org/drawingml/2006/spreadsheetDrawing">
          <xdr:col>39</xdr:col>
          <xdr:colOff>302260</xdr:colOff>
          <xdr:row>258</xdr:row>
          <xdr:rowOff>91440</xdr:rowOff>
        </xdr:to>
        <xdr:sp textlink="">
          <xdr:nvSpPr>
            <xdr:cNvPr id="269798" name="チェック 486" hidden="1">
              <a:extLst>
                <a:ext uri="{63B3BB69-23CF-44E3-9099-C40C66FF867C}">
                  <a14:compatExt spid="_x0000_s269798"/>
                </a:ext>
              </a:extLst>
            </xdr:cNvPr>
            <xdr:cNvSpPr>
              <a:spLocks noRot="1" noChangeShapeType="1"/>
            </xdr:cNvSpPr>
          </xdr:nvSpPr>
          <xdr:spPr>
            <a:xfrm>
              <a:off x="12344400" y="9614725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259</xdr:row>
          <xdr:rowOff>0</xdr:rowOff>
        </xdr:from>
        <xdr:to xmlns:xdr="http://schemas.openxmlformats.org/drawingml/2006/spreadsheetDrawing">
          <xdr:col>37</xdr:col>
          <xdr:colOff>302260</xdr:colOff>
          <xdr:row>260</xdr:row>
          <xdr:rowOff>91440</xdr:rowOff>
        </xdr:to>
        <xdr:sp textlink="">
          <xdr:nvSpPr>
            <xdr:cNvPr id="269799" name="チェック 487" hidden="1">
              <a:extLst>
                <a:ext uri="{63B3BB69-23CF-44E3-9099-C40C66FF867C}">
                  <a14:compatExt spid="_x0000_s269799"/>
                </a:ext>
              </a:extLst>
            </xdr:cNvPr>
            <xdr:cNvSpPr>
              <a:spLocks noRot="1" noChangeShapeType="1"/>
            </xdr:cNvSpPr>
          </xdr:nvSpPr>
          <xdr:spPr>
            <a:xfrm>
              <a:off x="11278870" y="966235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260</xdr:row>
          <xdr:rowOff>0</xdr:rowOff>
        </xdr:from>
        <xdr:to xmlns:xdr="http://schemas.openxmlformats.org/drawingml/2006/spreadsheetDrawing">
          <xdr:col>37</xdr:col>
          <xdr:colOff>302260</xdr:colOff>
          <xdr:row>261</xdr:row>
          <xdr:rowOff>118745</xdr:rowOff>
        </xdr:to>
        <xdr:sp textlink="">
          <xdr:nvSpPr>
            <xdr:cNvPr id="269800" name="チェック 488" hidden="1">
              <a:extLst>
                <a:ext uri="{63B3BB69-23CF-44E3-9099-C40C66FF867C}">
                  <a14:compatExt spid="_x0000_s269800"/>
                </a:ext>
              </a:extLst>
            </xdr:cNvPr>
            <xdr:cNvSpPr>
              <a:spLocks noRot="1" noChangeShapeType="1"/>
            </xdr:cNvSpPr>
          </xdr:nvSpPr>
          <xdr:spPr>
            <a:xfrm>
              <a:off x="11278870" y="96861630"/>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259</xdr:row>
          <xdr:rowOff>0</xdr:rowOff>
        </xdr:from>
        <xdr:to xmlns:xdr="http://schemas.openxmlformats.org/drawingml/2006/spreadsheetDrawing">
          <xdr:col>38</xdr:col>
          <xdr:colOff>302260</xdr:colOff>
          <xdr:row>260</xdr:row>
          <xdr:rowOff>91440</xdr:rowOff>
        </xdr:to>
        <xdr:sp textlink="">
          <xdr:nvSpPr>
            <xdr:cNvPr id="269801" name="チェック 489" hidden="1">
              <a:extLst>
                <a:ext uri="{63B3BB69-23CF-44E3-9099-C40C66FF867C}">
                  <a14:compatExt spid="_x0000_s269801"/>
                </a:ext>
              </a:extLst>
            </xdr:cNvPr>
            <xdr:cNvSpPr>
              <a:spLocks noRot="1" noChangeShapeType="1"/>
            </xdr:cNvSpPr>
          </xdr:nvSpPr>
          <xdr:spPr>
            <a:xfrm>
              <a:off x="11811635" y="966235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260</xdr:row>
          <xdr:rowOff>0</xdr:rowOff>
        </xdr:from>
        <xdr:to xmlns:xdr="http://schemas.openxmlformats.org/drawingml/2006/spreadsheetDrawing">
          <xdr:col>38</xdr:col>
          <xdr:colOff>302260</xdr:colOff>
          <xdr:row>261</xdr:row>
          <xdr:rowOff>118745</xdr:rowOff>
        </xdr:to>
        <xdr:sp textlink="">
          <xdr:nvSpPr>
            <xdr:cNvPr id="269802" name="チェック 490" hidden="1">
              <a:extLst>
                <a:ext uri="{63B3BB69-23CF-44E3-9099-C40C66FF867C}">
                  <a14:compatExt spid="_x0000_s269802"/>
                </a:ext>
              </a:extLst>
            </xdr:cNvPr>
            <xdr:cNvSpPr>
              <a:spLocks noRot="1" noChangeShapeType="1"/>
            </xdr:cNvSpPr>
          </xdr:nvSpPr>
          <xdr:spPr>
            <a:xfrm>
              <a:off x="11811635" y="96861630"/>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259</xdr:row>
          <xdr:rowOff>0</xdr:rowOff>
        </xdr:from>
        <xdr:to xmlns:xdr="http://schemas.openxmlformats.org/drawingml/2006/spreadsheetDrawing">
          <xdr:col>39</xdr:col>
          <xdr:colOff>302260</xdr:colOff>
          <xdr:row>260</xdr:row>
          <xdr:rowOff>91440</xdr:rowOff>
        </xdr:to>
        <xdr:sp textlink="">
          <xdr:nvSpPr>
            <xdr:cNvPr id="269803" name="チェック 491" hidden="1">
              <a:extLst>
                <a:ext uri="{63B3BB69-23CF-44E3-9099-C40C66FF867C}">
                  <a14:compatExt spid="_x0000_s269803"/>
                </a:ext>
              </a:extLst>
            </xdr:cNvPr>
            <xdr:cNvSpPr>
              <a:spLocks noRot="1" noChangeShapeType="1"/>
            </xdr:cNvSpPr>
          </xdr:nvSpPr>
          <xdr:spPr>
            <a:xfrm>
              <a:off x="12344400" y="966235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260</xdr:row>
          <xdr:rowOff>0</xdr:rowOff>
        </xdr:from>
        <xdr:to xmlns:xdr="http://schemas.openxmlformats.org/drawingml/2006/spreadsheetDrawing">
          <xdr:col>39</xdr:col>
          <xdr:colOff>302260</xdr:colOff>
          <xdr:row>261</xdr:row>
          <xdr:rowOff>118745</xdr:rowOff>
        </xdr:to>
        <xdr:sp textlink="">
          <xdr:nvSpPr>
            <xdr:cNvPr id="269804" name="チェック 492" hidden="1">
              <a:extLst>
                <a:ext uri="{63B3BB69-23CF-44E3-9099-C40C66FF867C}">
                  <a14:compatExt spid="_x0000_s269804"/>
                </a:ext>
              </a:extLst>
            </xdr:cNvPr>
            <xdr:cNvSpPr>
              <a:spLocks noRot="1" noChangeShapeType="1"/>
            </xdr:cNvSpPr>
          </xdr:nvSpPr>
          <xdr:spPr>
            <a:xfrm>
              <a:off x="12344400" y="96861630"/>
              <a:ext cx="302260" cy="3282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262</xdr:row>
          <xdr:rowOff>0</xdr:rowOff>
        </xdr:from>
        <xdr:to xmlns:xdr="http://schemas.openxmlformats.org/drawingml/2006/spreadsheetDrawing">
          <xdr:col>37</xdr:col>
          <xdr:colOff>302260</xdr:colOff>
          <xdr:row>262</xdr:row>
          <xdr:rowOff>327660</xdr:rowOff>
        </xdr:to>
        <xdr:sp textlink="">
          <xdr:nvSpPr>
            <xdr:cNvPr id="269805" name="チェック 493" hidden="1">
              <a:extLst>
                <a:ext uri="{63B3BB69-23CF-44E3-9099-C40C66FF867C}">
                  <a14:compatExt spid="_x0000_s269805"/>
                </a:ext>
              </a:extLst>
            </xdr:cNvPr>
            <xdr:cNvSpPr>
              <a:spLocks noRot="1" noChangeShapeType="1"/>
            </xdr:cNvSpPr>
          </xdr:nvSpPr>
          <xdr:spPr>
            <a:xfrm>
              <a:off x="11278870" y="9777603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262</xdr:row>
          <xdr:rowOff>0</xdr:rowOff>
        </xdr:from>
        <xdr:to xmlns:xdr="http://schemas.openxmlformats.org/drawingml/2006/spreadsheetDrawing">
          <xdr:col>38</xdr:col>
          <xdr:colOff>302260</xdr:colOff>
          <xdr:row>262</xdr:row>
          <xdr:rowOff>327660</xdr:rowOff>
        </xdr:to>
        <xdr:sp textlink="">
          <xdr:nvSpPr>
            <xdr:cNvPr id="269806" name="チェック 494" hidden="1">
              <a:extLst>
                <a:ext uri="{63B3BB69-23CF-44E3-9099-C40C66FF867C}">
                  <a14:compatExt spid="_x0000_s269806"/>
                </a:ext>
              </a:extLst>
            </xdr:cNvPr>
            <xdr:cNvSpPr>
              <a:spLocks noRot="1" noChangeShapeType="1"/>
            </xdr:cNvSpPr>
          </xdr:nvSpPr>
          <xdr:spPr>
            <a:xfrm>
              <a:off x="11811635" y="9777603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262</xdr:row>
          <xdr:rowOff>0</xdr:rowOff>
        </xdr:from>
        <xdr:to xmlns:xdr="http://schemas.openxmlformats.org/drawingml/2006/spreadsheetDrawing">
          <xdr:col>39</xdr:col>
          <xdr:colOff>302260</xdr:colOff>
          <xdr:row>262</xdr:row>
          <xdr:rowOff>327660</xdr:rowOff>
        </xdr:to>
        <xdr:sp textlink="">
          <xdr:nvSpPr>
            <xdr:cNvPr id="269807" name="チェック 495" hidden="1">
              <a:extLst>
                <a:ext uri="{63B3BB69-23CF-44E3-9099-C40C66FF867C}">
                  <a14:compatExt spid="_x0000_s269807"/>
                </a:ext>
              </a:extLst>
            </xdr:cNvPr>
            <xdr:cNvSpPr>
              <a:spLocks noRot="1" noChangeShapeType="1"/>
            </xdr:cNvSpPr>
          </xdr:nvSpPr>
          <xdr:spPr>
            <a:xfrm>
              <a:off x="12344400" y="9777603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263</xdr:row>
          <xdr:rowOff>0</xdr:rowOff>
        </xdr:from>
        <xdr:to xmlns:xdr="http://schemas.openxmlformats.org/drawingml/2006/spreadsheetDrawing">
          <xdr:col>37</xdr:col>
          <xdr:colOff>302260</xdr:colOff>
          <xdr:row>263</xdr:row>
          <xdr:rowOff>330200</xdr:rowOff>
        </xdr:to>
        <xdr:sp textlink="">
          <xdr:nvSpPr>
            <xdr:cNvPr id="269808" name="チェック 496" hidden="1">
              <a:extLst>
                <a:ext uri="{63B3BB69-23CF-44E3-9099-C40C66FF867C}">
                  <a14:compatExt spid="_x0000_s269808"/>
                </a:ext>
              </a:extLst>
            </xdr:cNvPr>
            <xdr:cNvSpPr>
              <a:spLocks noRot="1" noChangeShapeType="1"/>
            </xdr:cNvSpPr>
          </xdr:nvSpPr>
          <xdr:spPr>
            <a:xfrm>
              <a:off x="11278870" y="9826498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263</xdr:row>
          <xdr:rowOff>0</xdr:rowOff>
        </xdr:from>
        <xdr:to xmlns:xdr="http://schemas.openxmlformats.org/drawingml/2006/spreadsheetDrawing">
          <xdr:col>38</xdr:col>
          <xdr:colOff>302260</xdr:colOff>
          <xdr:row>263</xdr:row>
          <xdr:rowOff>330200</xdr:rowOff>
        </xdr:to>
        <xdr:sp textlink="">
          <xdr:nvSpPr>
            <xdr:cNvPr id="269809" name="チェック 497" hidden="1">
              <a:extLst>
                <a:ext uri="{63B3BB69-23CF-44E3-9099-C40C66FF867C}">
                  <a14:compatExt spid="_x0000_s269809"/>
                </a:ext>
              </a:extLst>
            </xdr:cNvPr>
            <xdr:cNvSpPr>
              <a:spLocks noRot="1" noChangeShapeType="1"/>
            </xdr:cNvSpPr>
          </xdr:nvSpPr>
          <xdr:spPr>
            <a:xfrm>
              <a:off x="11811635" y="9826498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263</xdr:row>
          <xdr:rowOff>0</xdr:rowOff>
        </xdr:from>
        <xdr:to xmlns:xdr="http://schemas.openxmlformats.org/drawingml/2006/spreadsheetDrawing">
          <xdr:col>39</xdr:col>
          <xdr:colOff>302260</xdr:colOff>
          <xdr:row>263</xdr:row>
          <xdr:rowOff>330200</xdr:rowOff>
        </xdr:to>
        <xdr:sp textlink="">
          <xdr:nvSpPr>
            <xdr:cNvPr id="269810" name="チェック 498" hidden="1">
              <a:extLst>
                <a:ext uri="{63B3BB69-23CF-44E3-9099-C40C66FF867C}">
                  <a14:compatExt spid="_x0000_s269810"/>
                </a:ext>
              </a:extLst>
            </xdr:cNvPr>
            <xdr:cNvSpPr>
              <a:spLocks noRot="1" noChangeShapeType="1"/>
            </xdr:cNvSpPr>
          </xdr:nvSpPr>
          <xdr:spPr>
            <a:xfrm>
              <a:off x="12344400" y="98264980"/>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265</xdr:row>
          <xdr:rowOff>0</xdr:rowOff>
        </xdr:from>
        <xdr:to xmlns:xdr="http://schemas.openxmlformats.org/drawingml/2006/spreadsheetDrawing">
          <xdr:col>37</xdr:col>
          <xdr:colOff>302260</xdr:colOff>
          <xdr:row>266</xdr:row>
          <xdr:rowOff>91440</xdr:rowOff>
        </xdr:to>
        <xdr:sp textlink="">
          <xdr:nvSpPr>
            <xdr:cNvPr id="269811" name="チェック 499" hidden="1">
              <a:extLst>
                <a:ext uri="{63B3BB69-23CF-44E3-9099-C40C66FF867C}">
                  <a14:compatExt spid="_x0000_s269811"/>
                </a:ext>
              </a:extLst>
            </xdr:cNvPr>
            <xdr:cNvSpPr>
              <a:spLocks noRot="1" noChangeShapeType="1"/>
            </xdr:cNvSpPr>
          </xdr:nvSpPr>
          <xdr:spPr>
            <a:xfrm>
              <a:off x="11278870" y="989984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265</xdr:row>
          <xdr:rowOff>0</xdr:rowOff>
        </xdr:from>
        <xdr:to xmlns:xdr="http://schemas.openxmlformats.org/drawingml/2006/spreadsheetDrawing">
          <xdr:col>38</xdr:col>
          <xdr:colOff>302260</xdr:colOff>
          <xdr:row>266</xdr:row>
          <xdr:rowOff>91440</xdr:rowOff>
        </xdr:to>
        <xdr:sp textlink="">
          <xdr:nvSpPr>
            <xdr:cNvPr id="269812" name="チェック 500" hidden="1">
              <a:extLst>
                <a:ext uri="{63B3BB69-23CF-44E3-9099-C40C66FF867C}">
                  <a14:compatExt spid="_x0000_s269812"/>
                </a:ext>
              </a:extLst>
            </xdr:cNvPr>
            <xdr:cNvSpPr>
              <a:spLocks noRot="1" noChangeShapeType="1"/>
            </xdr:cNvSpPr>
          </xdr:nvSpPr>
          <xdr:spPr>
            <a:xfrm>
              <a:off x="11811635" y="989984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265</xdr:row>
          <xdr:rowOff>0</xdr:rowOff>
        </xdr:from>
        <xdr:to xmlns:xdr="http://schemas.openxmlformats.org/drawingml/2006/spreadsheetDrawing">
          <xdr:col>39</xdr:col>
          <xdr:colOff>302260</xdr:colOff>
          <xdr:row>266</xdr:row>
          <xdr:rowOff>91440</xdr:rowOff>
        </xdr:to>
        <xdr:sp textlink="">
          <xdr:nvSpPr>
            <xdr:cNvPr id="269813" name="チェック 501" hidden="1">
              <a:extLst>
                <a:ext uri="{63B3BB69-23CF-44E3-9099-C40C66FF867C}">
                  <a14:compatExt spid="_x0000_s269813"/>
                </a:ext>
              </a:extLst>
            </xdr:cNvPr>
            <xdr:cNvSpPr>
              <a:spLocks noRot="1" noChangeShapeType="1"/>
            </xdr:cNvSpPr>
          </xdr:nvSpPr>
          <xdr:spPr>
            <a:xfrm>
              <a:off x="12344400" y="989984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266</xdr:row>
          <xdr:rowOff>0</xdr:rowOff>
        </xdr:from>
        <xdr:to xmlns:xdr="http://schemas.openxmlformats.org/drawingml/2006/spreadsheetDrawing">
          <xdr:col>37</xdr:col>
          <xdr:colOff>302260</xdr:colOff>
          <xdr:row>267</xdr:row>
          <xdr:rowOff>91440</xdr:rowOff>
        </xdr:to>
        <xdr:sp textlink="">
          <xdr:nvSpPr>
            <xdr:cNvPr id="269814" name="チェック 502" hidden="1">
              <a:extLst>
                <a:ext uri="{63B3BB69-23CF-44E3-9099-C40C66FF867C}">
                  <a14:compatExt spid="_x0000_s269814"/>
                </a:ext>
              </a:extLst>
            </xdr:cNvPr>
            <xdr:cNvSpPr>
              <a:spLocks noRot="1" noChangeShapeType="1"/>
            </xdr:cNvSpPr>
          </xdr:nvSpPr>
          <xdr:spPr>
            <a:xfrm>
              <a:off x="11278870" y="992365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266</xdr:row>
          <xdr:rowOff>0</xdr:rowOff>
        </xdr:from>
        <xdr:to xmlns:xdr="http://schemas.openxmlformats.org/drawingml/2006/spreadsheetDrawing">
          <xdr:col>38</xdr:col>
          <xdr:colOff>302260</xdr:colOff>
          <xdr:row>267</xdr:row>
          <xdr:rowOff>91440</xdr:rowOff>
        </xdr:to>
        <xdr:sp textlink="">
          <xdr:nvSpPr>
            <xdr:cNvPr id="269815" name="チェック 503" hidden="1">
              <a:extLst>
                <a:ext uri="{63B3BB69-23CF-44E3-9099-C40C66FF867C}">
                  <a14:compatExt spid="_x0000_s269815"/>
                </a:ext>
              </a:extLst>
            </xdr:cNvPr>
            <xdr:cNvSpPr>
              <a:spLocks noRot="1" noChangeShapeType="1"/>
            </xdr:cNvSpPr>
          </xdr:nvSpPr>
          <xdr:spPr>
            <a:xfrm>
              <a:off x="11811635" y="992365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266</xdr:row>
          <xdr:rowOff>0</xdr:rowOff>
        </xdr:from>
        <xdr:to xmlns:xdr="http://schemas.openxmlformats.org/drawingml/2006/spreadsheetDrawing">
          <xdr:col>39</xdr:col>
          <xdr:colOff>302260</xdr:colOff>
          <xdr:row>267</xdr:row>
          <xdr:rowOff>91440</xdr:rowOff>
        </xdr:to>
        <xdr:sp textlink="">
          <xdr:nvSpPr>
            <xdr:cNvPr id="269816" name="チェック 504" hidden="1">
              <a:extLst>
                <a:ext uri="{63B3BB69-23CF-44E3-9099-C40C66FF867C}">
                  <a14:compatExt spid="_x0000_s269816"/>
                </a:ext>
              </a:extLst>
            </xdr:cNvPr>
            <xdr:cNvSpPr>
              <a:spLocks noRot="1" noChangeShapeType="1"/>
            </xdr:cNvSpPr>
          </xdr:nvSpPr>
          <xdr:spPr>
            <a:xfrm>
              <a:off x="12344400" y="992365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268</xdr:row>
          <xdr:rowOff>0</xdr:rowOff>
        </xdr:from>
        <xdr:to xmlns:xdr="http://schemas.openxmlformats.org/drawingml/2006/spreadsheetDrawing">
          <xdr:col>37</xdr:col>
          <xdr:colOff>302260</xdr:colOff>
          <xdr:row>269</xdr:row>
          <xdr:rowOff>91440</xdr:rowOff>
        </xdr:to>
        <xdr:sp textlink="">
          <xdr:nvSpPr>
            <xdr:cNvPr id="269817" name="チェック 505" hidden="1">
              <a:extLst>
                <a:ext uri="{63B3BB69-23CF-44E3-9099-C40C66FF867C}">
                  <a14:compatExt spid="_x0000_s269817"/>
                </a:ext>
              </a:extLst>
            </xdr:cNvPr>
            <xdr:cNvSpPr>
              <a:spLocks noRot="1" noChangeShapeType="1"/>
            </xdr:cNvSpPr>
          </xdr:nvSpPr>
          <xdr:spPr>
            <a:xfrm>
              <a:off x="11278870" y="997127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268</xdr:row>
          <xdr:rowOff>0</xdr:rowOff>
        </xdr:from>
        <xdr:to xmlns:xdr="http://schemas.openxmlformats.org/drawingml/2006/spreadsheetDrawing">
          <xdr:col>37</xdr:col>
          <xdr:colOff>302260</xdr:colOff>
          <xdr:row>269</xdr:row>
          <xdr:rowOff>91440</xdr:rowOff>
        </xdr:to>
        <xdr:sp textlink="">
          <xdr:nvSpPr>
            <xdr:cNvPr id="269818" name="チェック 506" hidden="1">
              <a:extLst>
                <a:ext uri="{63B3BB69-23CF-44E3-9099-C40C66FF867C}">
                  <a14:compatExt spid="_x0000_s269818"/>
                </a:ext>
              </a:extLst>
            </xdr:cNvPr>
            <xdr:cNvSpPr>
              <a:spLocks noRot="1" noChangeShapeType="1"/>
            </xdr:cNvSpPr>
          </xdr:nvSpPr>
          <xdr:spPr>
            <a:xfrm>
              <a:off x="11278870" y="997127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269</xdr:row>
          <xdr:rowOff>0</xdr:rowOff>
        </xdr:from>
        <xdr:to xmlns:xdr="http://schemas.openxmlformats.org/drawingml/2006/spreadsheetDrawing">
          <xdr:col>37</xdr:col>
          <xdr:colOff>302260</xdr:colOff>
          <xdr:row>270</xdr:row>
          <xdr:rowOff>119380</xdr:rowOff>
        </xdr:to>
        <xdr:sp textlink="">
          <xdr:nvSpPr>
            <xdr:cNvPr id="269819" name="チェック 507" hidden="1">
              <a:extLst>
                <a:ext uri="{63B3BB69-23CF-44E3-9099-C40C66FF867C}">
                  <a14:compatExt spid="_x0000_s269819"/>
                </a:ext>
              </a:extLst>
            </xdr:cNvPr>
            <xdr:cNvSpPr>
              <a:spLocks noRot="1" noChangeShapeType="1"/>
            </xdr:cNvSpPr>
          </xdr:nvSpPr>
          <xdr:spPr>
            <a:xfrm>
              <a:off x="11278870" y="999509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268</xdr:row>
          <xdr:rowOff>0</xdr:rowOff>
        </xdr:from>
        <xdr:to xmlns:xdr="http://schemas.openxmlformats.org/drawingml/2006/spreadsheetDrawing">
          <xdr:col>38</xdr:col>
          <xdr:colOff>302260</xdr:colOff>
          <xdr:row>269</xdr:row>
          <xdr:rowOff>91440</xdr:rowOff>
        </xdr:to>
        <xdr:sp textlink="">
          <xdr:nvSpPr>
            <xdr:cNvPr id="269820" name="チェック 508" hidden="1">
              <a:extLst>
                <a:ext uri="{63B3BB69-23CF-44E3-9099-C40C66FF867C}">
                  <a14:compatExt spid="_x0000_s269820"/>
                </a:ext>
              </a:extLst>
            </xdr:cNvPr>
            <xdr:cNvSpPr>
              <a:spLocks noRot="1" noChangeShapeType="1"/>
            </xdr:cNvSpPr>
          </xdr:nvSpPr>
          <xdr:spPr>
            <a:xfrm>
              <a:off x="11811635" y="997127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269</xdr:row>
          <xdr:rowOff>0</xdr:rowOff>
        </xdr:from>
        <xdr:to xmlns:xdr="http://schemas.openxmlformats.org/drawingml/2006/spreadsheetDrawing">
          <xdr:col>38</xdr:col>
          <xdr:colOff>302260</xdr:colOff>
          <xdr:row>270</xdr:row>
          <xdr:rowOff>119380</xdr:rowOff>
        </xdr:to>
        <xdr:sp textlink="">
          <xdr:nvSpPr>
            <xdr:cNvPr id="269821" name="チェック 509" hidden="1">
              <a:extLst>
                <a:ext uri="{63B3BB69-23CF-44E3-9099-C40C66FF867C}">
                  <a14:compatExt spid="_x0000_s269821"/>
                </a:ext>
              </a:extLst>
            </xdr:cNvPr>
            <xdr:cNvSpPr>
              <a:spLocks noRot="1" noChangeShapeType="1"/>
            </xdr:cNvSpPr>
          </xdr:nvSpPr>
          <xdr:spPr>
            <a:xfrm>
              <a:off x="11811635" y="999509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268</xdr:row>
          <xdr:rowOff>0</xdr:rowOff>
        </xdr:from>
        <xdr:to xmlns:xdr="http://schemas.openxmlformats.org/drawingml/2006/spreadsheetDrawing">
          <xdr:col>39</xdr:col>
          <xdr:colOff>302260</xdr:colOff>
          <xdr:row>269</xdr:row>
          <xdr:rowOff>91440</xdr:rowOff>
        </xdr:to>
        <xdr:sp textlink="">
          <xdr:nvSpPr>
            <xdr:cNvPr id="269822" name="チェック 510" hidden="1">
              <a:extLst>
                <a:ext uri="{63B3BB69-23CF-44E3-9099-C40C66FF867C}">
                  <a14:compatExt spid="_x0000_s269822"/>
                </a:ext>
              </a:extLst>
            </xdr:cNvPr>
            <xdr:cNvSpPr>
              <a:spLocks noRot="1" noChangeShapeType="1"/>
            </xdr:cNvSpPr>
          </xdr:nvSpPr>
          <xdr:spPr>
            <a:xfrm>
              <a:off x="12344400" y="997127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269</xdr:row>
          <xdr:rowOff>0</xdr:rowOff>
        </xdr:from>
        <xdr:to xmlns:xdr="http://schemas.openxmlformats.org/drawingml/2006/spreadsheetDrawing">
          <xdr:col>39</xdr:col>
          <xdr:colOff>302260</xdr:colOff>
          <xdr:row>270</xdr:row>
          <xdr:rowOff>119380</xdr:rowOff>
        </xdr:to>
        <xdr:sp textlink="">
          <xdr:nvSpPr>
            <xdr:cNvPr id="269823" name="チェック 511" hidden="1">
              <a:extLst>
                <a:ext uri="{63B3BB69-23CF-44E3-9099-C40C66FF867C}">
                  <a14:compatExt spid="_x0000_s269823"/>
                </a:ext>
              </a:extLst>
            </xdr:cNvPr>
            <xdr:cNvSpPr>
              <a:spLocks noRot="1" noChangeShapeType="1"/>
            </xdr:cNvSpPr>
          </xdr:nvSpPr>
          <xdr:spPr>
            <a:xfrm>
              <a:off x="12344400" y="999509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271</xdr:row>
          <xdr:rowOff>0</xdr:rowOff>
        </xdr:from>
        <xdr:to xmlns:xdr="http://schemas.openxmlformats.org/drawingml/2006/spreadsheetDrawing">
          <xdr:col>37</xdr:col>
          <xdr:colOff>302260</xdr:colOff>
          <xdr:row>272</xdr:row>
          <xdr:rowOff>91440</xdr:rowOff>
        </xdr:to>
        <xdr:sp textlink="">
          <xdr:nvSpPr>
            <xdr:cNvPr id="269824" name="チェック 512" hidden="1">
              <a:extLst>
                <a:ext uri="{63B3BB69-23CF-44E3-9099-C40C66FF867C}">
                  <a14:compatExt spid="_x0000_s269824"/>
                </a:ext>
              </a:extLst>
            </xdr:cNvPr>
            <xdr:cNvSpPr>
              <a:spLocks noRot="1" noChangeShapeType="1"/>
            </xdr:cNvSpPr>
          </xdr:nvSpPr>
          <xdr:spPr>
            <a:xfrm>
              <a:off x="11278870" y="1003985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271</xdr:row>
          <xdr:rowOff>0</xdr:rowOff>
        </xdr:from>
        <xdr:to xmlns:xdr="http://schemas.openxmlformats.org/drawingml/2006/spreadsheetDrawing">
          <xdr:col>38</xdr:col>
          <xdr:colOff>302260</xdr:colOff>
          <xdr:row>272</xdr:row>
          <xdr:rowOff>91440</xdr:rowOff>
        </xdr:to>
        <xdr:sp textlink="">
          <xdr:nvSpPr>
            <xdr:cNvPr id="269825" name="チェック 513" hidden="1">
              <a:extLst>
                <a:ext uri="{63B3BB69-23CF-44E3-9099-C40C66FF867C}">
                  <a14:compatExt spid="_x0000_s269825"/>
                </a:ext>
              </a:extLst>
            </xdr:cNvPr>
            <xdr:cNvSpPr>
              <a:spLocks noRot="1" noChangeShapeType="1"/>
            </xdr:cNvSpPr>
          </xdr:nvSpPr>
          <xdr:spPr>
            <a:xfrm>
              <a:off x="11811635" y="1003985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271</xdr:row>
          <xdr:rowOff>0</xdr:rowOff>
        </xdr:from>
        <xdr:to xmlns:xdr="http://schemas.openxmlformats.org/drawingml/2006/spreadsheetDrawing">
          <xdr:col>39</xdr:col>
          <xdr:colOff>302260</xdr:colOff>
          <xdr:row>272</xdr:row>
          <xdr:rowOff>91440</xdr:rowOff>
        </xdr:to>
        <xdr:sp textlink="">
          <xdr:nvSpPr>
            <xdr:cNvPr id="269826" name="チェック 514" hidden="1">
              <a:extLst>
                <a:ext uri="{63B3BB69-23CF-44E3-9099-C40C66FF867C}">
                  <a14:compatExt spid="_x0000_s269826"/>
                </a:ext>
              </a:extLst>
            </xdr:cNvPr>
            <xdr:cNvSpPr>
              <a:spLocks noRot="1" noChangeShapeType="1"/>
            </xdr:cNvSpPr>
          </xdr:nvSpPr>
          <xdr:spPr>
            <a:xfrm>
              <a:off x="12344400" y="1003985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272</xdr:row>
          <xdr:rowOff>0</xdr:rowOff>
        </xdr:from>
        <xdr:to xmlns:xdr="http://schemas.openxmlformats.org/drawingml/2006/spreadsheetDrawing">
          <xdr:col>37</xdr:col>
          <xdr:colOff>302260</xdr:colOff>
          <xdr:row>273</xdr:row>
          <xdr:rowOff>91440</xdr:rowOff>
        </xdr:to>
        <xdr:sp textlink="">
          <xdr:nvSpPr>
            <xdr:cNvPr id="269827" name="チェック 515" hidden="1">
              <a:extLst>
                <a:ext uri="{63B3BB69-23CF-44E3-9099-C40C66FF867C}">
                  <a14:compatExt spid="_x0000_s269827"/>
                </a:ext>
              </a:extLst>
            </xdr:cNvPr>
            <xdr:cNvSpPr>
              <a:spLocks noRot="1" noChangeShapeType="1"/>
            </xdr:cNvSpPr>
          </xdr:nvSpPr>
          <xdr:spPr>
            <a:xfrm>
              <a:off x="11278870" y="1006367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273</xdr:row>
          <xdr:rowOff>0</xdr:rowOff>
        </xdr:from>
        <xdr:to xmlns:xdr="http://schemas.openxmlformats.org/drawingml/2006/spreadsheetDrawing">
          <xdr:col>37</xdr:col>
          <xdr:colOff>302260</xdr:colOff>
          <xdr:row>274</xdr:row>
          <xdr:rowOff>91440</xdr:rowOff>
        </xdr:to>
        <xdr:sp textlink="">
          <xdr:nvSpPr>
            <xdr:cNvPr id="269828" name="チェック 516" hidden="1">
              <a:extLst>
                <a:ext uri="{63B3BB69-23CF-44E3-9099-C40C66FF867C}">
                  <a14:compatExt spid="_x0000_s269828"/>
                </a:ext>
              </a:extLst>
            </xdr:cNvPr>
            <xdr:cNvSpPr>
              <a:spLocks noRot="1" noChangeShapeType="1"/>
            </xdr:cNvSpPr>
          </xdr:nvSpPr>
          <xdr:spPr>
            <a:xfrm>
              <a:off x="11278870" y="1008748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274</xdr:row>
          <xdr:rowOff>0</xdr:rowOff>
        </xdr:from>
        <xdr:to xmlns:xdr="http://schemas.openxmlformats.org/drawingml/2006/spreadsheetDrawing">
          <xdr:col>37</xdr:col>
          <xdr:colOff>302260</xdr:colOff>
          <xdr:row>275</xdr:row>
          <xdr:rowOff>91440</xdr:rowOff>
        </xdr:to>
        <xdr:sp textlink="">
          <xdr:nvSpPr>
            <xdr:cNvPr id="269829" name="チェック 517" hidden="1">
              <a:extLst>
                <a:ext uri="{63B3BB69-23CF-44E3-9099-C40C66FF867C}">
                  <a14:compatExt spid="_x0000_s269829"/>
                </a:ext>
              </a:extLst>
            </xdr:cNvPr>
            <xdr:cNvSpPr>
              <a:spLocks noRot="1" noChangeShapeType="1"/>
            </xdr:cNvSpPr>
          </xdr:nvSpPr>
          <xdr:spPr>
            <a:xfrm>
              <a:off x="11278870" y="10111295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275</xdr:row>
          <xdr:rowOff>0</xdr:rowOff>
        </xdr:from>
        <xdr:to xmlns:xdr="http://schemas.openxmlformats.org/drawingml/2006/spreadsheetDrawing">
          <xdr:col>37</xdr:col>
          <xdr:colOff>302260</xdr:colOff>
          <xdr:row>276</xdr:row>
          <xdr:rowOff>91440</xdr:rowOff>
        </xdr:to>
        <xdr:sp textlink="">
          <xdr:nvSpPr>
            <xdr:cNvPr id="269830" name="チェック 518" hidden="1">
              <a:extLst>
                <a:ext uri="{63B3BB69-23CF-44E3-9099-C40C66FF867C}">
                  <a14:compatExt spid="_x0000_s269830"/>
                </a:ext>
              </a:extLst>
            </xdr:cNvPr>
            <xdr:cNvSpPr>
              <a:spLocks noRot="1" noChangeShapeType="1"/>
            </xdr:cNvSpPr>
          </xdr:nvSpPr>
          <xdr:spPr>
            <a:xfrm>
              <a:off x="11278870" y="1013510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272</xdr:row>
          <xdr:rowOff>0</xdr:rowOff>
        </xdr:from>
        <xdr:to xmlns:xdr="http://schemas.openxmlformats.org/drawingml/2006/spreadsheetDrawing">
          <xdr:col>38</xdr:col>
          <xdr:colOff>302260</xdr:colOff>
          <xdr:row>273</xdr:row>
          <xdr:rowOff>91440</xdr:rowOff>
        </xdr:to>
        <xdr:sp textlink="">
          <xdr:nvSpPr>
            <xdr:cNvPr id="269831" name="チェック 519" hidden="1">
              <a:extLst>
                <a:ext uri="{63B3BB69-23CF-44E3-9099-C40C66FF867C}">
                  <a14:compatExt spid="_x0000_s269831"/>
                </a:ext>
              </a:extLst>
            </xdr:cNvPr>
            <xdr:cNvSpPr>
              <a:spLocks noRot="1" noChangeShapeType="1"/>
            </xdr:cNvSpPr>
          </xdr:nvSpPr>
          <xdr:spPr>
            <a:xfrm>
              <a:off x="11811635" y="1006367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273</xdr:row>
          <xdr:rowOff>0</xdr:rowOff>
        </xdr:from>
        <xdr:to xmlns:xdr="http://schemas.openxmlformats.org/drawingml/2006/spreadsheetDrawing">
          <xdr:col>38</xdr:col>
          <xdr:colOff>302260</xdr:colOff>
          <xdr:row>274</xdr:row>
          <xdr:rowOff>91440</xdr:rowOff>
        </xdr:to>
        <xdr:sp textlink="">
          <xdr:nvSpPr>
            <xdr:cNvPr id="269832" name="チェック 520" hidden="1">
              <a:extLst>
                <a:ext uri="{63B3BB69-23CF-44E3-9099-C40C66FF867C}">
                  <a14:compatExt spid="_x0000_s269832"/>
                </a:ext>
              </a:extLst>
            </xdr:cNvPr>
            <xdr:cNvSpPr>
              <a:spLocks noRot="1" noChangeShapeType="1"/>
            </xdr:cNvSpPr>
          </xdr:nvSpPr>
          <xdr:spPr>
            <a:xfrm>
              <a:off x="11811635" y="1008748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274</xdr:row>
          <xdr:rowOff>0</xdr:rowOff>
        </xdr:from>
        <xdr:to xmlns:xdr="http://schemas.openxmlformats.org/drawingml/2006/spreadsheetDrawing">
          <xdr:col>38</xdr:col>
          <xdr:colOff>302260</xdr:colOff>
          <xdr:row>275</xdr:row>
          <xdr:rowOff>91440</xdr:rowOff>
        </xdr:to>
        <xdr:sp textlink="">
          <xdr:nvSpPr>
            <xdr:cNvPr id="269833" name="チェック 521" hidden="1">
              <a:extLst>
                <a:ext uri="{63B3BB69-23CF-44E3-9099-C40C66FF867C}">
                  <a14:compatExt spid="_x0000_s269833"/>
                </a:ext>
              </a:extLst>
            </xdr:cNvPr>
            <xdr:cNvSpPr>
              <a:spLocks noRot="1" noChangeShapeType="1"/>
            </xdr:cNvSpPr>
          </xdr:nvSpPr>
          <xdr:spPr>
            <a:xfrm>
              <a:off x="11811635" y="10111295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275</xdr:row>
          <xdr:rowOff>0</xdr:rowOff>
        </xdr:from>
        <xdr:to xmlns:xdr="http://schemas.openxmlformats.org/drawingml/2006/spreadsheetDrawing">
          <xdr:col>38</xdr:col>
          <xdr:colOff>302260</xdr:colOff>
          <xdr:row>276</xdr:row>
          <xdr:rowOff>91440</xdr:rowOff>
        </xdr:to>
        <xdr:sp textlink="">
          <xdr:nvSpPr>
            <xdr:cNvPr id="269834" name="チェック 522" hidden="1">
              <a:extLst>
                <a:ext uri="{63B3BB69-23CF-44E3-9099-C40C66FF867C}">
                  <a14:compatExt spid="_x0000_s269834"/>
                </a:ext>
              </a:extLst>
            </xdr:cNvPr>
            <xdr:cNvSpPr>
              <a:spLocks noRot="1" noChangeShapeType="1"/>
            </xdr:cNvSpPr>
          </xdr:nvSpPr>
          <xdr:spPr>
            <a:xfrm>
              <a:off x="11811635" y="1013510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272</xdr:row>
          <xdr:rowOff>0</xdr:rowOff>
        </xdr:from>
        <xdr:to xmlns:xdr="http://schemas.openxmlformats.org/drawingml/2006/spreadsheetDrawing">
          <xdr:col>39</xdr:col>
          <xdr:colOff>302260</xdr:colOff>
          <xdr:row>273</xdr:row>
          <xdr:rowOff>91440</xdr:rowOff>
        </xdr:to>
        <xdr:sp textlink="">
          <xdr:nvSpPr>
            <xdr:cNvPr id="269835" name="チェック 523" hidden="1">
              <a:extLst>
                <a:ext uri="{63B3BB69-23CF-44E3-9099-C40C66FF867C}">
                  <a14:compatExt spid="_x0000_s269835"/>
                </a:ext>
              </a:extLst>
            </xdr:cNvPr>
            <xdr:cNvSpPr>
              <a:spLocks noRot="1" noChangeShapeType="1"/>
            </xdr:cNvSpPr>
          </xdr:nvSpPr>
          <xdr:spPr>
            <a:xfrm>
              <a:off x="12344400" y="1006367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273</xdr:row>
          <xdr:rowOff>0</xdr:rowOff>
        </xdr:from>
        <xdr:to xmlns:xdr="http://schemas.openxmlformats.org/drawingml/2006/spreadsheetDrawing">
          <xdr:col>39</xdr:col>
          <xdr:colOff>302260</xdr:colOff>
          <xdr:row>274</xdr:row>
          <xdr:rowOff>91440</xdr:rowOff>
        </xdr:to>
        <xdr:sp textlink="">
          <xdr:nvSpPr>
            <xdr:cNvPr id="269836" name="チェック 524" hidden="1">
              <a:extLst>
                <a:ext uri="{63B3BB69-23CF-44E3-9099-C40C66FF867C}">
                  <a14:compatExt spid="_x0000_s269836"/>
                </a:ext>
              </a:extLst>
            </xdr:cNvPr>
            <xdr:cNvSpPr>
              <a:spLocks noRot="1" noChangeShapeType="1"/>
            </xdr:cNvSpPr>
          </xdr:nvSpPr>
          <xdr:spPr>
            <a:xfrm>
              <a:off x="12344400" y="1008748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274</xdr:row>
          <xdr:rowOff>0</xdr:rowOff>
        </xdr:from>
        <xdr:to xmlns:xdr="http://schemas.openxmlformats.org/drawingml/2006/spreadsheetDrawing">
          <xdr:col>39</xdr:col>
          <xdr:colOff>302260</xdr:colOff>
          <xdr:row>275</xdr:row>
          <xdr:rowOff>91440</xdr:rowOff>
        </xdr:to>
        <xdr:sp textlink="">
          <xdr:nvSpPr>
            <xdr:cNvPr id="269837" name="チェック 525" hidden="1">
              <a:extLst>
                <a:ext uri="{63B3BB69-23CF-44E3-9099-C40C66FF867C}">
                  <a14:compatExt spid="_x0000_s269837"/>
                </a:ext>
              </a:extLst>
            </xdr:cNvPr>
            <xdr:cNvSpPr>
              <a:spLocks noRot="1" noChangeShapeType="1"/>
            </xdr:cNvSpPr>
          </xdr:nvSpPr>
          <xdr:spPr>
            <a:xfrm>
              <a:off x="12344400" y="10111295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275</xdr:row>
          <xdr:rowOff>0</xdr:rowOff>
        </xdr:from>
        <xdr:to xmlns:xdr="http://schemas.openxmlformats.org/drawingml/2006/spreadsheetDrawing">
          <xdr:col>39</xdr:col>
          <xdr:colOff>302260</xdr:colOff>
          <xdr:row>276</xdr:row>
          <xdr:rowOff>91440</xdr:rowOff>
        </xdr:to>
        <xdr:sp textlink="">
          <xdr:nvSpPr>
            <xdr:cNvPr id="269838" name="チェック 526" hidden="1">
              <a:extLst>
                <a:ext uri="{63B3BB69-23CF-44E3-9099-C40C66FF867C}">
                  <a14:compatExt spid="_x0000_s269838"/>
                </a:ext>
              </a:extLst>
            </xdr:cNvPr>
            <xdr:cNvSpPr>
              <a:spLocks noRot="1" noChangeShapeType="1"/>
            </xdr:cNvSpPr>
          </xdr:nvSpPr>
          <xdr:spPr>
            <a:xfrm>
              <a:off x="12344400" y="1013510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276</xdr:row>
          <xdr:rowOff>0</xdr:rowOff>
        </xdr:from>
        <xdr:to xmlns:xdr="http://schemas.openxmlformats.org/drawingml/2006/spreadsheetDrawing">
          <xdr:col>37</xdr:col>
          <xdr:colOff>302260</xdr:colOff>
          <xdr:row>276</xdr:row>
          <xdr:rowOff>328930</xdr:rowOff>
        </xdr:to>
        <xdr:sp textlink="">
          <xdr:nvSpPr>
            <xdr:cNvPr id="269839" name="チェック 527" hidden="1">
              <a:extLst>
                <a:ext uri="{63B3BB69-23CF-44E3-9099-C40C66FF867C}">
                  <a14:compatExt spid="_x0000_s269839"/>
                </a:ext>
              </a:extLst>
            </xdr:cNvPr>
            <xdr:cNvSpPr>
              <a:spLocks noRot="1" noChangeShapeType="1"/>
            </xdr:cNvSpPr>
          </xdr:nvSpPr>
          <xdr:spPr>
            <a:xfrm>
              <a:off x="11278870" y="1015892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276</xdr:row>
          <xdr:rowOff>0</xdr:rowOff>
        </xdr:from>
        <xdr:to xmlns:xdr="http://schemas.openxmlformats.org/drawingml/2006/spreadsheetDrawing">
          <xdr:col>38</xdr:col>
          <xdr:colOff>302260</xdr:colOff>
          <xdr:row>276</xdr:row>
          <xdr:rowOff>328930</xdr:rowOff>
        </xdr:to>
        <xdr:sp textlink="">
          <xdr:nvSpPr>
            <xdr:cNvPr id="269840" name="チェック 528" hidden="1">
              <a:extLst>
                <a:ext uri="{63B3BB69-23CF-44E3-9099-C40C66FF867C}">
                  <a14:compatExt spid="_x0000_s269840"/>
                </a:ext>
              </a:extLst>
            </xdr:cNvPr>
            <xdr:cNvSpPr>
              <a:spLocks noRot="1" noChangeShapeType="1"/>
            </xdr:cNvSpPr>
          </xdr:nvSpPr>
          <xdr:spPr>
            <a:xfrm>
              <a:off x="11811635" y="1015892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276</xdr:row>
          <xdr:rowOff>0</xdr:rowOff>
        </xdr:from>
        <xdr:to xmlns:xdr="http://schemas.openxmlformats.org/drawingml/2006/spreadsheetDrawing">
          <xdr:col>39</xdr:col>
          <xdr:colOff>302260</xdr:colOff>
          <xdr:row>276</xdr:row>
          <xdr:rowOff>328930</xdr:rowOff>
        </xdr:to>
        <xdr:sp textlink="">
          <xdr:nvSpPr>
            <xdr:cNvPr id="269841" name="チェック 529" hidden="1">
              <a:extLst>
                <a:ext uri="{63B3BB69-23CF-44E3-9099-C40C66FF867C}">
                  <a14:compatExt spid="_x0000_s269841"/>
                </a:ext>
              </a:extLst>
            </xdr:cNvPr>
            <xdr:cNvSpPr>
              <a:spLocks noRot="1" noChangeShapeType="1"/>
            </xdr:cNvSpPr>
          </xdr:nvSpPr>
          <xdr:spPr>
            <a:xfrm>
              <a:off x="12344400" y="1015892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278</xdr:row>
          <xdr:rowOff>0</xdr:rowOff>
        </xdr:from>
        <xdr:to xmlns:xdr="http://schemas.openxmlformats.org/drawingml/2006/spreadsheetDrawing">
          <xdr:col>37</xdr:col>
          <xdr:colOff>302260</xdr:colOff>
          <xdr:row>278</xdr:row>
          <xdr:rowOff>329565</xdr:rowOff>
        </xdr:to>
        <xdr:sp textlink="">
          <xdr:nvSpPr>
            <xdr:cNvPr id="269842" name="チェック 530" hidden="1">
              <a:extLst>
                <a:ext uri="{63B3BB69-23CF-44E3-9099-C40C66FF867C}">
                  <a14:compatExt spid="_x0000_s269842"/>
                </a:ext>
              </a:extLst>
            </xdr:cNvPr>
            <xdr:cNvSpPr>
              <a:spLocks noRot="1" noChangeShapeType="1"/>
            </xdr:cNvSpPr>
          </xdr:nvSpPr>
          <xdr:spPr>
            <a:xfrm>
              <a:off x="11278870" y="10240835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278</xdr:row>
          <xdr:rowOff>0</xdr:rowOff>
        </xdr:from>
        <xdr:to xmlns:xdr="http://schemas.openxmlformats.org/drawingml/2006/spreadsheetDrawing">
          <xdr:col>38</xdr:col>
          <xdr:colOff>302260</xdr:colOff>
          <xdr:row>278</xdr:row>
          <xdr:rowOff>329565</xdr:rowOff>
        </xdr:to>
        <xdr:sp textlink="">
          <xdr:nvSpPr>
            <xdr:cNvPr id="269843" name="チェック 531" hidden="1">
              <a:extLst>
                <a:ext uri="{63B3BB69-23CF-44E3-9099-C40C66FF867C}">
                  <a14:compatExt spid="_x0000_s269843"/>
                </a:ext>
              </a:extLst>
            </xdr:cNvPr>
            <xdr:cNvSpPr>
              <a:spLocks noRot="1" noChangeShapeType="1"/>
            </xdr:cNvSpPr>
          </xdr:nvSpPr>
          <xdr:spPr>
            <a:xfrm>
              <a:off x="11811635" y="10240835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278</xdr:row>
          <xdr:rowOff>0</xdr:rowOff>
        </xdr:from>
        <xdr:to xmlns:xdr="http://schemas.openxmlformats.org/drawingml/2006/spreadsheetDrawing">
          <xdr:col>39</xdr:col>
          <xdr:colOff>302260</xdr:colOff>
          <xdr:row>278</xdr:row>
          <xdr:rowOff>329565</xdr:rowOff>
        </xdr:to>
        <xdr:sp textlink="">
          <xdr:nvSpPr>
            <xdr:cNvPr id="269844" name="チェック 532" hidden="1">
              <a:extLst>
                <a:ext uri="{63B3BB69-23CF-44E3-9099-C40C66FF867C}">
                  <a14:compatExt spid="_x0000_s269844"/>
                </a:ext>
              </a:extLst>
            </xdr:cNvPr>
            <xdr:cNvSpPr>
              <a:spLocks noRot="1" noChangeShapeType="1"/>
            </xdr:cNvSpPr>
          </xdr:nvSpPr>
          <xdr:spPr>
            <a:xfrm>
              <a:off x="12344400" y="10240835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279</xdr:row>
          <xdr:rowOff>0</xdr:rowOff>
        </xdr:from>
        <xdr:to xmlns:xdr="http://schemas.openxmlformats.org/drawingml/2006/spreadsheetDrawing">
          <xdr:col>37</xdr:col>
          <xdr:colOff>302260</xdr:colOff>
          <xdr:row>279</xdr:row>
          <xdr:rowOff>328930</xdr:rowOff>
        </xdr:to>
        <xdr:sp textlink="">
          <xdr:nvSpPr>
            <xdr:cNvPr id="269845" name="チェック 533" hidden="1">
              <a:extLst>
                <a:ext uri="{63B3BB69-23CF-44E3-9099-C40C66FF867C}">
                  <a14:compatExt spid="_x0000_s269845"/>
                </a:ext>
              </a:extLst>
            </xdr:cNvPr>
            <xdr:cNvSpPr>
              <a:spLocks noRot="1" noChangeShapeType="1"/>
            </xdr:cNvSpPr>
          </xdr:nvSpPr>
          <xdr:spPr>
            <a:xfrm>
              <a:off x="11278870" y="10313225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279</xdr:row>
          <xdr:rowOff>0</xdr:rowOff>
        </xdr:from>
        <xdr:to xmlns:xdr="http://schemas.openxmlformats.org/drawingml/2006/spreadsheetDrawing">
          <xdr:col>38</xdr:col>
          <xdr:colOff>302260</xdr:colOff>
          <xdr:row>279</xdr:row>
          <xdr:rowOff>328930</xdr:rowOff>
        </xdr:to>
        <xdr:sp textlink="">
          <xdr:nvSpPr>
            <xdr:cNvPr id="269846" name="チェック 534" hidden="1">
              <a:extLst>
                <a:ext uri="{63B3BB69-23CF-44E3-9099-C40C66FF867C}">
                  <a14:compatExt spid="_x0000_s269846"/>
                </a:ext>
              </a:extLst>
            </xdr:cNvPr>
            <xdr:cNvSpPr>
              <a:spLocks noRot="1" noChangeShapeType="1"/>
            </xdr:cNvSpPr>
          </xdr:nvSpPr>
          <xdr:spPr>
            <a:xfrm>
              <a:off x="11811635" y="10313225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279</xdr:row>
          <xdr:rowOff>0</xdr:rowOff>
        </xdr:from>
        <xdr:to xmlns:xdr="http://schemas.openxmlformats.org/drawingml/2006/spreadsheetDrawing">
          <xdr:col>39</xdr:col>
          <xdr:colOff>302260</xdr:colOff>
          <xdr:row>279</xdr:row>
          <xdr:rowOff>328930</xdr:rowOff>
        </xdr:to>
        <xdr:sp textlink="">
          <xdr:nvSpPr>
            <xdr:cNvPr id="269847" name="チェック 535" hidden="1">
              <a:extLst>
                <a:ext uri="{63B3BB69-23CF-44E3-9099-C40C66FF867C}">
                  <a14:compatExt spid="_x0000_s269847"/>
                </a:ext>
              </a:extLst>
            </xdr:cNvPr>
            <xdr:cNvSpPr>
              <a:spLocks noRot="1" noChangeShapeType="1"/>
            </xdr:cNvSpPr>
          </xdr:nvSpPr>
          <xdr:spPr>
            <a:xfrm>
              <a:off x="12344400" y="10313225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280</xdr:row>
          <xdr:rowOff>0</xdr:rowOff>
        </xdr:from>
        <xdr:to xmlns:xdr="http://schemas.openxmlformats.org/drawingml/2006/spreadsheetDrawing">
          <xdr:col>37</xdr:col>
          <xdr:colOff>302260</xdr:colOff>
          <xdr:row>281</xdr:row>
          <xdr:rowOff>119380</xdr:rowOff>
        </xdr:to>
        <xdr:sp textlink="">
          <xdr:nvSpPr>
            <xdr:cNvPr id="269848" name="チェック 536" hidden="1">
              <a:extLst>
                <a:ext uri="{63B3BB69-23CF-44E3-9099-C40C66FF867C}">
                  <a14:compatExt spid="_x0000_s269848"/>
                </a:ext>
              </a:extLst>
            </xdr:cNvPr>
            <xdr:cNvSpPr>
              <a:spLocks noRot="1" noChangeShapeType="1"/>
            </xdr:cNvSpPr>
          </xdr:nvSpPr>
          <xdr:spPr>
            <a:xfrm>
              <a:off x="11278870" y="1036085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280</xdr:row>
          <xdr:rowOff>0</xdr:rowOff>
        </xdr:from>
        <xdr:to xmlns:xdr="http://schemas.openxmlformats.org/drawingml/2006/spreadsheetDrawing">
          <xdr:col>38</xdr:col>
          <xdr:colOff>302260</xdr:colOff>
          <xdr:row>281</xdr:row>
          <xdr:rowOff>119380</xdr:rowOff>
        </xdr:to>
        <xdr:sp textlink="">
          <xdr:nvSpPr>
            <xdr:cNvPr id="269849" name="チェック 537" hidden="1">
              <a:extLst>
                <a:ext uri="{63B3BB69-23CF-44E3-9099-C40C66FF867C}">
                  <a14:compatExt spid="_x0000_s269849"/>
                </a:ext>
              </a:extLst>
            </xdr:cNvPr>
            <xdr:cNvSpPr>
              <a:spLocks noRot="1" noChangeShapeType="1"/>
            </xdr:cNvSpPr>
          </xdr:nvSpPr>
          <xdr:spPr>
            <a:xfrm>
              <a:off x="11811635" y="1036085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280</xdr:row>
          <xdr:rowOff>0</xdr:rowOff>
        </xdr:from>
        <xdr:to xmlns:xdr="http://schemas.openxmlformats.org/drawingml/2006/spreadsheetDrawing">
          <xdr:col>39</xdr:col>
          <xdr:colOff>302260</xdr:colOff>
          <xdr:row>281</xdr:row>
          <xdr:rowOff>119380</xdr:rowOff>
        </xdr:to>
        <xdr:sp textlink="">
          <xdr:nvSpPr>
            <xdr:cNvPr id="269850" name="チェック 538" hidden="1">
              <a:extLst>
                <a:ext uri="{63B3BB69-23CF-44E3-9099-C40C66FF867C}">
                  <a14:compatExt spid="_x0000_s269850"/>
                </a:ext>
              </a:extLst>
            </xdr:cNvPr>
            <xdr:cNvSpPr>
              <a:spLocks noRot="1" noChangeShapeType="1"/>
            </xdr:cNvSpPr>
          </xdr:nvSpPr>
          <xdr:spPr>
            <a:xfrm>
              <a:off x="12344400" y="10360850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282</xdr:row>
          <xdr:rowOff>0</xdr:rowOff>
        </xdr:from>
        <xdr:to xmlns:xdr="http://schemas.openxmlformats.org/drawingml/2006/spreadsheetDrawing">
          <xdr:col>37</xdr:col>
          <xdr:colOff>302260</xdr:colOff>
          <xdr:row>282</xdr:row>
          <xdr:rowOff>329565</xdr:rowOff>
        </xdr:to>
        <xdr:sp textlink="">
          <xdr:nvSpPr>
            <xdr:cNvPr id="269851" name="チェック 539" hidden="1">
              <a:extLst>
                <a:ext uri="{63B3BB69-23CF-44E3-9099-C40C66FF867C}">
                  <a14:compatExt spid="_x0000_s269851"/>
                </a:ext>
              </a:extLst>
            </xdr:cNvPr>
            <xdr:cNvSpPr>
              <a:spLocks noRot="1" noChangeShapeType="1"/>
            </xdr:cNvSpPr>
          </xdr:nvSpPr>
          <xdr:spPr>
            <a:xfrm>
              <a:off x="11278870" y="1040561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282</xdr:row>
          <xdr:rowOff>0</xdr:rowOff>
        </xdr:from>
        <xdr:to xmlns:xdr="http://schemas.openxmlformats.org/drawingml/2006/spreadsheetDrawing">
          <xdr:col>38</xdr:col>
          <xdr:colOff>302260</xdr:colOff>
          <xdr:row>282</xdr:row>
          <xdr:rowOff>329565</xdr:rowOff>
        </xdr:to>
        <xdr:sp textlink="">
          <xdr:nvSpPr>
            <xdr:cNvPr id="269852" name="チェック 540" hidden="1">
              <a:extLst>
                <a:ext uri="{63B3BB69-23CF-44E3-9099-C40C66FF867C}">
                  <a14:compatExt spid="_x0000_s269852"/>
                </a:ext>
              </a:extLst>
            </xdr:cNvPr>
            <xdr:cNvSpPr>
              <a:spLocks noRot="1" noChangeShapeType="1"/>
            </xdr:cNvSpPr>
          </xdr:nvSpPr>
          <xdr:spPr>
            <a:xfrm>
              <a:off x="11811635" y="1040561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282</xdr:row>
          <xdr:rowOff>0</xdr:rowOff>
        </xdr:from>
        <xdr:to xmlns:xdr="http://schemas.openxmlformats.org/drawingml/2006/spreadsheetDrawing">
          <xdr:col>39</xdr:col>
          <xdr:colOff>302260</xdr:colOff>
          <xdr:row>282</xdr:row>
          <xdr:rowOff>329565</xdr:rowOff>
        </xdr:to>
        <xdr:sp textlink="">
          <xdr:nvSpPr>
            <xdr:cNvPr id="269853" name="チェック 541" hidden="1">
              <a:extLst>
                <a:ext uri="{63B3BB69-23CF-44E3-9099-C40C66FF867C}">
                  <a14:compatExt spid="_x0000_s269853"/>
                </a:ext>
              </a:extLst>
            </xdr:cNvPr>
            <xdr:cNvSpPr>
              <a:spLocks noRot="1" noChangeShapeType="1"/>
            </xdr:cNvSpPr>
          </xdr:nvSpPr>
          <xdr:spPr>
            <a:xfrm>
              <a:off x="12344400" y="1040561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284</xdr:row>
          <xdr:rowOff>0</xdr:rowOff>
        </xdr:from>
        <xdr:to xmlns:xdr="http://schemas.openxmlformats.org/drawingml/2006/spreadsheetDrawing">
          <xdr:col>37</xdr:col>
          <xdr:colOff>302260</xdr:colOff>
          <xdr:row>285</xdr:row>
          <xdr:rowOff>91440</xdr:rowOff>
        </xdr:to>
        <xdr:sp textlink="">
          <xdr:nvSpPr>
            <xdr:cNvPr id="269854" name="チェック 542" hidden="1">
              <a:extLst>
                <a:ext uri="{63B3BB69-23CF-44E3-9099-C40C66FF867C}">
                  <a14:compatExt spid="_x0000_s269854"/>
                </a:ext>
              </a:extLst>
            </xdr:cNvPr>
            <xdr:cNvSpPr>
              <a:spLocks noRot="1" noChangeShapeType="1"/>
            </xdr:cNvSpPr>
          </xdr:nvSpPr>
          <xdr:spPr>
            <a:xfrm>
              <a:off x="11278870" y="1050721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284</xdr:row>
          <xdr:rowOff>0</xdr:rowOff>
        </xdr:from>
        <xdr:to xmlns:xdr="http://schemas.openxmlformats.org/drawingml/2006/spreadsheetDrawing">
          <xdr:col>38</xdr:col>
          <xdr:colOff>302260</xdr:colOff>
          <xdr:row>285</xdr:row>
          <xdr:rowOff>91440</xdr:rowOff>
        </xdr:to>
        <xdr:sp textlink="">
          <xdr:nvSpPr>
            <xdr:cNvPr id="269855" name="チェック 543" hidden="1">
              <a:extLst>
                <a:ext uri="{63B3BB69-23CF-44E3-9099-C40C66FF867C}">
                  <a14:compatExt spid="_x0000_s269855"/>
                </a:ext>
              </a:extLst>
            </xdr:cNvPr>
            <xdr:cNvSpPr>
              <a:spLocks noRot="1" noChangeShapeType="1"/>
            </xdr:cNvSpPr>
          </xdr:nvSpPr>
          <xdr:spPr>
            <a:xfrm>
              <a:off x="11811635" y="1050721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284</xdr:row>
          <xdr:rowOff>0</xdr:rowOff>
        </xdr:from>
        <xdr:to xmlns:xdr="http://schemas.openxmlformats.org/drawingml/2006/spreadsheetDrawing">
          <xdr:col>39</xdr:col>
          <xdr:colOff>302260</xdr:colOff>
          <xdr:row>285</xdr:row>
          <xdr:rowOff>91440</xdr:rowOff>
        </xdr:to>
        <xdr:sp textlink="">
          <xdr:nvSpPr>
            <xdr:cNvPr id="269856" name="チェック 544" hidden="1">
              <a:extLst>
                <a:ext uri="{63B3BB69-23CF-44E3-9099-C40C66FF867C}">
                  <a14:compatExt spid="_x0000_s269856"/>
                </a:ext>
              </a:extLst>
            </xdr:cNvPr>
            <xdr:cNvSpPr>
              <a:spLocks noRot="1" noChangeShapeType="1"/>
            </xdr:cNvSpPr>
          </xdr:nvSpPr>
          <xdr:spPr>
            <a:xfrm>
              <a:off x="12344400" y="10507218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285</xdr:row>
          <xdr:rowOff>0</xdr:rowOff>
        </xdr:from>
        <xdr:to xmlns:xdr="http://schemas.openxmlformats.org/drawingml/2006/spreadsheetDrawing">
          <xdr:col>37</xdr:col>
          <xdr:colOff>302260</xdr:colOff>
          <xdr:row>286</xdr:row>
          <xdr:rowOff>91440</xdr:rowOff>
        </xdr:to>
        <xdr:sp textlink="">
          <xdr:nvSpPr>
            <xdr:cNvPr id="269857" name="チェック 545" hidden="1">
              <a:extLst>
                <a:ext uri="{63B3BB69-23CF-44E3-9099-C40C66FF867C}">
                  <a14:compatExt spid="_x0000_s269857"/>
                </a:ext>
              </a:extLst>
            </xdr:cNvPr>
            <xdr:cNvSpPr>
              <a:spLocks noRot="1" noChangeShapeType="1"/>
            </xdr:cNvSpPr>
          </xdr:nvSpPr>
          <xdr:spPr>
            <a:xfrm>
              <a:off x="11278870" y="1053103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286</xdr:row>
          <xdr:rowOff>0</xdr:rowOff>
        </xdr:from>
        <xdr:to xmlns:xdr="http://schemas.openxmlformats.org/drawingml/2006/spreadsheetDrawing">
          <xdr:col>37</xdr:col>
          <xdr:colOff>302260</xdr:colOff>
          <xdr:row>287</xdr:row>
          <xdr:rowOff>91440</xdr:rowOff>
        </xdr:to>
        <xdr:sp textlink="">
          <xdr:nvSpPr>
            <xdr:cNvPr id="269858" name="チェック 546" hidden="1">
              <a:extLst>
                <a:ext uri="{63B3BB69-23CF-44E3-9099-C40C66FF867C}">
                  <a14:compatExt spid="_x0000_s269858"/>
                </a:ext>
              </a:extLst>
            </xdr:cNvPr>
            <xdr:cNvSpPr>
              <a:spLocks noRot="1" noChangeShapeType="1"/>
            </xdr:cNvSpPr>
          </xdr:nvSpPr>
          <xdr:spPr>
            <a:xfrm>
              <a:off x="11278870" y="1055484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287</xdr:row>
          <xdr:rowOff>0</xdr:rowOff>
        </xdr:from>
        <xdr:to xmlns:xdr="http://schemas.openxmlformats.org/drawingml/2006/spreadsheetDrawing">
          <xdr:col>37</xdr:col>
          <xdr:colOff>302260</xdr:colOff>
          <xdr:row>288</xdr:row>
          <xdr:rowOff>117475</xdr:rowOff>
        </xdr:to>
        <xdr:sp textlink="">
          <xdr:nvSpPr>
            <xdr:cNvPr id="269859" name="チェック 547" hidden="1">
              <a:extLst>
                <a:ext uri="{63B3BB69-23CF-44E3-9099-C40C66FF867C}">
                  <a14:compatExt spid="_x0000_s269859"/>
                </a:ext>
              </a:extLst>
            </xdr:cNvPr>
            <xdr:cNvSpPr>
              <a:spLocks noRot="1" noChangeShapeType="1"/>
            </xdr:cNvSpPr>
          </xdr:nvSpPr>
          <xdr:spPr>
            <a:xfrm>
              <a:off x="11278870" y="10578655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285</xdr:row>
          <xdr:rowOff>0</xdr:rowOff>
        </xdr:from>
        <xdr:to xmlns:xdr="http://schemas.openxmlformats.org/drawingml/2006/spreadsheetDrawing">
          <xdr:col>38</xdr:col>
          <xdr:colOff>302260</xdr:colOff>
          <xdr:row>286</xdr:row>
          <xdr:rowOff>91440</xdr:rowOff>
        </xdr:to>
        <xdr:sp textlink="">
          <xdr:nvSpPr>
            <xdr:cNvPr id="269860" name="チェック 548" hidden="1">
              <a:extLst>
                <a:ext uri="{63B3BB69-23CF-44E3-9099-C40C66FF867C}">
                  <a14:compatExt spid="_x0000_s269860"/>
                </a:ext>
              </a:extLst>
            </xdr:cNvPr>
            <xdr:cNvSpPr>
              <a:spLocks noRot="1" noChangeShapeType="1"/>
            </xdr:cNvSpPr>
          </xdr:nvSpPr>
          <xdr:spPr>
            <a:xfrm>
              <a:off x="11811635" y="1053103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286</xdr:row>
          <xdr:rowOff>0</xdr:rowOff>
        </xdr:from>
        <xdr:to xmlns:xdr="http://schemas.openxmlformats.org/drawingml/2006/spreadsheetDrawing">
          <xdr:col>38</xdr:col>
          <xdr:colOff>302260</xdr:colOff>
          <xdr:row>287</xdr:row>
          <xdr:rowOff>91440</xdr:rowOff>
        </xdr:to>
        <xdr:sp textlink="">
          <xdr:nvSpPr>
            <xdr:cNvPr id="269861" name="チェック 549" hidden="1">
              <a:extLst>
                <a:ext uri="{63B3BB69-23CF-44E3-9099-C40C66FF867C}">
                  <a14:compatExt spid="_x0000_s269861"/>
                </a:ext>
              </a:extLst>
            </xdr:cNvPr>
            <xdr:cNvSpPr>
              <a:spLocks noRot="1" noChangeShapeType="1"/>
            </xdr:cNvSpPr>
          </xdr:nvSpPr>
          <xdr:spPr>
            <a:xfrm>
              <a:off x="11811635" y="1055484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287</xdr:row>
          <xdr:rowOff>0</xdr:rowOff>
        </xdr:from>
        <xdr:to xmlns:xdr="http://schemas.openxmlformats.org/drawingml/2006/spreadsheetDrawing">
          <xdr:col>38</xdr:col>
          <xdr:colOff>302260</xdr:colOff>
          <xdr:row>288</xdr:row>
          <xdr:rowOff>117475</xdr:rowOff>
        </xdr:to>
        <xdr:sp textlink="">
          <xdr:nvSpPr>
            <xdr:cNvPr id="269862" name="チェック 550" hidden="1">
              <a:extLst>
                <a:ext uri="{63B3BB69-23CF-44E3-9099-C40C66FF867C}">
                  <a14:compatExt spid="_x0000_s269862"/>
                </a:ext>
              </a:extLst>
            </xdr:cNvPr>
            <xdr:cNvSpPr>
              <a:spLocks noRot="1" noChangeShapeType="1"/>
            </xdr:cNvSpPr>
          </xdr:nvSpPr>
          <xdr:spPr>
            <a:xfrm>
              <a:off x="11811635" y="10578655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285</xdr:row>
          <xdr:rowOff>0</xdr:rowOff>
        </xdr:from>
        <xdr:to xmlns:xdr="http://schemas.openxmlformats.org/drawingml/2006/spreadsheetDrawing">
          <xdr:col>39</xdr:col>
          <xdr:colOff>302260</xdr:colOff>
          <xdr:row>286</xdr:row>
          <xdr:rowOff>91440</xdr:rowOff>
        </xdr:to>
        <xdr:sp textlink="">
          <xdr:nvSpPr>
            <xdr:cNvPr id="269863" name="チェック 551" hidden="1">
              <a:extLst>
                <a:ext uri="{63B3BB69-23CF-44E3-9099-C40C66FF867C}">
                  <a14:compatExt spid="_x0000_s269863"/>
                </a:ext>
              </a:extLst>
            </xdr:cNvPr>
            <xdr:cNvSpPr>
              <a:spLocks noRot="1" noChangeShapeType="1"/>
            </xdr:cNvSpPr>
          </xdr:nvSpPr>
          <xdr:spPr>
            <a:xfrm>
              <a:off x="12344400" y="105310305"/>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286</xdr:row>
          <xdr:rowOff>0</xdr:rowOff>
        </xdr:from>
        <xdr:to xmlns:xdr="http://schemas.openxmlformats.org/drawingml/2006/spreadsheetDrawing">
          <xdr:col>39</xdr:col>
          <xdr:colOff>302260</xdr:colOff>
          <xdr:row>287</xdr:row>
          <xdr:rowOff>91440</xdr:rowOff>
        </xdr:to>
        <xdr:sp textlink="">
          <xdr:nvSpPr>
            <xdr:cNvPr id="269864" name="チェック 552" hidden="1">
              <a:extLst>
                <a:ext uri="{63B3BB69-23CF-44E3-9099-C40C66FF867C}">
                  <a14:compatExt spid="_x0000_s269864"/>
                </a:ext>
              </a:extLst>
            </xdr:cNvPr>
            <xdr:cNvSpPr>
              <a:spLocks noRot="1" noChangeShapeType="1"/>
            </xdr:cNvSpPr>
          </xdr:nvSpPr>
          <xdr:spPr>
            <a:xfrm>
              <a:off x="12344400" y="10554843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287</xdr:row>
          <xdr:rowOff>0</xdr:rowOff>
        </xdr:from>
        <xdr:to xmlns:xdr="http://schemas.openxmlformats.org/drawingml/2006/spreadsheetDrawing">
          <xdr:col>39</xdr:col>
          <xdr:colOff>302260</xdr:colOff>
          <xdr:row>288</xdr:row>
          <xdr:rowOff>117475</xdr:rowOff>
        </xdr:to>
        <xdr:sp textlink="">
          <xdr:nvSpPr>
            <xdr:cNvPr id="269865" name="チェック 553" hidden="1">
              <a:extLst>
                <a:ext uri="{63B3BB69-23CF-44E3-9099-C40C66FF867C}">
                  <a14:compatExt spid="_x0000_s269865"/>
                </a:ext>
              </a:extLst>
            </xdr:cNvPr>
            <xdr:cNvSpPr>
              <a:spLocks noRot="1" noChangeShapeType="1"/>
            </xdr:cNvSpPr>
          </xdr:nvSpPr>
          <xdr:spPr>
            <a:xfrm>
              <a:off x="12344400" y="10578655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289</xdr:row>
          <xdr:rowOff>0</xdr:rowOff>
        </xdr:from>
        <xdr:to xmlns:xdr="http://schemas.openxmlformats.org/drawingml/2006/spreadsheetDrawing">
          <xdr:col>37</xdr:col>
          <xdr:colOff>302260</xdr:colOff>
          <xdr:row>290</xdr:row>
          <xdr:rowOff>60960</xdr:rowOff>
        </xdr:to>
        <xdr:sp textlink="">
          <xdr:nvSpPr>
            <xdr:cNvPr id="269866" name="チェック 554" hidden="1">
              <a:extLst>
                <a:ext uri="{63B3BB69-23CF-44E3-9099-C40C66FF867C}">
                  <a14:compatExt spid="_x0000_s269866"/>
                </a:ext>
              </a:extLst>
            </xdr:cNvPr>
            <xdr:cNvSpPr>
              <a:spLocks noRot="1" noChangeShapeType="1"/>
            </xdr:cNvSpPr>
          </xdr:nvSpPr>
          <xdr:spPr>
            <a:xfrm>
              <a:off x="11278870" y="10647235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289</xdr:row>
          <xdr:rowOff>0</xdr:rowOff>
        </xdr:from>
        <xdr:to xmlns:xdr="http://schemas.openxmlformats.org/drawingml/2006/spreadsheetDrawing">
          <xdr:col>38</xdr:col>
          <xdr:colOff>302260</xdr:colOff>
          <xdr:row>290</xdr:row>
          <xdr:rowOff>60960</xdr:rowOff>
        </xdr:to>
        <xdr:sp textlink="">
          <xdr:nvSpPr>
            <xdr:cNvPr id="269867" name="チェック 555" hidden="1">
              <a:extLst>
                <a:ext uri="{63B3BB69-23CF-44E3-9099-C40C66FF867C}">
                  <a14:compatExt spid="_x0000_s269867"/>
                </a:ext>
              </a:extLst>
            </xdr:cNvPr>
            <xdr:cNvSpPr>
              <a:spLocks noRot="1" noChangeShapeType="1"/>
            </xdr:cNvSpPr>
          </xdr:nvSpPr>
          <xdr:spPr>
            <a:xfrm>
              <a:off x="11811635" y="10647235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289</xdr:row>
          <xdr:rowOff>0</xdr:rowOff>
        </xdr:from>
        <xdr:to xmlns:xdr="http://schemas.openxmlformats.org/drawingml/2006/spreadsheetDrawing">
          <xdr:col>39</xdr:col>
          <xdr:colOff>302260</xdr:colOff>
          <xdr:row>290</xdr:row>
          <xdr:rowOff>60960</xdr:rowOff>
        </xdr:to>
        <xdr:sp textlink="">
          <xdr:nvSpPr>
            <xdr:cNvPr id="269868" name="チェック 556" hidden="1">
              <a:extLst>
                <a:ext uri="{63B3BB69-23CF-44E3-9099-C40C66FF867C}">
                  <a14:compatExt spid="_x0000_s269868"/>
                </a:ext>
              </a:extLst>
            </xdr:cNvPr>
            <xdr:cNvSpPr>
              <a:spLocks noRot="1" noChangeShapeType="1"/>
            </xdr:cNvSpPr>
          </xdr:nvSpPr>
          <xdr:spPr>
            <a:xfrm>
              <a:off x="12344400" y="10647235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290</xdr:row>
          <xdr:rowOff>0</xdr:rowOff>
        </xdr:from>
        <xdr:to xmlns:xdr="http://schemas.openxmlformats.org/drawingml/2006/spreadsheetDrawing">
          <xdr:col>37</xdr:col>
          <xdr:colOff>302260</xdr:colOff>
          <xdr:row>290</xdr:row>
          <xdr:rowOff>330200</xdr:rowOff>
        </xdr:to>
        <xdr:sp textlink="">
          <xdr:nvSpPr>
            <xdr:cNvPr id="269869" name="チェック 557" hidden="1">
              <a:extLst>
                <a:ext uri="{63B3BB69-23CF-44E3-9099-C40C66FF867C}">
                  <a14:compatExt spid="_x0000_s269869"/>
                </a:ext>
              </a:extLst>
            </xdr:cNvPr>
            <xdr:cNvSpPr>
              <a:spLocks noRot="1" noChangeShapeType="1"/>
            </xdr:cNvSpPr>
          </xdr:nvSpPr>
          <xdr:spPr>
            <a:xfrm>
              <a:off x="11278870" y="1067390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290</xdr:row>
          <xdr:rowOff>0</xdr:rowOff>
        </xdr:from>
        <xdr:to xmlns:xdr="http://schemas.openxmlformats.org/drawingml/2006/spreadsheetDrawing">
          <xdr:col>38</xdr:col>
          <xdr:colOff>302260</xdr:colOff>
          <xdr:row>290</xdr:row>
          <xdr:rowOff>330200</xdr:rowOff>
        </xdr:to>
        <xdr:sp textlink="">
          <xdr:nvSpPr>
            <xdr:cNvPr id="269870" name="チェック 558" hidden="1">
              <a:extLst>
                <a:ext uri="{63B3BB69-23CF-44E3-9099-C40C66FF867C}">
                  <a14:compatExt spid="_x0000_s269870"/>
                </a:ext>
              </a:extLst>
            </xdr:cNvPr>
            <xdr:cNvSpPr>
              <a:spLocks noRot="1" noChangeShapeType="1"/>
            </xdr:cNvSpPr>
          </xdr:nvSpPr>
          <xdr:spPr>
            <a:xfrm>
              <a:off x="11811635" y="1067390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290</xdr:row>
          <xdr:rowOff>0</xdr:rowOff>
        </xdr:from>
        <xdr:to xmlns:xdr="http://schemas.openxmlformats.org/drawingml/2006/spreadsheetDrawing">
          <xdr:col>39</xdr:col>
          <xdr:colOff>302260</xdr:colOff>
          <xdr:row>290</xdr:row>
          <xdr:rowOff>330200</xdr:rowOff>
        </xdr:to>
        <xdr:sp textlink="">
          <xdr:nvSpPr>
            <xdr:cNvPr id="269871" name="チェック 559" hidden="1">
              <a:extLst>
                <a:ext uri="{63B3BB69-23CF-44E3-9099-C40C66FF867C}">
                  <a14:compatExt spid="_x0000_s269871"/>
                </a:ext>
              </a:extLst>
            </xdr:cNvPr>
            <xdr:cNvSpPr>
              <a:spLocks noRot="1" noChangeShapeType="1"/>
            </xdr:cNvSpPr>
          </xdr:nvSpPr>
          <xdr:spPr>
            <a:xfrm>
              <a:off x="12344400" y="106739055"/>
              <a:ext cx="302260" cy="3302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299</xdr:row>
          <xdr:rowOff>0</xdr:rowOff>
        </xdr:from>
        <xdr:to xmlns:xdr="http://schemas.openxmlformats.org/drawingml/2006/spreadsheetDrawing">
          <xdr:col>37</xdr:col>
          <xdr:colOff>302260</xdr:colOff>
          <xdr:row>299</xdr:row>
          <xdr:rowOff>328930</xdr:rowOff>
        </xdr:to>
        <xdr:sp textlink="">
          <xdr:nvSpPr>
            <xdr:cNvPr id="269872" name="チェック 560" hidden="1">
              <a:extLst>
                <a:ext uri="{63B3BB69-23CF-44E3-9099-C40C66FF867C}">
                  <a14:compatExt spid="_x0000_s269872"/>
                </a:ext>
              </a:extLst>
            </xdr:cNvPr>
            <xdr:cNvSpPr>
              <a:spLocks noRot="1" noChangeShapeType="1"/>
            </xdr:cNvSpPr>
          </xdr:nvSpPr>
          <xdr:spPr>
            <a:xfrm>
              <a:off x="11278870" y="110276640"/>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299</xdr:row>
          <xdr:rowOff>0</xdr:rowOff>
        </xdr:from>
        <xdr:to xmlns:xdr="http://schemas.openxmlformats.org/drawingml/2006/spreadsheetDrawing">
          <xdr:col>38</xdr:col>
          <xdr:colOff>302260</xdr:colOff>
          <xdr:row>299</xdr:row>
          <xdr:rowOff>328930</xdr:rowOff>
        </xdr:to>
        <xdr:sp textlink="">
          <xdr:nvSpPr>
            <xdr:cNvPr id="269873" name="チェック 561" hidden="1">
              <a:extLst>
                <a:ext uri="{63B3BB69-23CF-44E3-9099-C40C66FF867C}">
                  <a14:compatExt spid="_x0000_s269873"/>
                </a:ext>
              </a:extLst>
            </xdr:cNvPr>
            <xdr:cNvSpPr>
              <a:spLocks noRot="1" noChangeShapeType="1"/>
            </xdr:cNvSpPr>
          </xdr:nvSpPr>
          <xdr:spPr>
            <a:xfrm>
              <a:off x="11811635" y="110276640"/>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299</xdr:row>
          <xdr:rowOff>0</xdr:rowOff>
        </xdr:from>
        <xdr:to xmlns:xdr="http://schemas.openxmlformats.org/drawingml/2006/spreadsheetDrawing">
          <xdr:col>39</xdr:col>
          <xdr:colOff>302260</xdr:colOff>
          <xdr:row>299</xdr:row>
          <xdr:rowOff>328930</xdr:rowOff>
        </xdr:to>
        <xdr:sp textlink="">
          <xdr:nvSpPr>
            <xdr:cNvPr id="269874" name="チェック 562" hidden="1">
              <a:extLst>
                <a:ext uri="{63B3BB69-23CF-44E3-9099-C40C66FF867C}">
                  <a14:compatExt spid="_x0000_s269874"/>
                </a:ext>
              </a:extLst>
            </xdr:cNvPr>
            <xdr:cNvSpPr>
              <a:spLocks noRot="1" noChangeShapeType="1"/>
            </xdr:cNvSpPr>
          </xdr:nvSpPr>
          <xdr:spPr>
            <a:xfrm>
              <a:off x="12344400" y="110276640"/>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301</xdr:row>
          <xdr:rowOff>0</xdr:rowOff>
        </xdr:from>
        <xdr:to xmlns:xdr="http://schemas.openxmlformats.org/drawingml/2006/spreadsheetDrawing">
          <xdr:col>37</xdr:col>
          <xdr:colOff>302260</xdr:colOff>
          <xdr:row>301</xdr:row>
          <xdr:rowOff>328930</xdr:rowOff>
        </xdr:to>
        <xdr:sp textlink="">
          <xdr:nvSpPr>
            <xdr:cNvPr id="269875" name="チェック 563" hidden="1">
              <a:extLst>
                <a:ext uri="{63B3BB69-23CF-44E3-9099-C40C66FF867C}">
                  <a14:compatExt spid="_x0000_s269875"/>
                </a:ext>
              </a:extLst>
            </xdr:cNvPr>
            <xdr:cNvSpPr>
              <a:spLocks noRot="1" noChangeShapeType="1"/>
            </xdr:cNvSpPr>
          </xdr:nvSpPr>
          <xdr:spPr>
            <a:xfrm>
              <a:off x="11278870" y="11112436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301</xdr:row>
          <xdr:rowOff>0</xdr:rowOff>
        </xdr:from>
        <xdr:to xmlns:xdr="http://schemas.openxmlformats.org/drawingml/2006/spreadsheetDrawing">
          <xdr:col>38</xdr:col>
          <xdr:colOff>302260</xdr:colOff>
          <xdr:row>301</xdr:row>
          <xdr:rowOff>328930</xdr:rowOff>
        </xdr:to>
        <xdr:sp textlink="">
          <xdr:nvSpPr>
            <xdr:cNvPr id="269876" name="チェック 564" hidden="1">
              <a:extLst>
                <a:ext uri="{63B3BB69-23CF-44E3-9099-C40C66FF867C}">
                  <a14:compatExt spid="_x0000_s269876"/>
                </a:ext>
              </a:extLst>
            </xdr:cNvPr>
            <xdr:cNvSpPr>
              <a:spLocks noRot="1" noChangeShapeType="1"/>
            </xdr:cNvSpPr>
          </xdr:nvSpPr>
          <xdr:spPr>
            <a:xfrm>
              <a:off x="11811635" y="11112436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301</xdr:row>
          <xdr:rowOff>0</xdr:rowOff>
        </xdr:from>
        <xdr:to xmlns:xdr="http://schemas.openxmlformats.org/drawingml/2006/spreadsheetDrawing">
          <xdr:col>39</xdr:col>
          <xdr:colOff>302260</xdr:colOff>
          <xdr:row>301</xdr:row>
          <xdr:rowOff>328930</xdr:rowOff>
        </xdr:to>
        <xdr:sp textlink="">
          <xdr:nvSpPr>
            <xdr:cNvPr id="269877" name="チェック 565" hidden="1">
              <a:extLst>
                <a:ext uri="{63B3BB69-23CF-44E3-9099-C40C66FF867C}">
                  <a14:compatExt spid="_x0000_s269877"/>
                </a:ext>
              </a:extLst>
            </xdr:cNvPr>
            <xdr:cNvSpPr>
              <a:spLocks noRot="1" noChangeShapeType="1"/>
            </xdr:cNvSpPr>
          </xdr:nvSpPr>
          <xdr:spPr>
            <a:xfrm>
              <a:off x="12344400" y="111124365"/>
              <a:ext cx="302260"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1827530</xdr:colOff>
          <xdr:row>302</xdr:row>
          <xdr:rowOff>190500</xdr:rowOff>
        </xdr:from>
        <xdr:to xmlns:xdr="http://schemas.openxmlformats.org/drawingml/2006/spreadsheetDrawing">
          <xdr:col>37</xdr:col>
          <xdr:colOff>297180</xdr:colOff>
          <xdr:row>304</xdr:row>
          <xdr:rowOff>43815</xdr:rowOff>
        </xdr:to>
        <xdr:sp textlink="">
          <xdr:nvSpPr>
            <xdr:cNvPr id="269878" name="チェック 566" hidden="1">
              <a:extLst>
                <a:ext uri="{63B3BB69-23CF-44E3-9099-C40C66FF867C}">
                  <a14:compatExt spid="_x0000_s269878"/>
                </a:ext>
              </a:extLst>
            </xdr:cNvPr>
            <xdr:cNvSpPr>
              <a:spLocks noRot="1" noChangeShapeType="1"/>
            </xdr:cNvSpPr>
          </xdr:nvSpPr>
          <xdr:spPr>
            <a:xfrm>
              <a:off x="11271885" y="111791115"/>
              <a:ext cx="30416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302</xdr:row>
          <xdr:rowOff>206375</xdr:rowOff>
        </xdr:from>
        <xdr:to xmlns:xdr="http://schemas.openxmlformats.org/drawingml/2006/spreadsheetDrawing">
          <xdr:col>38</xdr:col>
          <xdr:colOff>305435</xdr:colOff>
          <xdr:row>304</xdr:row>
          <xdr:rowOff>59690</xdr:rowOff>
        </xdr:to>
        <xdr:sp textlink="">
          <xdr:nvSpPr>
            <xdr:cNvPr id="269879" name="チェック 567" hidden="1">
              <a:extLst>
                <a:ext uri="{63B3BB69-23CF-44E3-9099-C40C66FF867C}">
                  <a14:compatExt spid="_x0000_s269879"/>
                </a:ext>
              </a:extLst>
            </xdr:cNvPr>
            <xdr:cNvSpPr>
              <a:spLocks noRot="1" noChangeShapeType="1"/>
            </xdr:cNvSpPr>
          </xdr:nvSpPr>
          <xdr:spPr>
            <a:xfrm>
              <a:off x="11811635" y="111806990"/>
              <a:ext cx="30543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15875</xdr:colOff>
          <xdr:row>302</xdr:row>
          <xdr:rowOff>198120</xdr:rowOff>
        </xdr:from>
        <xdr:to xmlns:xdr="http://schemas.openxmlformats.org/drawingml/2006/spreadsheetDrawing">
          <xdr:col>39</xdr:col>
          <xdr:colOff>321310</xdr:colOff>
          <xdr:row>304</xdr:row>
          <xdr:rowOff>51435</xdr:rowOff>
        </xdr:to>
        <xdr:sp textlink="">
          <xdr:nvSpPr>
            <xdr:cNvPr id="269880" name="チェック 568" hidden="1">
              <a:extLst>
                <a:ext uri="{63B3BB69-23CF-44E3-9099-C40C66FF867C}">
                  <a14:compatExt spid="_x0000_s269880"/>
                </a:ext>
              </a:extLst>
            </xdr:cNvPr>
            <xdr:cNvSpPr>
              <a:spLocks noRot="1" noChangeShapeType="1"/>
            </xdr:cNvSpPr>
          </xdr:nvSpPr>
          <xdr:spPr>
            <a:xfrm>
              <a:off x="12360275" y="111798735"/>
              <a:ext cx="305435"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304</xdr:row>
          <xdr:rowOff>0</xdr:rowOff>
        </xdr:from>
        <xdr:to xmlns:xdr="http://schemas.openxmlformats.org/drawingml/2006/spreadsheetDrawing">
          <xdr:col>37</xdr:col>
          <xdr:colOff>302260</xdr:colOff>
          <xdr:row>305</xdr:row>
          <xdr:rowOff>88265</xdr:rowOff>
        </xdr:to>
        <xdr:sp textlink="">
          <xdr:nvSpPr>
            <xdr:cNvPr id="269881" name="チェック 569" hidden="1">
              <a:extLst>
                <a:ext uri="{63B3BB69-23CF-44E3-9099-C40C66FF867C}">
                  <a14:compatExt spid="_x0000_s269881"/>
                </a:ext>
              </a:extLst>
            </xdr:cNvPr>
            <xdr:cNvSpPr>
              <a:spLocks noRot="1" noChangeShapeType="1"/>
            </xdr:cNvSpPr>
          </xdr:nvSpPr>
          <xdr:spPr>
            <a:xfrm>
              <a:off x="11278870" y="11207686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304</xdr:row>
          <xdr:rowOff>0</xdr:rowOff>
        </xdr:from>
        <xdr:to xmlns:xdr="http://schemas.openxmlformats.org/drawingml/2006/spreadsheetDrawing">
          <xdr:col>38</xdr:col>
          <xdr:colOff>302260</xdr:colOff>
          <xdr:row>305</xdr:row>
          <xdr:rowOff>88265</xdr:rowOff>
        </xdr:to>
        <xdr:sp textlink="">
          <xdr:nvSpPr>
            <xdr:cNvPr id="269882" name="チェック 570" hidden="1">
              <a:extLst>
                <a:ext uri="{63B3BB69-23CF-44E3-9099-C40C66FF867C}">
                  <a14:compatExt spid="_x0000_s269882"/>
                </a:ext>
              </a:extLst>
            </xdr:cNvPr>
            <xdr:cNvSpPr>
              <a:spLocks noRot="1" noChangeShapeType="1"/>
            </xdr:cNvSpPr>
          </xdr:nvSpPr>
          <xdr:spPr>
            <a:xfrm>
              <a:off x="11811635" y="11207686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304</xdr:row>
          <xdr:rowOff>0</xdr:rowOff>
        </xdr:from>
        <xdr:to xmlns:xdr="http://schemas.openxmlformats.org/drawingml/2006/spreadsheetDrawing">
          <xdr:col>39</xdr:col>
          <xdr:colOff>302260</xdr:colOff>
          <xdr:row>305</xdr:row>
          <xdr:rowOff>88265</xdr:rowOff>
        </xdr:to>
        <xdr:sp textlink="">
          <xdr:nvSpPr>
            <xdr:cNvPr id="269883" name="チェック 571" hidden="1">
              <a:extLst>
                <a:ext uri="{63B3BB69-23CF-44E3-9099-C40C66FF867C}">
                  <a14:compatExt spid="_x0000_s269883"/>
                </a:ext>
              </a:extLst>
            </xdr:cNvPr>
            <xdr:cNvSpPr>
              <a:spLocks noRot="1" noChangeShapeType="1"/>
            </xdr:cNvSpPr>
          </xdr:nvSpPr>
          <xdr:spPr>
            <a:xfrm>
              <a:off x="12344400" y="11207686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307</xdr:row>
          <xdr:rowOff>0</xdr:rowOff>
        </xdr:from>
        <xdr:to xmlns:xdr="http://schemas.openxmlformats.org/drawingml/2006/spreadsheetDrawing">
          <xdr:col>37</xdr:col>
          <xdr:colOff>302260</xdr:colOff>
          <xdr:row>307</xdr:row>
          <xdr:rowOff>327660</xdr:rowOff>
        </xdr:to>
        <xdr:sp textlink="">
          <xdr:nvSpPr>
            <xdr:cNvPr id="269884" name="チェック 572" hidden="1">
              <a:extLst>
                <a:ext uri="{63B3BB69-23CF-44E3-9099-C40C66FF867C}">
                  <a14:compatExt spid="_x0000_s269884"/>
                </a:ext>
              </a:extLst>
            </xdr:cNvPr>
            <xdr:cNvSpPr>
              <a:spLocks noRot="1" noChangeShapeType="1"/>
            </xdr:cNvSpPr>
          </xdr:nvSpPr>
          <xdr:spPr>
            <a:xfrm>
              <a:off x="11278870" y="11353419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307</xdr:row>
          <xdr:rowOff>0</xdr:rowOff>
        </xdr:from>
        <xdr:to xmlns:xdr="http://schemas.openxmlformats.org/drawingml/2006/spreadsheetDrawing">
          <xdr:col>37</xdr:col>
          <xdr:colOff>302260</xdr:colOff>
          <xdr:row>307</xdr:row>
          <xdr:rowOff>327660</xdr:rowOff>
        </xdr:to>
        <xdr:sp textlink="">
          <xdr:nvSpPr>
            <xdr:cNvPr id="269885" name="チェック 573" hidden="1">
              <a:extLst>
                <a:ext uri="{63B3BB69-23CF-44E3-9099-C40C66FF867C}">
                  <a14:compatExt spid="_x0000_s269885"/>
                </a:ext>
              </a:extLst>
            </xdr:cNvPr>
            <xdr:cNvSpPr>
              <a:spLocks noRot="1" noChangeShapeType="1"/>
            </xdr:cNvSpPr>
          </xdr:nvSpPr>
          <xdr:spPr>
            <a:xfrm>
              <a:off x="11278870" y="11353419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307</xdr:row>
          <xdr:rowOff>0</xdr:rowOff>
        </xdr:from>
        <xdr:to xmlns:xdr="http://schemas.openxmlformats.org/drawingml/2006/spreadsheetDrawing">
          <xdr:col>38</xdr:col>
          <xdr:colOff>302260</xdr:colOff>
          <xdr:row>307</xdr:row>
          <xdr:rowOff>327660</xdr:rowOff>
        </xdr:to>
        <xdr:sp textlink="">
          <xdr:nvSpPr>
            <xdr:cNvPr id="269886" name="チェック 574" hidden="1">
              <a:extLst>
                <a:ext uri="{63B3BB69-23CF-44E3-9099-C40C66FF867C}">
                  <a14:compatExt spid="_x0000_s269886"/>
                </a:ext>
              </a:extLst>
            </xdr:cNvPr>
            <xdr:cNvSpPr>
              <a:spLocks noRot="1" noChangeShapeType="1"/>
            </xdr:cNvSpPr>
          </xdr:nvSpPr>
          <xdr:spPr>
            <a:xfrm>
              <a:off x="11811635" y="11353419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307</xdr:row>
          <xdr:rowOff>0</xdr:rowOff>
        </xdr:from>
        <xdr:to xmlns:xdr="http://schemas.openxmlformats.org/drawingml/2006/spreadsheetDrawing">
          <xdr:col>39</xdr:col>
          <xdr:colOff>302260</xdr:colOff>
          <xdr:row>307</xdr:row>
          <xdr:rowOff>327660</xdr:rowOff>
        </xdr:to>
        <xdr:sp textlink="">
          <xdr:nvSpPr>
            <xdr:cNvPr id="269887" name="チェック 575" hidden="1">
              <a:extLst>
                <a:ext uri="{63B3BB69-23CF-44E3-9099-C40C66FF867C}">
                  <a14:compatExt spid="_x0000_s269887"/>
                </a:ext>
              </a:extLst>
            </xdr:cNvPr>
            <xdr:cNvSpPr>
              <a:spLocks noRot="1" noChangeShapeType="1"/>
            </xdr:cNvSpPr>
          </xdr:nvSpPr>
          <xdr:spPr>
            <a:xfrm>
              <a:off x="12344400" y="11353419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309</xdr:row>
          <xdr:rowOff>0</xdr:rowOff>
        </xdr:from>
        <xdr:to xmlns:xdr="http://schemas.openxmlformats.org/drawingml/2006/spreadsheetDrawing">
          <xdr:col>37</xdr:col>
          <xdr:colOff>302260</xdr:colOff>
          <xdr:row>310</xdr:row>
          <xdr:rowOff>35560</xdr:rowOff>
        </xdr:to>
        <xdr:sp textlink="">
          <xdr:nvSpPr>
            <xdr:cNvPr id="269888" name="チェック 576" hidden="1">
              <a:extLst>
                <a:ext uri="{63B3BB69-23CF-44E3-9099-C40C66FF867C}">
                  <a14:compatExt spid="_x0000_s269888"/>
                </a:ext>
              </a:extLst>
            </xdr:cNvPr>
            <xdr:cNvSpPr>
              <a:spLocks noRot="1" noChangeShapeType="1"/>
            </xdr:cNvSpPr>
          </xdr:nvSpPr>
          <xdr:spPr>
            <a:xfrm>
              <a:off x="11278870" y="11410251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309</xdr:row>
          <xdr:rowOff>0</xdr:rowOff>
        </xdr:from>
        <xdr:to xmlns:xdr="http://schemas.openxmlformats.org/drawingml/2006/spreadsheetDrawing">
          <xdr:col>38</xdr:col>
          <xdr:colOff>302260</xdr:colOff>
          <xdr:row>310</xdr:row>
          <xdr:rowOff>35560</xdr:rowOff>
        </xdr:to>
        <xdr:sp textlink="">
          <xdr:nvSpPr>
            <xdr:cNvPr id="269889" name="チェック 577" hidden="1">
              <a:extLst>
                <a:ext uri="{63B3BB69-23CF-44E3-9099-C40C66FF867C}">
                  <a14:compatExt spid="_x0000_s269889"/>
                </a:ext>
              </a:extLst>
            </xdr:cNvPr>
            <xdr:cNvSpPr>
              <a:spLocks noRot="1" noChangeShapeType="1"/>
            </xdr:cNvSpPr>
          </xdr:nvSpPr>
          <xdr:spPr>
            <a:xfrm>
              <a:off x="11811635" y="11410251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309</xdr:row>
          <xdr:rowOff>0</xdr:rowOff>
        </xdr:from>
        <xdr:to xmlns:xdr="http://schemas.openxmlformats.org/drawingml/2006/spreadsheetDrawing">
          <xdr:col>39</xdr:col>
          <xdr:colOff>302260</xdr:colOff>
          <xdr:row>310</xdr:row>
          <xdr:rowOff>35560</xdr:rowOff>
        </xdr:to>
        <xdr:sp textlink="">
          <xdr:nvSpPr>
            <xdr:cNvPr id="269890" name="チェック 578" hidden="1">
              <a:extLst>
                <a:ext uri="{63B3BB69-23CF-44E3-9099-C40C66FF867C}">
                  <a14:compatExt spid="_x0000_s269890"/>
                </a:ext>
              </a:extLst>
            </xdr:cNvPr>
            <xdr:cNvSpPr>
              <a:spLocks noRot="1" noChangeShapeType="1"/>
            </xdr:cNvSpPr>
          </xdr:nvSpPr>
          <xdr:spPr>
            <a:xfrm>
              <a:off x="12344400" y="11410251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310</xdr:row>
          <xdr:rowOff>0</xdr:rowOff>
        </xdr:from>
        <xdr:to xmlns:xdr="http://schemas.openxmlformats.org/drawingml/2006/spreadsheetDrawing">
          <xdr:col>37</xdr:col>
          <xdr:colOff>302260</xdr:colOff>
          <xdr:row>311</xdr:row>
          <xdr:rowOff>35560</xdr:rowOff>
        </xdr:to>
        <xdr:sp textlink="">
          <xdr:nvSpPr>
            <xdr:cNvPr id="269891" name="チェック 579" hidden="1">
              <a:extLst>
                <a:ext uri="{63B3BB69-23CF-44E3-9099-C40C66FF867C}">
                  <a14:compatExt spid="_x0000_s269891"/>
                </a:ext>
              </a:extLst>
            </xdr:cNvPr>
            <xdr:cNvSpPr>
              <a:spLocks noRot="1" noChangeShapeType="1"/>
            </xdr:cNvSpPr>
          </xdr:nvSpPr>
          <xdr:spPr>
            <a:xfrm>
              <a:off x="11278870" y="11439461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311</xdr:row>
          <xdr:rowOff>0</xdr:rowOff>
        </xdr:from>
        <xdr:to xmlns:xdr="http://schemas.openxmlformats.org/drawingml/2006/spreadsheetDrawing">
          <xdr:col>37</xdr:col>
          <xdr:colOff>302260</xdr:colOff>
          <xdr:row>312</xdr:row>
          <xdr:rowOff>23495</xdr:rowOff>
        </xdr:to>
        <xdr:sp textlink="">
          <xdr:nvSpPr>
            <xdr:cNvPr id="269892" name="チェック 580" hidden="1">
              <a:extLst>
                <a:ext uri="{63B3BB69-23CF-44E3-9099-C40C66FF867C}">
                  <a14:compatExt spid="_x0000_s269892"/>
                </a:ext>
              </a:extLst>
            </xdr:cNvPr>
            <xdr:cNvSpPr>
              <a:spLocks noRot="1" noChangeShapeType="1"/>
            </xdr:cNvSpPr>
          </xdr:nvSpPr>
          <xdr:spPr>
            <a:xfrm>
              <a:off x="11278870" y="114686715"/>
              <a:ext cx="30226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312</xdr:row>
          <xdr:rowOff>0</xdr:rowOff>
        </xdr:from>
        <xdr:to xmlns:xdr="http://schemas.openxmlformats.org/drawingml/2006/spreadsheetDrawing">
          <xdr:col>37</xdr:col>
          <xdr:colOff>302260</xdr:colOff>
          <xdr:row>312</xdr:row>
          <xdr:rowOff>318770</xdr:rowOff>
        </xdr:to>
        <xdr:sp textlink="">
          <xdr:nvSpPr>
            <xdr:cNvPr id="269893" name="チェック 581" hidden="1">
              <a:extLst>
                <a:ext uri="{63B3BB69-23CF-44E3-9099-C40C66FF867C}">
                  <a14:compatExt spid="_x0000_s269893"/>
                </a:ext>
              </a:extLst>
            </xdr:cNvPr>
            <xdr:cNvSpPr>
              <a:spLocks noRot="1" noChangeShapeType="1"/>
            </xdr:cNvSpPr>
          </xdr:nvSpPr>
          <xdr:spPr>
            <a:xfrm>
              <a:off x="11278870" y="11497881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310</xdr:row>
          <xdr:rowOff>0</xdr:rowOff>
        </xdr:from>
        <xdr:to xmlns:xdr="http://schemas.openxmlformats.org/drawingml/2006/spreadsheetDrawing">
          <xdr:col>38</xdr:col>
          <xdr:colOff>302260</xdr:colOff>
          <xdr:row>311</xdr:row>
          <xdr:rowOff>35560</xdr:rowOff>
        </xdr:to>
        <xdr:sp textlink="">
          <xdr:nvSpPr>
            <xdr:cNvPr id="269894" name="チェック 582" hidden="1">
              <a:extLst>
                <a:ext uri="{63B3BB69-23CF-44E3-9099-C40C66FF867C}">
                  <a14:compatExt spid="_x0000_s269894"/>
                </a:ext>
              </a:extLst>
            </xdr:cNvPr>
            <xdr:cNvSpPr>
              <a:spLocks noRot="1" noChangeShapeType="1"/>
            </xdr:cNvSpPr>
          </xdr:nvSpPr>
          <xdr:spPr>
            <a:xfrm>
              <a:off x="11811635" y="11439461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311</xdr:row>
          <xdr:rowOff>0</xdr:rowOff>
        </xdr:from>
        <xdr:to xmlns:xdr="http://schemas.openxmlformats.org/drawingml/2006/spreadsheetDrawing">
          <xdr:col>38</xdr:col>
          <xdr:colOff>302260</xdr:colOff>
          <xdr:row>312</xdr:row>
          <xdr:rowOff>23495</xdr:rowOff>
        </xdr:to>
        <xdr:sp textlink="">
          <xdr:nvSpPr>
            <xdr:cNvPr id="269895" name="チェック 583" hidden="1">
              <a:extLst>
                <a:ext uri="{63B3BB69-23CF-44E3-9099-C40C66FF867C}">
                  <a14:compatExt spid="_x0000_s269895"/>
                </a:ext>
              </a:extLst>
            </xdr:cNvPr>
            <xdr:cNvSpPr>
              <a:spLocks noRot="1" noChangeShapeType="1"/>
            </xdr:cNvSpPr>
          </xdr:nvSpPr>
          <xdr:spPr>
            <a:xfrm>
              <a:off x="11811635" y="114686715"/>
              <a:ext cx="30226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312</xdr:row>
          <xdr:rowOff>0</xdr:rowOff>
        </xdr:from>
        <xdr:to xmlns:xdr="http://schemas.openxmlformats.org/drawingml/2006/spreadsheetDrawing">
          <xdr:col>38</xdr:col>
          <xdr:colOff>302260</xdr:colOff>
          <xdr:row>312</xdr:row>
          <xdr:rowOff>318770</xdr:rowOff>
        </xdr:to>
        <xdr:sp textlink="">
          <xdr:nvSpPr>
            <xdr:cNvPr id="269896" name="チェック 584" hidden="1">
              <a:extLst>
                <a:ext uri="{63B3BB69-23CF-44E3-9099-C40C66FF867C}">
                  <a14:compatExt spid="_x0000_s269896"/>
                </a:ext>
              </a:extLst>
            </xdr:cNvPr>
            <xdr:cNvSpPr>
              <a:spLocks noRot="1" noChangeShapeType="1"/>
            </xdr:cNvSpPr>
          </xdr:nvSpPr>
          <xdr:spPr>
            <a:xfrm>
              <a:off x="11811635" y="11497881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310</xdr:row>
          <xdr:rowOff>0</xdr:rowOff>
        </xdr:from>
        <xdr:to xmlns:xdr="http://schemas.openxmlformats.org/drawingml/2006/spreadsheetDrawing">
          <xdr:col>39</xdr:col>
          <xdr:colOff>302260</xdr:colOff>
          <xdr:row>311</xdr:row>
          <xdr:rowOff>35560</xdr:rowOff>
        </xdr:to>
        <xdr:sp textlink="">
          <xdr:nvSpPr>
            <xdr:cNvPr id="269897" name="チェック 585" hidden="1">
              <a:extLst>
                <a:ext uri="{63B3BB69-23CF-44E3-9099-C40C66FF867C}">
                  <a14:compatExt spid="_x0000_s269897"/>
                </a:ext>
              </a:extLst>
            </xdr:cNvPr>
            <xdr:cNvSpPr>
              <a:spLocks noRot="1" noChangeShapeType="1"/>
            </xdr:cNvSpPr>
          </xdr:nvSpPr>
          <xdr:spPr>
            <a:xfrm>
              <a:off x="12344400" y="11439461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311</xdr:row>
          <xdr:rowOff>0</xdr:rowOff>
        </xdr:from>
        <xdr:to xmlns:xdr="http://schemas.openxmlformats.org/drawingml/2006/spreadsheetDrawing">
          <xdr:col>39</xdr:col>
          <xdr:colOff>302260</xdr:colOff>
          <xdr:row>312</xdr:row>
          <xdr:rowOff>23495</xdr:rowOff>
        </xdr:to>
        <xdr:sp textlink="">
          <xdr:nvSpPr>
            <xdr:cNvPr id="269898" name="チェック 586" hidden="1">
              <a:extLst>
                <a:ext uri="{63B3BB69-23CF-44E3-9099-C40C66FF867C}">
                  <a14:compatExt spid="_x0000_s269898"/>
                </a:ext>
              </a:extLst>
            </xdr:cNvPr>
            <xdr:cNvSpPr>
              <a:spLocks noRot="1" noChangeShapeType="1"/>
            </xdr:cNvSpPr>
          </xdr:nvSpPr>
          <xdr:spPr>
            <a:xfrm>
              <a:off x="12344400" y="114686715"/>
              <a:ext cx="30226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312</xdr:row>
          <xdr:rowOff>0</xdr:rowOff>
        </xdr:from>
        <xdr:to xmlns:xdr="http://schemas.openxmlformats.org/drawingml/2006/spreadsheetDrawing">
          <xdr:col>39</xdr:col>
          <xdr:colOff>302260</xdr:colOff>
          <xdr:row>312</xdr:row>
          <xdr:rowOff>318770</xdr:rowOff>
        </xdr:to>
        <xdr:sp textlink="">
          <xdr:nvSpPr>
            <xdr:cNvPr id="269899" name="チェック 587" hidden="1">
              <a:extLst>
                <a:ext uri="{63B3BB69-23CF-44E3-9099-C40C66FF867C}">
                  <a14:compatExt spid="_x0000_s269899"/>
                </a:ext>
              </a:extLst>
            </xdr:cNvPr>
            <xdr:cNvSpPr>
              <a:spLocks noRot="1" noChangeShapeType="1"/>
            </xdr:cNvSpPr>
          </xdr:nvSpPr>
          <xdr:spPr>
            <a:xfrm>
              <a:off x="12344400" y="11497881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314</xdr:row>
          <xdr:rowOff>0</xdr:rowOff>
        </xdr:from>
        <xdr:to xmlns:xdr="http://schemas.openxmlformats.org/drawingml/2006/spreadsheetDrawing">
          <xdr:col>37</xdr:col>
          <xdr:colOff>302260</xdr:colOff>
          <xdr:row>315</xdr:row>
          <xdr:rowOff>33655</xdr:rowOff>
        </xdr:to>
        <xdr:sp textlink="">
          <xdr:nvSpPr>
            <xdr:cNvPr id="269900" name="チェック 588" hidden="1">
              <a:extLst>
                <a:ext uri="{63B3BB69-23CF-44E3-9099-C40C66FF867C}">
                  <a14:compatExt spid="_x0000_s269900"/>
                </a:ext>
              </a:extLst>
            </xdr:cNvPr>
            <xdr:cNvSpPr>
              <a:spLocks noRot="1" noChangeShapeType="1"/>
            </xdr:cNvSpPr>
          </xdr:nvSpPr>
          <xdr:spPr>
            <a:xfrm>
              <a:off x="11278870" y="11593766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314</xdr:row>
          <xdr:rowOff>0</xdr:rowOff>
        </xdr:from>
        <xdr:to xmlns:xdr="http://schemas.openxmlformats.org/drawingml/2006/spreadsheetDrawing">
          <xdr:col>38</xdr:col>
          <xdr:colOff>302260</xdr:colOff>
          <xdr:row>315</xdr:row>
          <xdr:rowOff>33655</xdr:rowOff>
        </xdr:to>
        <xdr:sp textlink="">
          <xdr:nvSpPr>
            <xdr:cNvPr id="269901" name="チェック 589" hidden="1">
              <a:extLst>
                <a:ext uri="{63B3BB69-23CF-44E3-9099-C40C66FF867C}">
                  <a14:compatExt spid="_x0000_s269901"/>
                </a:ext>
              </a:extLst>
            </xdr:cNvPr>
            <xdr:cNvSpPr>
              <a:spLocks noRot="1" noChangeShapeType="1"/>
            </xdr:cNvSpPr>
          </xdr:nvSpPr>
          <xdr:spPr>
            <a:xfrm>
              <a:off x="11811635" y="11593766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314</xdr:row>
          <xdr:rowOff>0</xdr:rowOff>
        </xdr:from>
        <xdr:to xmlns:xdr="http://schemas.openxmlformats.org/drawingml/2006/spreadsheetDrawing">
          <xdr:col>39</xdr:col>
          <xdr:colOff>302260</xdr:colOff>
          <xdr:row>315</xdr:row>
          <xdr:rowOff>33655</xdr:rowOff>
        </xdr:to>
        <xdr:sp textlink="">
          <xdr:nvSpPr>
            <xdr:cNvPr id="269902" name="チェック 590" hidden="1">
              <a:extLst>
                <a:ext uri="{63B3BB69-23CF-44E3-9099-C40C66FF867C}">
                  <a14:compatExt spid="_x0000_s269902"/>
                </a:ext>
              </a:extLst>
            </xdr:cNvPr>
            <xdr:cNvSpPr>
              <a:spLocks noRot="1" noChangeShapeType="1"/>
            </xdr:cNvSpPr>
          </xdr:nvSpPr>
          <xdr:spPr>
            <a:xfrm>
              <a:off x="12344400" y="11593766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316</xdr:row>
          <xdr:rowOff>0</xdr:rowOff>
        </xdr:from>
        <xdr:to xmlns:xdr="http://schemas.openxmlformats.org/drawingml/2006/spreadsheetDrawing">
          <xdr:col>37</xdr:col>
          <xdr:colOff>302260</xdr:colOff>
          <xdr:row>317</xdr:row>
          <xdr:rowOff>89535</xdr:rowOff>
        </xdr:to>
        <xdr:sp textlink="">
          <xdr:nvSpPr>
            <xdr:cNvPr id="269903" name="チェック 591" hidden="1">
              <a:extLst>
                <a:ext uri="{63B3BB69-23CF-44E3-9099-C40C66FF867C}">
                  <a14:compatExt spid="_x0000_s269903"/>
                </a:ext>
              </a:extLst>
            </xdr:cNvPr>
            <xdr:cNvSpPr>
              <a:spLocks noRot="1" noChangeShapeType="1"/>
            </xdr:cNvSpPr>
          </xdr:nvSpPr>
          <xdr:spPr>
            <a:xfrm>
              <a:off x="11278870" y="11694414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316</xdr:row>
          <xdr:rowOff>0</xdr:rowOff>
        </xdr:from>
        <xdr:to xmlns:xdr="http://schemas.openxmlformats.org/drawingml/2006/spreadsheetDrawing">
          <xdr:col>38</xdr:col>
          <xdr:colOff>302260</xdr:colOff>
          <xdr:row>317</xdr:row>
          <xdr:rowOff>89535</xdr:rowOff>
        </xdr:to>
        <xdr:sp textlink="">
          <xdr:nvSpPr>
            <xdr:cNvPr id="269904" name="チェック 592" hidden="1">
              <a:extLst>
                <a:ext uri="{63B3BB69-23CF-44E3-9099-C40C66FF867C}">
                  <a14:compatExt spid="_x0000_s269904"/>
                </a:ext>
              </a:extLst>
            </xdr:cNvPr>
            <xdr:cNvSpPr>
              <a:spLocks noRot="1" noChangeShapeType="1"/>
            </xdr:cNvSpPr>
          </xdr:nvSpPr>
          <xdr:spPr>
            <a:xfrm>
              <a:off x="11811635" y="11694414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316</xdr:row>
          <xdr:rowOff>0</xdr:rowOff>
        </xdr:from>
        <xdr:to xmlns:xdr="http://schemas.openxmlformats.org/drawingml/2006/spreadsheetDrawing">
          <xdr:col>39</xdr:col>
          <xdr:colOff>302260</xdr:colOff>
          <xdr:row>317</xdr:row>
          <xdr:rowOff>89535</xdr:rowOff>
        </xdr:to>
        <xdr:sp textlink="">
          <xdr:nvSpPr>
            <xdr:cNvPr id="269905" name="チェック 593" hidden="1">
              <a:extLst>
                <a:ext uri="{63B3BB69-23CF-44E3-9099-C40C66FF867C}">
                  <a14:compatExt spid="_x0000_s269905"/>
                </a:ext>
              </a:extLst>
            </xdr:cNvPr>
            <xdr:cNvSpPr>
              <a:spLocks noRot="1" noChangeShapeType="1"/>
            </xdr:cNvSpPr>
          </xdr:nvSpPr>
          <xdr:spPr>
            <a:xfrm>
              <a:off x="12344400" y="11694414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319</xdr:row>
          <xdr:rowOff>0</xdr:rowOff>
        </xdr:from>
        <xdr:to xmlns:xdr="http://schemas.openxmlformats.org/drawingml/2006/spreadsheetDrawing">
          <xdr:col>37</xdr:col>
          <xdr:colOff>302260</xdr:colOff>
          <xdr:row>320</xdr:row>
          <xdr:rowOff>87630</xdr:rowOff>
        </xdr:to>
        <xdr:sp textlink="">
          <xdr:nvSpPr>
            <xdr:cNvPr id="269906" name="チェック 594" hidden="1">
              <a:extLst>
                <a:ext uri="{63B3BB69-23CF-44E3-9099-C40C66FF867C}">
                  <a14:compatExt spid="_x0000_s269906"/>
                </a:ext>
              </a:extLst>
            </xdr:cNvPr>
            <xdr:cNvSpPr>
              <a:spLocks noRot="1" noChangeShapeType="1"/>
            </xdr:cNvSpPr>
          </xdr:nvSpPr>
          <xdr:spPr>
            <a:xfrm>
              <a:off x="11278870" y="11765851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319</xdr:row>
          <xdr:rowOff>0</xdr:rowOff>
        </xdr:from>
        <xdr:to xmlns:xdr="http://schemas.openxmlformats.org/drawingml/2006/spreadsheetDrawing">
          <xdr:col>38</xdr:col>
          <xdr:colOff>302260</xdr:colOff>
          <xdr:row>320</xdr:row>
          <xdr:rowOff>87630</xdr:rowOff>
        </xdr:to>
        <xdr:sp textlink="">
          <xdr:nvSpPr>
            <xdr:cNvPr id="269907" name="チェック 595" hidden="1">
              <a:extLst>
                <a:ext uri="{63B3BB69-23CF-44E3-9099-C40C66FF867C}">
                  <a14:compatExt spid="_x0000_s269907"/>
                </a:ext>
              </a:extLst>
            </xdr:cNvPr>
            <xdr:cNvSpPr>
              <a:spLocks noRot="1" noChangeShapeType="1"/>
            </xdr:cNvSpPr>
          </xdr:nvSpPr>
          <xdr:spPr>
            <a:xfrm>
              <a:off x="11811635" y="11765851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319</xdr:row>
          <xdr:rowOff>0</xdr:rowOff>
        </xdr:from>
        <xdr:to xmlns:xdr="http://schemas.openxmlformats.org/drawingml/2006/spreadsheetDrawing">
          <xdr:col>39</xdr:col>
          <xdr:colOff>302260</xdr:colOff>
          <xdr:row>320</xdr:row>
          <xdr:rowOff>87630</xdr:rowOff>
        </xdr:to>
        <xdr:sp textlink="">
          <xdr:nvSpPr>
            <xdr:cNvPr id="269908" name="チェック 596" hidden="1">
              <a:extLst>
                <a:ext uri="{63B3BB69-23CF-44E3-9099-C40C66FF867C}">
                  <a14:compatExt spid="_x0000_s269908"/>
                </a:ext>
              </a:extLst>
            </xdr:cNvPr>
            <xdr:cNvSpPr>
              <a:spLocks noRot="1" noChangeShapeType="1"/>
            </xdr:cNvSpPr>
          </xdr:nvSpPr>
          <xdr:spPr>
            <a:xfrm>
              <a:off x="12344400" y="11765851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332</xdr:row>
          <xdr:rowOff>0</xdr:rowOff>
        </xdr:from>
        <xdr:to xmlns:xdr="http://schemas.openxmlformats.org/drawingml/2006/spreadsheetDrawing">
          <xdr:col>37</xdr:col>
          <xdr:colOff>302260</xdr:colOff>
          <xdr:row>332</xdr:row>
          <xdr:rowOff>316230</xdr:rowOff>
        </xdr:to>
        <xdr:sp textlink="">
          <xdr:nvSpPr>
            <xdr:cNvPr id="269909" name="チェック 597" hidden="1">
              <a:extLst>
                <a:ext uri="{63B3BB69-23CF-44E3-9099-C40C66FF867C}">
                  <a14:compatExt spid="_x0000_s269909"/>
                </a:ext>
              </a:extLst>
            </xdr:cNvPr>
            <xdr:cNvSpPr>
              <a:spLocks noRot="1" noChangeShapeType="1"/>
            </xdr:cNvSpPr>
          </xdr:nvSpPr>
          <xdr:spPr>
            <a:xfrm>
              <a:off x="11278870" y="130085465"/>
              <a:ext cx="30226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332</xdr:row>
          <xdr:rowOff>0</xdr:rowOff>
        </xdr:from>
        <xdr:to xmlns:xdr="http://schemas.openxmlformats.org/drawingml/2006/spreadsheetDrawing">
          <xdr:col>38</xdr:col>
          <xdr:colOff>302260</xdr:colOff>
          <xdr:row>332</xdr:row>
          <xdr:rowOff>316230</xdr:rowOff>
        </xdr:to>
        <xdr:sp textlink="">
          <xdr:nvSpPr>
            <xdr:cNvPr id="269910" name="チェック 598" hidden="1">
              <a:extLst>
                <a:ext uri="{63B3BB69-23CF-44E3-9099-C40C66FF867C}">
                  <a14:compatExt spid="_x0000_s269910"/>
                </a:ext>
              </a:extLst>
            </xdr:cNvPr>
            <xdr:cNvSpPr>
              <a:spLocks noRot="1" noChangeShapeType="1"/>
            </xdr:cNvSpPr>
          </xdr:nvSpPr>
          <xdr:spPr>
            <a:xfrm>
              <a:off x="11811635" y="130085465"/>
              <a:ext cx="30226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332</xdr:row>
          <xdr:rowOff>0</xdr:rowOff>
        </xdr:from>
        <xdr:to xmlns:xdr="http://schemas.openxmlformats.org/drawingml/2006/spreadsheetDrawing">
          <xdr:col>39</xdr:col>
          <xdr:colOff>302260</xdr:colOff>
          <xdr:row>332</xdr:row>
          <xdr:rowOff>316230</xdr:rowOff>
        </xdr:to>
        <xdr:sp textlink="">
          <xdr:nvSpPr>
            <xdr:cNvPr id="269911" name="チェック 599" hidden="1">
              <a:extLst>
                <a:ext uri="{63B3BB69-23CF-44E3-9099-C40C66FF867C}">
                  <a14:compatExt spid="_x0000_s269911"/>
                </a:ext>
              </a:extLst>
            </xdr:cNvPr>
            <xdr:cNvSpPr>
              <a:spLocks noRot="1" noChangeShapeType="1"/>
            </xdr:cNvSpPr>
          </xdr:nvSpPr>
          <xdr:spPr>
            <a:xfrm>
              <a:off x="12344400" y="130085465"/>
              <a:ext cx="30226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333</xdr:row>
          <xdr:rowOff>0</xdr:rowOff>
        </xdr:from>
        <xdr:to xmlns:xdr="http://schemas.openxmlformats.org/drawingml/2006/spreadsheetDrawing">
          <xdr:col>37</xdr:col>
          <xdr:colOff>302260</xdr:colOff>
          <xdr:row>333</xdr:row>
          <xdr:rowOff>323215</xdr:rowOff>
        </xdr:to>
        <xdr:sp textlink="">
          <xdr:nvSpPr>
            <xdr:cNvPr id="269912" name="チェック 600" hidden="1">
              <a:extLst>
                <a:ext uri="{63B3BB69-23CF-44E3-9099-C40C66FF867C}">
                  <a14:compatExt spid="_x0000_s269912"/>
                </a:ext>
              </a:extLst>
            </xdr:cNvPr>
            <xdr:cNvSpPr>
              <a:spLocks noRot="1" noChangeShapeType="1"/>
            </xdr:cNvSpPr>
          </xdr:nvSpPr>
          <xdr:spPr>
            <a:xfrm>
              <a:off x="11278870" y="13166661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333</xdr:row>
          <xdr:rowOff>0</xdr:rowOff>
        </xdr:from>
        <xdr:to xmlns:xdr="http://schemas.openxmlformats.org/drawingml/2006/spreadsheetDrawing">
          <xdr:col>37</xdr:col>
          <xdr:colOff>302260</xdr:colOff>
          <xdr:row>333</xdr:row>
          <xdr:rowOff>323215</xdr:rowOff>
        </xdr:to>
        <xdr:sp textlink="">
          <xdr:nvSpPr>
            <xdr:cNvPr id="269913" name="チェック 601" hidden="1">
              <a:extLst>
                <a:ext uri="{63B3BB69-23CF-44E3-9099-C40C66FF867C}">
                  <a14:compatExt spid="_x0000_s269913"/>
                </a:ext>
              </a:extLst>
            </xdr:cNvPr>
            <xdr:cNvSpPr>
              <a:spLocks noRot="1" noChangeShapeType="1"/>
            </xdr:cNvSpPr>
          </xdr:nvSpPr>
          <xdr:spPr>
            <a:xfrm>
              <a:off x="11278870" y="13166661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333</xdr:row>
          <xdr:rowOff>0</xdr:rowOff>
        </xdr:from>
        <xdr:to xmlns:xdr="http://schemas.openxmlformats.org/drawingml/2006/spreadsheetDrawing">
          <xdr:col>38</xdr:col>
          <xdr:colOff>302260</xdr:colOff>
          <xdr:row>333</xdr:row>
          <xdr:rowOff>323215</xdr:rowOff>
        </xdr:to>
        <xdr:sp textlink="">
          <xdr:nvSpPr>
            <xdr:cNvPr id="269914" name="チェック 602" hidden="1">
              <a:extLst>
                <a:ext uri="{63B3BB69-23CF-44E3-9099-C40C66FF867C}">
                  <a14:compatExt spid="_x0000_s269914"/>
                </a:ext>
              </a:extLst>
            </xdr:cNvPr>
            <xdr:cNvSpPr>
              <a:spLocks noRot="1" noChangeShapeType="1"/>
            </xdr:cNvSpPr>
          </xdr:nvSpPr>
          <xdr:spPr>
            <a:xfrm>
              <a:off x="11811635" y="13166661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333</xdr:row>
          <xdr:rowOff>0</xdr:rowOff>
        </xdr:from>
        <xdr:to xmlns:xdr="http://schemas.openxmlformats.org/drawingml/2006/spreadsheetDrawing">
          <xdr:col>39</xdr:col>
          <xdr:colOff>302260</xdr:colOff>
          <xdr:row>333</xdr:row>
          <xdr:rowOff>323215</xdr:rowOff>
        </xdr:to>
        <xdr:sp textlink="">
          <xdr:nvSpPr>
            <xdr:cNvPr id="269915" name="チェック 603" hidden="1">
              <a:extLst>
                <a:ext uri="{63B3BB69-23CF-44E3-9099-C40C66FF867C}">
                  <a14:compatExt spid="_x0000_s269915"/>
                </a:ext>
              </a:extLst>
            </xdr:cNvPr>
            <xdr:cNvSpPr>
              <a:spLocks noRot="1" noChangeShapeType="1"/>
            </xdr:cNvSpPr>
          </xdr:nvSpPr>
          <xdr:spPr>
            <a:xfrm>
              <a:off x="12344400" y="13166661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335</xdr:row>
          <xdr:rowOff>0</xdr:rowOff>
        </xdr:from>
        <xdr:to xmlns:xdr="http://schemas.openxmlformats.org/drawingml/2006/spreadsheetDrawing">
          <xdr:col>37</xdr:col>
          <xdr:colOff>302260</xdr:colOff>
          <xdr:row>335</xdr:row>
          <xdr:rowOff>318135</xdr:rowOff>
        </xdr:to>
        <xdr:sp textlink="">
          <xdr:nvSpPr>
            <xdr:cNvPr id="269916" name="チェック 604" hidden="1">
              <a:extLst>
                <a:ext uri="{63B3BB69-23CF-44E3-9099-C40C66FF867C}">
                  <a14:compatExt spid="_x0000_s269916"/>
                </a:ext>
              </a:extLst>
            </xdr:cNvPr>
            <xdr:cNvSpPr>
              <a:spLocks noRot="1" noChangeShapeType="1"/>
            </xdr:cNvSpPr>
          </xdr:nvSpPr>
          <xdr:spPr>
            <a:xfrm>
              <a:off x="11278870" y="132342890"/>
              <a:ext cx="30226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335</xdr:row>
          <xdr:rowOff>0</xdr:rowOff>
        </xdr:from>
        <xdr:to xmlns:xdr="http://schemas.openxmlformats.org/drawingml/2006/spreadsheetDrawing">
          <xdr:col>38</xdr:col>
          <xdr:colOff>302260</xdr:colOff>
          <xdr:row>335</xdr:row>
          <xdr:rowOff>318135</xdr:rowOff>
        </xdr:to>
        <xdr:sp textlink="">
          <xdr:nvSpPr>
            <xdr:cNvPr id="269917" name="チェック 605" hidden="1">
              <a:extLst>
                <a:ext uri="{63B3BB69-23CF-44E3-9099-C40C66FF867C}">
                  <a14:compatExt spid="_x0000_s269917"/>
                </a:ext>
              </a:extLst>
            </xdr:cNvPr>
            <xdr:cNvSpPr>
              <a:spLocks noRot="1" noChangeShapeType="1"/>
            </xdr:cNvSpPr>
          </xdr:nvSpPr>
          <xdr:spPr>
            <a:xfrm>
              <a:off x="11811635" y="132342890"/>
              <a:ext cx="30226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335</xdr:row>
          <xdr:rowOff>0</xdr:rowOff>
        </xdr:from>
        <xdr:to xmlns:xdr="http://schemas.openxmlformats.org/drawingml/2006/spreadsheetDrawing">
          <xdr:col>39</xdr:col>
          <xdr:colOff>302260</xdr:colOff>
          <xdr:row>335</xdr:row>
          <xdr:rowOff>318135</xdr:rowOff>
        </xdr:to>
        <xdr:sp textlink="">
          <xdr:nvSpPr>
            <xdr:cNvPr id="269918" name="チェック 606" hidden="1">
              <a:extLst>
                <a:ext uri="{63B3BB69-23CF-44E3-9099-C40C66FF867C}">
                  <a14:compatExt spid="_x0000_s269918"/>
                </a:ext>
              </a:extLst>
            </xdr:cNvPr>
            <xdr:cNvSpPr>
              <a:spLocks noRot="1" noChangeShapeType="1"/>
            </xdr:cNvSpPr>
          </xdr:nvSpPr>
          <xdr:spPr>
            <a:xfrm>
              <a:off x="12344400" y="132342890"/>
              <a:ext cx="30226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337</xdr:row>
          <xdr:rowOff>0</xdr:rowOff>
        </xdr:from>
        <xdr:to xmlns:xdr="http://schemas.openxmlformats.org/drawingml/2006/spreadsheetDrawing">
          <xdr:col>37</xdr:col>
          <xdr:colOff>302260</xdr:colOff>
          <xdr:row>337</xdr:row>
          <xdr:rowOff>325755</xdr:rowOff>
        </xdr:to>
        <xdr:sp textlink="">
          <xdr:nvSpPr>
            <xdr:cNvPr id="269919" name="チェック 607" hidden="1">
              <a:extLst>
                <a:ext uri="{63B3BB69-23CF-44E3-9099-C40C66FF867C}">
                  <a14:compatExt spid="_x0000_s269919"/>
                </a:ext>
              </a:extLst>
            </xdr:cNvPr>
            <xdr:cNvSpPr>
              <a:spLocks noRot="1" noChangeShapeType="1"/>
            </xdr:cNvSpPr>
          </xdr:nvSpPr>
          <xdr:spPr>
            <a:xfrm>
              <a:off x="11278870" y="13311759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337</xdr:row>
          <xdr:rowOff>0</xdr:rowOff>
        </xdr:from>
        <xdr:to xmlns:xdr="http://schemas.openxmlformats.org/drawingml/2006/spreadsheetDrawing">
          <xdr:col>38</xdr:col>
          <xdr:colOff>302260</xdr:colOff>
          <xdr:row>337</xdr:row>
          <xdr:rowOff>325755</xdr:rowOff>
        </xdr:to>
        <xdr:sp textlink="">
          <xdr:nvSpPr>
            <xdr:cNvPr id="269920" name="チェック 608" hidden="1">
              <a:extLst>
                <a:ext uri="{63B3BB69-23CF-44E3-9099-C40C66FF867C}">
                  <a14:compatExt spid="_x0000_s269920"/>
                </a:ext>
              </a:extLst>
            </xdr:cNvPr>
            <xdr:cNvSpPr>
              <a:spLocks noRot="1" noChangeShapeType="1"/>
            </xdr:cNvSpPr>
          </xdr:nvSpPr>
          <xdr:spPr>
            <a:xfrm>
              <a:off x="11811635" y="13311759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337</xdr:row>
          <xdr:rowOff>0</xdr:rowOff>
        </xdr:from>
        <xdr:to xmlns:xdr="http://schemas.openxmlformats.org/drawingml/2006/spreadsheetDrawing">
          <xdr:col>39</xdr:col>
          <xdr:colOff>302260</xdr:colOff>
          <xdr:row>337</xdr:row>
          <xdr:rowOff>325755</xdr:rowOff>
        </xdr:to>
        <xdr:sp textlink="">
          <xdr:nvSpPr>
            <xdr:cNvPr id="269921" name="チェック 609" hidden="1">
              <a:extLst>
                <a:ext uri="{63B3BB69-23CF-44E3-9099-C40C66FF867C}">
                  <a14:compatExt spid="_x0000_s269921"/>
                </a:ext>
              </a:extLst>
            </xdr:cNvPr>
            <xdr:cNvSpPr>
              <a:spLocks noRot="1" noChangeShapeType="1"/>
            </xdr:cNvSpPr>
          </xdr:nvSpPr>
          <xdr:spPr>
            <a:xfrm>
              <a:off x="12344400" y="13311759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339</xdr:row>
          <xdr:rowOff>0</xdr:rowOff>
        </xdr:from>
        <xdr:to xmlns:xdr="http://schemas.openxmlformats.org/drawingml/2006/spreadsheetDrawing">
          <xdr:col>37</xdr:col>
          <xdr:colOff>302260</xdr:colOff>
          <xdr:row>339</xdr:row>
          <xdr:rowOff>323850</xdr:rowOff>
        </xdr:to>
        <xdr:sp textlink="">
          <xdr:nvSpPr>
            <xdr:cNvPr id="269922" name="チェック 610" hidden="1">
              <a:extLst>
                <a:ext uri="{63B3BB69-23CF-44E3-9099-C40C66FF867C}">
                  <a14:compatExt spid="_x0000_s269922"/>
                </a:ext>
              </a:extLst>
            </xdr:cNvPr>
            <xdr:cNvSpPr>
              <a:spLocks noRot="1" noChangeShapeType="1"/>
            </xdr:cNvSpPr>
          </xdr:nvSpPr>
          <xdr:spPr>
            <a:xfrm>
              <a:off x="11278870" y="13365734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339</xdr:row>
          <xdr:rowOff>0</xdr:rowOff>
        </xdr:from>
        <xdr:to xmlns:xdr="http://schemas.openxmlformats.org/drawingml/2006/spreadsheetDrawing">
          <xdr:col>38</xdr:col>
          <xdr:colOff>302260</xdr:colOff>
          <xdr:row>339</xdr:row>
          <xdr:rowOff>323850</xdr:rowOff>
        </xdr:to>
        <xdr:sp textlink="">
          <xdr:nvSpPr>
            <xdr:cNvPr id="269923" name="チェック 611" hidden="1">
              <a:extLst>
                <a:ext uri="{63B3BB69-23CF-44E3-9099-C40C66FF867C}">
                  <a14:compatExt spid="_x0000_s269923"/>
                </a:ext>
              </a:extLst>
            </xdr:cNvPr>
            <xdr:cNvSpPr>
              <a:spLocks noRot="1" noChangeShapeType="1"/>
            </xdr:cNvSpPr>
          </xdr:nvSpPr>
          <xdr:spPr>
            <a:xfrm>
              <a:off x="11811635" y="13365734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339</xdr:row>
          <xdr:rowOff>0</xdr:rowOff>
        </xdr:from>
        <xdr:to xmlns:xdr="http://schemas.openxmlformats.org/drawingml/2006/spreadsheetDrawing">
          <xdr:col>39</xdr:col>
          <xdr:colOff>302260</xdr:colOff>
          <xdr:row>339</xdr:row>
          <xdr:rowOff>323850</xdr:rowOff>
        </xdr:to>
        <xdr:sp textlink="">
          <xdr:nvSpPr>
            <xdr:cNvPr id="269924" name="チェック 612" hidden="1">
              <a:extLst>
                <a:ext uri="{63B3BB69-23CF-44E3-9099-C40C66FF867C}">
                  <a14:compatExt spid="_x0000_s269924"/>
                </a:ext>
              </a:extLst>
            </xdr:cNvPr>
            <xdr:cNvSpPr>
              <a:spLocks noRot="1" noChangeShapeType="1"/>
            </xdr:cNvSpPr>
          </xdr:nvSpPr>
          <xdr:spPr>
            <a:xfrm>
              <a:off x="12344400" y="13365734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340</xdr:row>
          <xdr:rowOff>0</xdr:rowOff>
        </xdr:from>
        <xdr:to xmlns:xdr="http://schemas.openxmlformats.org/drawingml/2006/spreadsheetDrawing">
          <xdr:col>37</xdr:col>
          <xdr:colOff>302260</xdr:colOff>
          <xdr:row>340</xdr:row>
          <xdr:rowOff>322580</xdr:rowOff>
        </xdr:to>
        <xdr:sp textlink="">
          <xdr:nvSpPr>
            <xdr:cNvPr id="269925" name="チェック 613" hidden="1">
              <a:extLst>
                <a:ext uri="{63B3BB69-23CF-44E3-9099-C40C66FF867C}">
                  <a14:compatExt spid="_x0000_s269925"/>
                </a:ext>
              </a:extLst>
            </xdr:cNvPr>
            <xdr:cNvSpPr>
              <a:spLocks noRot="1" noChangeShapeType="1"/>
            </xdr:cNvSpPr>
          </xdr:nvSpPr>
          <xdr:spPr>
            <a:xfrm>
              <a:off x="11278870" y="134317740"/>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340</xdr:row>
          <xdr:rowOff>0</xdr:rowOff>
        </xdr:from>
        <xdr:to xmlns:xdr="http://schemas.openxmlformats.org/drawingml/2006/spreadsheetDrawing">
          <xdr:col>38</xdr:col>
          <xdr:colOff>302260</xdr:colOff>
          <xdr:row>340</xdr:row>
          <xdr:rowOff>322580</xdr:rowOff>
        </xdr:to>
        <xdr:sp textlink="">
          <xdr:nvSpPr>
            <xdr:cNvPr id="269926" name="チェック 614" hidden="1">
              <a:extLst>
                <a:ext uri="{63B3BB69-23CF-44E3-9099-C40C66FF867C}">
                  <a14:compatExt spid="_x0000_s269926"/>
                </a:ext>
              </a:extLst>
            </xdr:cNvPr>
            <xdr:cNvSpPr>
              <a:spLocks noRot="1" noChangeShapeType="1"/>
            </xdr:cNvSpPr>
          </xdr:nvSpPr>
          <xdr:spPr>
            <a:xfrm>
              <a:off x="11811635" y="134317740"/>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340</xdr:row>
          <xdr:rowOff>0</xdr:rowOff>
        </xdr:from>
        <xdr:to xmlns:xdr="http://schemas.openxmlformats.org/drawingml/2006/spreadsheetDrawing">
          <xdr:col>39</xdr:col>
          <xdr:colOff>302260</xdr:colOff>
          <xdr:row>340</xdr:row>
          <xdr:rowOff>322580</xdr:rowOff>
        </xdr:to>
        <xdr:sp textlink="">
          <xdr:nvSpPr>
            <xdr:cNvPr id="269927" name="チェック 615" hidden="1">
              <a:extLst>
                <a:ext uri="{63B3BB69-23CF-44E3-9099-C40C66FF867C}">
                  <a14:compatExt spid="_x0000_s269927"/>
                </a:ext>
              </a:extLst>
            </xdr:cNvPr>
            <xdr:cNvSpPr>
              <a:spLocks noRot="1" noChangeShapeType="1"/>
            </xdr:cNvSpPr>
          </xdr:nvSpPr>
          <xdr:spPr>
            <a:xfrm>
              <a:off x="12344400" y="134317740"/>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341</xdr:row>
          <xdr:rowOff>0</xdr:rowOff>
        </xdr:from>
        <xdr:to xmlns:xdr="http://schemas.openxmlformats.org/drawingml/2006/spreadsheetDrawing">
          <xdr:col>37</xdr:col>
          <xdr:colOff>302260</xdr:colOff>
          <xdr:row>341</xdr:row>
          <xdr:rowOff>323850</xdr:rowOff>
        </xdr:to>
        <xdr:sp textlink="">
          <xdr:nvSpPr>
            <xdr:cNvPr id="269928" name="チェック 616" hidden="1">
              <a:extLst>
                <a:ext uri="{63B3BB69-23CF-44E3-9099-C40C66FF867C}">
                  <a14:compatExt spid="_x0000_s269928"/>
                </a:ext>
              </a:extLst>
            </xdr:cNvPr>
            <xdr:cNvSpPr>
              <a:spLocks noRot="1" noChangeShapeType="1"/>
            </xdr:cNvSpPr>
          </xdr:nvSpPr>
          <xdr:spPr>
            <a:xfrm>
              <a:off x="11278870" y="13499719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341</xdr:row>
          <xdr:rowOff>0</xdr:rowOff>
        </xdr:from>
        <xdr:to xmlns:xdr="http://schemas.openxmlformats.org/drawingml/2006/spreadsheetDrawing">
          <xdr:col>38</xdr:col>
          <xdr:colOff>302260</xdr:colOff>
          <xdr:row>341</xdr:row>
          <xdr:rowOff>323850</xdr:rowOff>
        </xdr:to>
        <xdr:sp textlink="">
          <xdr:nvSpPr>
            <xdr:cNvPr id="269929" name="チェック 617" hidden="1">
              <a:extLst>
                <a:ext uri="{63B3BB69-23CF-44E3-9099-C40C66FF867C}">
                  <a14:compatExt spid="_x0000_s269929"/>
                </a:ext>
              </a:extLst>
            </xdr:cNvPr>
            <xdr:cNvSpPr>
              <a:spLocks noRot="1" noChangeShapeType="1"/>
            </xdr:cNvSpPr>
          </xdr:nvSpPr>
          <xdr:spPr>
            <a:xfrm>
              <a:off x="11811635" y="13499719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341</xdr:row>
          <xdr:rowOff>0</xdr:rowOff>
        </xdr:from>
        <xdr:to xmlns:xdr="http://schemas.openxmlformats.org/drawingml/2006/spreadsheetDrawing">
          <xdr:col>39</xdr:col>
          <xdr:colOff>302260</xdr:colOff>
          <xdr:row>341</xdr:row>
          <xdr:rowOff>323850</xdr:rowOff>
        </xdr:to>
        <xdr:sp textlink="">
          <xdr:nvSpPr>
            <xdr:cNvPr id="269930" name="チェック 618" hidden="1">
              <a:extLst>
                <a:ext uri="{63B3BB69-23CF-44E3-9099-C40C66FF867C}">
                  <a14:compatExt spid="_x0000_s269930"/>
                </a:ext>
              </a:extLst>
            </xdr:cNvPr>
            <xdr:cNvSpPr>
              <a:spLocks noRot="1" noChangeShapeType="1"/>
            </xdr:cNvSpPr>
          </xdr:nvSpPr>
          <xdr:spPr>
            <a:xfrm>
              <a:off x="12344400" y="13499719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344</xdr:row>
          <xdr:rowOff>0</xdr:rowOff>
        </xdr:from>
        <xdr:to xmlns:xdr="http://schemas.openxmlformats.org/drawingml/2006/spreadsheetDrawing">
          <xdr:col>37</xdr:col>
          <xdr:colOff>302260</xdr:colOff>
          <xdr:row>344</xdr:row>
          <xdr:rowOff>323215</xdr:rowOff>
        </xdr:to>
        <xdr:sp textlink="">
          <xdr:nvSpPr>
            <xdr:cNvPr id="269931" name="チェック 619" hidden="1">
              <a:extLst>
                <a:ext uri="{63B3BB69-23CF-44E3-9099-C40C66FF867C}">
                  <a14:compatExt spid="_x0000_s269931"/>
                </a:ext>
              </a:extLst>
            </xdr:cNvPr>
            <xdr:cNvSpPr>
              <a:spLocks noRot="1" noChangeShapeType="1"/>
            </xdr:cNvSpPr>
          </xdr:nvSpPr>
          <xdr:spPr>
            <a:xfrm>
              <a:off x="11278870" y="13571791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344</xdr:row>
          <xdr:rowOff>0</xdr:rowOff>
        </xdr:from>
        <xdr:to xmlns:xdr="http://schemas.openxmlformats.org/drawingml/2006/spreadsheetDrawing">
          <xdr:col>37</xdr:col>
          <xdr:colOff>302260</xdr:colOff>
          <xdr:row>344</xdr:row>
          <xdr:rowOff>323215</xdr:rowOff>
        </xdr:to>
        <xdr:sp textlink="">
          <xdr:nvSpPr>
            <xdr:cNvPr id="269932" name="チェック 620" hidden="1">
              <a:extLst>
                <a:ext uri="{63B3BB69-23CF-44E3-9099-C40C66FF867C}">
                  <a14:compatExt spid="_x0000_s269932"/>
                </a:ext>
              </a:extLst>
            </xdr:cNvPr>
            <xdr:cNvSpPr>
              <a:spLocks noRot="1" noChangeShapeType="1"/>
            </xdr:cNvSpPr>
          </xdr:nvSpPr>
          <xdr:spPr>
            <a:xfrm>
              <a:off x="11278870" y="13571791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344</xdr:row>
          <xdr:rowOff>0</xdr:rowOff>
        </xdr:from>
        <xdr:to xmlns:xdr="http://schemas.openxmlformats.org/drawingml/2006/spreadsheetDrawing">
          <xdr:col>38</xdr:col>
          <xdr:colOff>302260</xdr:colOff>
          <xdr:row>344</xdr:row>
          <xdr:rowOff>323215</xdr:rowOff>
        </xdr:to>
        <xdr:sp textlink="">
          <xdr:nvSpPr>
            <xdr:cNvPr id="269933" name="チェック 621" hidden="1">
              <a:extLst>
                <a:ext uri="{63B3BB69-23CF-44E3-9099-C40C66FF867C}">
                  <a14:compatExt spid="_x0000_s269933"/>
                </a:ext>
              </a:extLst>
            </xdr:cNvPr>
            <xdr:cNvSpPr>
              <a:spLocks noRot="1" noChangeShapeType="1"/>
            </xdr:cNvSpPr>
          </xdr:nvSpPr>
          <xdr:spPr>
            <a:xfrm>
              <a:off x="11811635" y="13571791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344</xdr:row>
          <xdr:rowOff>0</xdr:rowOff>
        </xdr:from>
        <xdr:to xmlns:xdr="http://schemas.openxmlformats.org/drawingml/2006/spreadsheetDrawing">
          <xdr:col>39</xdr:col>
          <xdr:colOff>302260</xdr:colOff>
          <xdr:row>344</xdr:row>
          <xdr:rowOff>323215</xdr:rowOff>
        </xdr:to>
        <xdr:sp textlink="">
          <xdr:nvSpPr>
            <xdr:cNvPr id="269934" name="チェック 622" hidden="1">
              <a:extLst>
                <a:ext uri="{63B3BB69-23CF-44E3-9099-C40C66FF867C}">
                  <a14:compatExt spid="_x0000_s269934"/>
                </a:ext>
              </a:extLst>
            </xdr:cNvPr>
            <xdr:cNvSpPr>
              <a:spLocks noRot="1" noChangeShapeType="1"/>
            </xdr:cNvSpPr>
          </xdr:nvSpPr>
          <xdr:spPr>
            <a:xfrm>
              <a:off x="12344400" y="13571791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346</xdr:row>
          <xdr:rowOff>0</xdr:rowOff>
        </xdr:from>
        <xdr:to xmlns:xdr="http://schemas.openxmlformats.org/drawingml/2006/spreadsheetDrawing">
          <xdr:col>37</xdr:col>
          <xdr:colOff>302260</xdr:colOff>
          <xdr:row>346</xdr:row>
          <xdr:rowOff>327660</xdr:rowOff>
        </xdr:to>
        <xdr:sp textlink="">
          <xdr:nvSpPr>
            <xdr:cNvPr id="269935" name="チェック 623" hidden="1">
              <a:extLst>
                <a:ext uri="{63B3BB69-23CF-44E3-9099-C40C66FF867C}">
                  <a14:compatExt spid="_x0000_s269935"/>
                </a:ext>
              </a:extLst>
            </xdr:cNvPr>
            <xdr:cNvSpPr>
              <a:spLocks noRot="1" noChangeShapeType="1"/>
            </xdr:cNvSpPr>
          </xdr:nvSpPr>
          <xdr:spPr>
            <a:xfrm>
              <a:off x="11278870" y="13646404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346</xdr:row>
          <xdr:rowOff>0</xdr:rowOff>
        </xdr:from>
        <xdr:to xmlns:xdr="http://schemas.openxmlformats.org/drawingml/2006/spreadsheetDrawing">
          <xdr:col>38</xdr:col>
          <xdr:colOff>302260</xdr:colOff>
          <xdr:row>346</xdr:row>
          <xdr:rowOff>327660</xdr:rowOff>
        </xdr:to>
        <xdr:sp textlink="">
          <xdr:nvSpPr>
            <xdr:cNvPr id="269936" name="チェック 624" hidden="1">
              <a:extLst>
                <a:ext uri="{63B3BB69-23CF-44E3-9099-C40C66FF867C}">
                  <a14:compatExt spid="_x0000_s269936"/>
                </a:ext>
              </a:extLst>
            </xdr:cNvPr>
            <xdr:cNvSpPr>
              <a:spLocks noRot="1" noChangeShapeType="1"/>
            </xdr:cNvSpPr>
          </xdr:nvSpPr>
          <xdr:spPr>
            <a:xfrm>
              <a:off x="11811635" y="13646404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346</xdr:row>
          <xdr:rowOff>0</xdr:rowOff>
        </xdr:from>
        <xdr:to xmlns:xdr="http://schemas.openxmlformats.org/drawingml/2006/spreadsheetDrawing">
          <xdr:col>39</xdr:col>
          <xdr:colOff>302260</xdr:colOff>
          <xdr:row>346</xdr:row>
          <xdr:rowOff>327660</xdr:rowOff>
        </xdr:to>
        <xdr:sp textlink="">
          <xdr:nvSpPr>
            <xdr:cNvPr id="269937" name="チェック 625" hidden="1">
              <a:extLst>
                <a:ext uri="{63B3BB69-23CF-44E3-9099-C40C66FF867C}">
                  <a14:compatExt spid="_x0000_s269937"/>
                </a:ext>
              </a:extLst>
            </xdr:cNvPr>
            <xdr:cNvSpPr>
              <a:spLocks noRot="1" noChangeShapeType="1"/>
            </xdr:cNvSpPr>
          </xdr:nvSpPr>
          <xdr:spPr>
            <a:xfrm>
              <a:off x="12344400" y="13646404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363</xdr:row>
          <xdr:rowOff>0</xdr:rowOff>
        </xdr:from>
        <xdr:to xmlns:xdr="http://schemas.openxmlformats.org/drawingml/2006/spreadsheetDrawing">
          <xdr:col>37</xdr:col>
          <xdr:colOff>302260</xdr:colOff>
          <xdr:row>363</xdr:row>
          <xdr:rowOff>327660</xdr:rowOff>
        </xdr:to>
        <xdr:sp textlink="">
          <xdr:nvSpPr>
            <xdr:cNvPr id="269938" name="チェック 626" hidden="1">
              <a:extLst>
                <a:ext uri="{63B3BB69-23CF-44E3-9099-C40C66FF867C}">
                  <a14:compatExt spid="_x0000_s269938"/>
                </a:ext>
              </a:extLst>
            </xdr:cNvPr>
            <xdr:cNvSpPr>
              <a:spLocks noRot="1" noChangeShapeType="1"/>
            </xdr:cNvSpPr>
          </xdr:nvSpPr>
          <xdr:spPr>
            <a:xfrm>
              <a:off x="11278870" y="1417866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363</xdr:row>
          <xdr:rowOff>0</xdr:rowOff>
        </xdr:from>
        <xdr:to xmlns:xdr="http://schemas.openxmlformats.org/drawingml/2006/spreadsheetDrawing">
          <xdr:col>38</xdr:col>
          <xdr:colOff>302260</xdr:colOff>
          <xdr:row>363</xdr:row>
          <xdr:rowOff>327660</xdr:rowOff>
        </xdr:to>
        <xdr:sp textlink="">
          <xdr:nvSpPr>
            <xdr:cNvPr id="269939" name="チェック 627" hidden="1">
              <a:extLst>
                <a:ext uri="{63B3BB69-23CF-44E3-9099-C40C66FF867C}">
                  <a14:compatExt spid="_x0000_s269939"/>
                </a:ext>
              </a:extLst>
            </xdr:cNvPr>
            <xdr:cNvSpPr>
              <a:spLocks noRot="1" noChangeShapeType="1"/>
            </xdr:cNvSpPr>
          </xdr:nvSpPr>
          <xdr:spPr>
            <a:xfrm>
              <a:off x="11811635" y="1417866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363</xdr:row>
          <xdr:rowOff>0</xdr:rowOff>
        </xdr:from>
        <xdr:to xmlns:xdr="http://schemas.openxmlformats.org/drawingml/2006/spreadsheetDrawing">
          <xdr:col>39</xdr:col>
          <xdr:colOff>302260</xdr:colOff>
          <xdr:row>363</xdr:row>
          <xdr:rowOff>327660</xdr:rowOff>
        </xdr:to>
        <xdr:sp textlink="">
          <xdr:nvSpPr>
            <xdr:cNvPr id="269940" name="チェック 628" hidden="1">
              <a:extLst>
                <a:ext uri="{63B3BB69-23CF-44E3-9099-C40C66FF867C}">
                  <a14:compatExt spid="_x0000_s269940"/>
                </a:ext>
              </a:extLst>
            </xdr:cNvPr>
            <xdr:cNvSpPr>
              <a:spLocks noRot="1" noChangeShapeType="1"/>
            </xdr:cNvSpPr>
          </xdr:nvSpPr>
          <xdr:spPr>
            <a:xfrm>
              <a:off x="12344400" y="1417866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364</xdr:row>
          <xdr:rowOff>0</xdr:rowOff>
        </xdr:from>
        <xdr:to xmlns:xdr="http://schemas.openxmlformats.org/drawingml/2006/spreadsheetDrawing">
          <xdr:col>37</xdr:col>
          <xdr:colOff>302260</xdr:colOff>
          <xdr:row>364</xdr:row>
          <xdr:rowOff>327025</xdr:rowOff>
        </xdr:to>
        <xdr:sp textlink="">
          <xdr:nvSpPr>
            <xdr:cNvPr id="269941" name="チェック 629" hidden="1">
              <a:extLst>
                <a:ext uri="{63B3BB69-23CF-44E3-9099-C40C66FF867C}">
                  <a14:compatExt spid="_x0000_s269941"/>
                </a:ext>
              </a:extLst>
            </xdr:cNvPr>
            <xdr:cNvSpPr>
              <a:spLocks noRot="1" noChangeShapeType="1"/>
            </xdr:cNvSpPr>
          </xdr:nvSpPr>
          <xdr:spPr>
            <a:xfrm>
              <a:off x="11278870" y="142272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364</xdr:row>
          <xdr:rowOff>0</xdr:rowOff>
        </xdr:from>
        <xdr:to xmlns:xdr="http://schemas.openxmlformats.org/drawingml/2006/spreadsheetDrawing">
          <xdr:col>38</xdr:col>
          <xdr:colOff>302260</xdr:colOff>
          <xdr:row>364</xdr:row>
          <xdr:rowOff>327025</xdr:rowOff>
        </xdr:to>
        <xdr:sp textlink="">
          <xdr:nvSpPr>
            <xdr:cNvPr id="269942" name="チェック 630" hidden="1">
              <a:extLst>
                <a:ext uri="{63B3BB69-23CF-44E3-9099-C40C66FF867C}">
                  <a14:compatExt spid="_x0000_s269942"/>
                </a:ext>
              </a:extLst>
            </xdr:cNvPr>
            <xdr:cNvSpPr>
              <a:spLocks noRot="1" noChangeShapeType="1"/>
            </xdr:cNvSpPr>
          </xdr:nvSpPr>
          <xdr:spPr>
            <a:xfrm>
              <a:off x="11811635" y="142272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364</xdr:row>
          <xdr:rowOff>0</xdr:rowOff>
        </xdr:from>
        <xdr:to xmlns:xdr="http://schemas.openxmlformats.org/drawingml/2006/spreadsheetDrawing">
          <xdr:col>39</xdr:col>
          <xdr:colOff>302260</xdr:colOff>
          <xdr:row>364</xdr:row>
          <xdr:rowOff>327025</xdr:rowOff>
        </xdr:to>
        <xdr:sp textlink="">
          <xdr:nvSpPr>
            <xdr:cNvPr id="269943" name="チェック 631" hidden="1">
              <a:extLst>
                <a:ext uri="{63B3BB69-23CF-44E3-9099-C40C66FF867C}">
                  <a14:compatExt spid="_x0000_s269943"/>
                </a:ext>
              </a:extLst>
            </xdr:cNvPr>
            <xdr:cNvSpPr>
              <a:spLocks noRot="1" noChangeShapeType="1"/>
            </xdr:cNvSpPr>
          </xdr:nvSpPr>
          <xdr:spPr>
            <a:xfrm>
              <a:off x="12344400" y="142272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364</xdr:row>
          <xdr:rowOff>0</xdr:rowOff>
        </xdr:from>
        <xdr:to xmlns:xdr="http://schemas.openxmlformats.org/drawingml/2006/spreadsheetDrawing">
          <xdr:col>37</xdr:col>
          <xdr:colOff>302260</xdr:colOff>
          <xdr:row>364</xdr:row>
          <xdr:rowOff>327025</xdr:rowOff>
        </xdr:to>
        <xdr:sp textlink="">
          <xdr:nvSpPr>
            <xdr:cNvPr id="269944" name="チェック 632" hidden="1">
              <a:extLst>
                <a:ext uri="{63B3BB69-23CF-44E3-9099-C40C66FF867C}">
                  <a14:compatExt spid="_x0000_s269944"/>
                </a:ext>
              </a:extLst>
            </xdr:cNvPr>
            <xdr:cNvSpPr>
              <a:spLocks noRot="1" noChangeShapeType="1"/>
            </xdr:cNvSpPr>
          </xdr:nvSpPr>
          <xdr:spPr>
            <a:xfrm>
              <a:off x="11278870" y="142272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364</xdr:row>
          <xdr:rowOff>0</xdr:rowOff>
        </xdr:from>
        <xdr:to xmlns:xdr="http://schemas.openxmlformats.org/drawingml/2006/spreadsheetDrawing">
          <xdr:col>38</xdr:col>
          <xdr:colOff>302260</xdr:colOff>
          <xdr:row>364</xdr:row>
          <xdr:rowOff>327025</xdr:rowOff>
        </xdr:to>
        <xdr:sp textlink="">
          <xdr:nvSpPr>
            <xdr:cNvPr id="269945" name="チェック 633" hidden="1">
              <a:extLst>
                <a:ext uri="{63B3BB69-23CF-44E3-9099-C40C66FF867C}">
                  <a14:compatExt spid="_x0000_s269945"/>
                </a:ext>
              </a:extLst>
            </xdr:cNvPr>
            <xdr:cNvSpPr>
              <a:spLocks noRot="1" noChangeShapeType="1"/>
            </xdr:cNvSpPr>
          </xdr:nvSpPr>
          <xdr:spPr>
            <a:xfrm>
              <a:off x="11811635" y="142272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364</xdr:row>
          <xdr:rowOff>0</xdr:rowOff>
        </xdr:from>
        <xdr:to xmlns:xdr="http://schemas.openxmlformats.org/drawingml/2006/spreadsheetDrawing">
          <xdr:col>39</xdr:col>
          <xdr:colOff>302260</xdr:colOff>
          <xdr:row>364</xdr:row>
          <xdr:rowOff>327025</xdr:rowOff>
        </xdr:to>
        <xdr:sp textlink="">
          <xdr:nvSpPr>
            <xdr:cNvPr id="269946" name="チェック 634" hidden="1">
              <a:extLst>
                <a:ext uri="{63B3BB69-23CF-44E3-9099-C40C66FF867C}">
                  <a14:compatExt spid="_x0000_s269946"/>
                </a:ext>
              </a:extLst>
            </xdr:cNvPr>
            <xdr:cNvSpPr>
              <a:spLocks noRot="1" noChangeShapeType="1"/>
            </xdr:cNvSpPr>
          </xdr:nvSpPr>
          <xdr:spPr>
            <a:xfrm>
              <a:off x="12344400" y="142272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364</xdr:row>
          <xdr:rowOff>0</xdr:rowOff>
        </xdr:from>
        <xdr:to xmlns:xdr="http://schemas.openxmlformats.org/drawingml/2006/spreadsheetDrawing">
          <xdr:col>37</xdr:col>
          <xdr:colOff>302260</xdr:colOff>
          <xdr:row>364</xdr:row>
          <xdr:rowOff>324485</xdr:rowOff>
        </xdr:to>
        <xdr:sp textlink="">
          <xdr:nvSpPr>
            <xdr:cNvPr id="269947" name="チェック 635" hidden="1">
              <a:extLst>
                <a:ext uri="{63B3BB69-23CF-44E3-9099-C40C66FF867C}">
                  <a14:compatExt spid="_x0000_s269947"/>
                </a:ext>
              </a:extLst>
            </xdr:cNvPr>
            <xdr:cNvSpPr>
              <a:spLocks noRot="1" noChangeShapeType="1"/>
            </xdr:cNvSpPr>
          </xdr:nvSpPr>
          <xdr:spPr>
            <a:xfrm>
              <a:off x="11278870" y="14227238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364</xdr:row>
          <xdr:rowOff>0</xdr:rowOff>
        </xdr:from>
        <xdr:to xmlns:xdr="http://schemas.openxmlformats.org/drawingml/2006/spreadsheetDrawing">
          <xdr:col>38</xdr:col>
          <xdr:colOff>302260</xdr:colOff>
          <xdr:row>364</xdr:row>
          <xdr:rowOff>324485</xdr:rowOff>
        </xdr:to>
        <xdr:sp textlink="">
          <xdr:nvSpPr>
            <xdr:cNvPr id="269948" name="チェック 636" hidden="1">
              <a:extLst>
                <a:ext uri="{63B3BB69-23CF-44E3-9099-C40C66FF867C}">
                  <a14:compatExt spid="_x0000_s269948"/>
                </a:ext>
              </a:extLst>
            </xdr:cNvPr>
            <xdr:cNvSpPr>
              <a:spLocks noRot="1" noChangeShapeType="1"/>
            </xdr:cNvSpPr>
          </xdr:nvSpPr>
          <xdr:spPr>
            <a:xfrm>
              <a:off x="11811635" y="14227238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364</xdr:row>
          <xdr:rowOff>0</xdr:rowOff>
        </xdr:from>
        <xdr:to xmlns:xdr="http://schemas.openxmlformats.org/drawingml/2006/spreadsheetDrawing">
          <xdr:col>39</xdr:col>
          <xdr:colOff>302260</xdr:colOff>
          <xdr:row>364</xdr:row>
          <xdr:rowOff>324485</xdr:rowOff>
        </xdr:to>
        <xdr:sp textlink="">
          <xdr:nvSpPr>
            <xdr:cNvPr id="269949" name="チェック 637" hidden="1">
              <a:extLst>
                <a:ext uri="{63B3BB69-23CF-44E3-9099-C40C66FF867C}">
                  <a14:compatExt spid="_x0000_s269949"/>
                </a:ext>
              </a:extLst>
            </xdr:cNvPr>
            <xdr:cNvSpPr>
              <a:spLocks noRot="1" noChangeShapeType="1"/>
            </xdr:cNvSpPr>
          </xdr:nvSpPr>
          <xdr:spPr>
            <a:xfrm>
              <a:off x="12344400" y="14227238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364</xdr:row>
          <xdr:rowOff>0</xdr:rowOff>
        </xdr:from>
        <xdr:to xmlns:xdr="http://schemas.openxmlformats.org/drawingml/2006/spreadsheetDrawing">
          <xdr:col>37</xdr:col>
          <xdr:colOff>302260</xdr:colOff>
          <xdr:row>364</xdr:row>
          <xdr:rowOff>327025</xdr:rowOff>
        </xdr:to>
        <xdr:sp textlink="">
          <xdr:nvSpPr>
            <xdr:cNvPr id="269950" name="チェック 638" hidden="1">
              <a:extLst>
                <a:ext uri="{63B3BB69-23CF-44E3-9099-C40C66FF867C}">
                  <a14:compatExt spid="_x0000_s269950"/>
                </a:ext>
              </a:extLst>
            </xdr:cNvPr>
            <xdr:cNvSpPr>
              <a:spLocks noRot="1" noChangeShapeType="1"/>
            </xdr:cNvSpPr>
          </xdr:nvSpPr>
          <xdr:spPr>
            <a:xfrm>
              <a:off x="11278870" y="142272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364</xdr:row>
          <xdr:rowOff>0</xdr:rowOff>
        </xdr:from>
        <xdr:to xmlns:xdr="http://schemas.openxmlformats.org/drawingml/2006/spreadsheetDrawing">
          <xdr:col>38</xdr:col>
          <xdr:colOff>302260</xdr:colOff>
          <xdr:row>364</xdr:row>
          <xdr:rowOff>327025</xdr:rowOff>
        </xdr:to>
        <xdr:sp textlink="">
          <xdr:nvSpPr>
            <xdr:cNvPr id="269951" name="チェック 639" hidden="1">
              <a:extLst>
                <a:ext uri="{63B3BB69-23CF-44E3-9099-C40C66FF867C}">
                  <a14:compatExt spid="_x0000_s269951"/>
                </a:ext>
              </a:extLst>
            </xdr:cNvPr>
            <xdr:cNvSpPr>
              <a:spLocks noRot="1" noChangeShapeType="1"/>
            </xdr:cNvSpPr>
          </xdr:nvSpPr>
          <xdr:spPr>
            <a:xfrm>
              <a:off x="11811635" y="142272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364</xdr:row>
          <xdr:rowOff>0</xdr:rowOff>
        </xdr:from>
        <xdr:to xmlns:xdr="http://schemas.openxmlformats.org/drawingml/2006/spreadsheetDrawing">
          <xdr:col>39</xdr:col>
          <xdr:colOff>302260</xdr:colOff>
          <xdr:row>364</xdr:row>
          <xdr:rowOff>327025</xdr:rowOff>
        </xdr:to>
        <xdr:sp textlink="">
          <xdr:nvSpPr>
            <xdr:cNvPr id="269952" name="チェック 640" hidden="1">
              <a:extLst>
                <a:ext uri="{63B3BB69-23CF-44E3-9099-C40C66FF867C}">
                  <a14:compatExt spid="_x0000_s269952"/>
                </a:ext>
              </a:extLst>
            </xdr:cNvPr>
            <xdr:cNvSpPr>
              <a:spLocks noRot="1" noChangeShapeType="1"/>
            </xdr:cNvSpPr>
          </xdr:nvSpPr>
          <xdr:spPr>
            <a:xfrm>
              <a:off x="12344400" y="142272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365</xdr:row>
          <xdr:rowOff>0</xdr:rowOff>
        </xdr:from>
        <xdr:to xmlns:xdr="http://schemas.openxmlformats.org/drawingml/2006/spreadsheetDrawing">
          <xdr:col>37</xdr:col>
          <xdr:colOff>302260</xdr:colOff>
          <xdr:row>365</xdr:row>
          <xdr:rowOff>327025</xdr:rowOff>
        </xdr:to>
        <xdr:sp textlink="">
          <xdr:nvSpPr>
            <xdr:cNvPr id="269953" name="チェック 641" hidden="1">
              <a:extLst>
                <a:ext uri="{63B3BB69-23CF-44E3-9099-C40C66FF867C}">
                  <a14:compatExt spid="_x0000_s269953"/>
                </a:ext>
              </a:extLst>
            </xdr:cNvPr>
            <xdr:cNvSpPr>
              <a:spLocks noRot="1" noChangeShapeType="1"/>
            </xdr:cNvSpPr>
          </xdr:nvSpPr>
          <xdr:spPr>
            <a:xfrm>
              <a:off x="11278870" y="14278673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365</xdr:row>
          <xdr:rowOff>0</xdr:rowOff>
        </xdr:from>
        <xdr:to xmlns:xdr="http://schemas.openxmlformats.org/drawingml/2006/spreadsheetDrawing">
          <xdr:col>38</xdr:col>
          <xdr:colOff>302260</xdr:colOff>
          <xdr:row>365</xdr:row>
          <xdr:rowOff>327025</xdr:rowOff>
        </xdr:to>
        <xdr:sp textlink="">
          <xdr:nvSpPr>
            <xdr:cNvPr id="269954" name="チェック 642" hidden="1">
              <a:extLst>
                <a:ext uri="{63B3BB69-23CF-44E3-9099-C40C66FF867C}">
                  <a14:compatExt spid="_x0000_s269954"/>
                </a:ext>
              </a:extLst>
            </xdr:cNvPr>
            <xdr:cNvSpPr>
              <a:spLocks noRot="1" noChangeShapeType="1"/>
            </xdr:cNvSpPr>
          </xdr:nvSpPr>
          <xdr:spPr>
            <a:xfrm>
              <a:off x="11811635" y="14278673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365</xdr:row>
          <xdr:rowOff>0</xdr:rowOff>
        </xdr:from>
        <xdr:to xmlns:xdr="http://schemas.openxmlformats.org/drawingml/2006/spreadsheetDrawing">
          <xdr:col>39</xdr:col>
          <xdr:colOff>302260</xdr:colOff>
          <xdr:row>365</xdr:row>
          <xdr:rowOff>327025</xdr:rowOff>
        </xdr:to>
        <xdr:sp textlink="">
          <xdr:nvSpPr>
            <xdr:cNvPr id="269955" name="チェック 643" hidden="1">
              <a:extLst>
                <a:ext uri="{63B3BB69-23CF-44E3-9099-C40C66FF867C}">
                  <a14:compatExt spid="_x0000_s269955"/>
                </a:ext>
              </a:extLst>
            </xdr:cNvPr>
            <xdr:cNvSpPr>
              <a:spLocks noRot="1" noChangeShapeType="1"/>
            </xdr:cNvSpPr>
          </xdr:nvSpPr>
          <xdr:spPr>
            <a:xfrm>
              <a:off x="12344400" y="14278673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366</xdr:row>
          <xdr:rowOff>0</xdr:rowOff>
        </xdr:from>
        <xdr:to xmlns:xdr="http://schemas.openxmlformats.org/drawingml/2006/spreadsheetDrawing">
          <xdr:col>37</xdr:col>
          <xdr:colOff>302260</xdr:colOff>
          <xdr:row>366</xdr:row>
          <xdr:rowOff>327025</xdr:rowOff>
        </xdr:to>
        <xdr:sp textlink="">
          <xdr:nvSpPr>
            <xdr:cNvPr id="269956" name="チェック 644" hidden="1">
              <a:extLst>
                <a:ext uri="{63B3BB69-23CF-44E3-9099-C40C66FF867C}">
                  <a14:compatExt spid="_x0000_s269956"/>
                </a:ext>
              </a:extLst>
            </xdr:cNvPr>
            <xdr:cNvSpPr>
              <a:spLocks noRot="1" noChangeShapeType="1"/>
            </xdr:cNvSpPr>
          </xdr:nvSpPr>
          <xdr:spPr>
            <a:xfrm>
              <a:off x="11278870" y="1433010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366</xdr:row>
          <xdr:rowOff>0</xdr:rowOff>
        </xdr:from>
        <xdr:to xmlns:xdr="http://schemas.openxmlformats.org/drawingml/2006/spreadsheetDrawing">
          <xdr:col>38</xdr:col>
          <xdr:colOff>302260</xdr:colOff>
          <xdr:row>366</xdr:row>
          <xdr:rowOff>327025</xdr:rowOff>
        </xdr:to>
        <xdr:sp textlink="">
          <xdr:nvSpPr>
            <xdr:cNvPr id="269957" name="チェック 645" hidden="1">
              <a:extLst>
                <a:ext uri="{63B3BB69-23CF-44E3-9099-C40C66FF867C}">
                  <a14:compatExt spid="_x0000_s269957"/>
                </a:ext>
              </a:extLst>
            </xdr:cNvPr>
            <xdr:cNvSpPr>
              <a:spLocks noRot="1" noChangeShapeType="1"/>
            </xdr:cNvSpPr>
          </xdr:nvSpPr>
          <xdr:spPr>
            <a:xfrm>
              <a:off x="11811635" y="1433010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366</xdr:row>
          <xdr:rowOff>0</xdr:rowOff>
        </xdr:from>
        <xdr:to xmlns:xdr="http://schemas.openxmlformats.org/drawingml/2006/spreadsheetDrawing">
          <xdr:col>39</xdr:col>
          <xdr:colOff>302260</xdr:colOff>
          <xdr:row>366</xdr:row>
          <xdr:rowOff>327025</xdr:rowOff>
        </xdr:to>
        <xdr:sp textlink="">
          <xdr:nvSpPr>
            <xdr:cNvPr id="269958" name="チェック 646" hidden="1">
              <a:extLst>
                <a:ext uri="{63B3BB69-23CF-44E3-9099-C40C66FF867C}">
                  <a14:compatExt spid="_x0000_s269958"/>
                </a:ext>
              </a:extLst>
            </xdr:cNvPr>
            <xdr:cNvSpPr>
              <a:spLocks noRot="1" noChangeShapeType="1"/>
            </xdr:cNvSpPr>
          </xdr:nvSpPr>
          <xdr:spPr>
            <a:xfrm>
              <a:off x="12344400" y="1433010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36195</xdr:rowOff>
        </xdr:to>
        <xdr:sp textlink="">
          <xdr:nvSpPr>
            <xdr:cNvPr id="269959" name="チェック 647" hidden="1">
              <a:extLst>
                <a:ext uri="{63B3BB69-23CF-44E3-9099-C40C66FF867C}">
                  <a14:compatExt spid="_x0000_s269959"/>
                </a:ext>
              </a:extLst>
            </xdr:cNvPr>
            <xdr:cNvSpPr>
              <a:spLocks noRot="1" noChangeShapeType="1"/>
            </xdr:cNvSpPr>
          </xdr:nvSpPr>
          <xdr:spPr>
            <a:xfrm>
              <a:off x="1127887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36195</xdr:rowOff>
        </xdr:to>
        <xdr:sp textlink="">
          <xdr:nvSpPr>
            <xdr:cNvPr id="269960" name="チェック 648" hidden="1">
              <a:extLst>
                <a:ext uri="{63B3BB69-23CF-44E3-9099-C40C66FF867C}">
                  <a14:compatExt spid="_x0000_s269960"/>
                </a:ext>
              </a:extLst>
            </xdr:cNvPr>
            <xdr:cNvSpPr>
              <a:spLocks noRot="1" noChangeShapeType="1"/>
            </xdr:cNvSpPr>
          </xdr:nvSpPr>
          <xdr:spPr>
            <a:xfrm>
              <a:off x="1127887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36195</xdr:rowOff>
        </xdr:to>
        <xdr:sp textlink="">
          <xdr:nvSpPr>
            <xdr:cNvPr id="269961" name="チェック 649" hidden="1">
              <a:extLst>
                <a:ext uri="{63B3BB69-23CF-44E3-9099-C40C66FF867C}">
                  <a14:compatExt spid="_x0000_s269961"/>
                </a:ext>
              </a:extLst>
            </xdr:cNvPr>
            <xdr:cNvSpPr>
              <a:spLocks noRot="1" noChangeShapeType="1"/>
            </xdr:cNvSpPr>
          </xdr:nvSpPr>
          <xdr:spPr>
            <a:xfrm>
              <a:off x="11811635"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36195</xdr:rowOff>
        </xdr:to>
        <xdr:sp textlink="">
          <xdr:nvSpPr>
            <xdr:cNvPr id="269962" name="チェック 650" hidden="1">
              <a:extLst>
                <a:ext uri="{63B3BB69-23CF-44E3-9099-C40C66FF867C}">
                  <a14:compatExt spid="_x0000_s269962"/>
                </a:ext>
              </a:extLst>
            </xdr:cNvPr>
            <xdr:cNvSpPr>
              <a:spLocks noRot="1" noChangeShapeType="1"/>
            </xdr:cNvSpPr>
          </xdr:nvSpPr>
          <xdr:spPr>
            <a:xfrm>
              <a:off x="1234440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33020</xdr:rowOff>
        </xdr:to>
        <xdr:sp textlink="">
          <xdr:nvSpPr>
            <xdr:cNvPr id="269963" name="チェック 651" hidden="1">
              <a:extLst>
                <a:ext uri="{63B3BB69-23CF-44E3-9099-C40C66FF867C}">
                  <a14:compatExt spid="_x0000_s269963"/>
                </a:ext>
              </a:extLst>
            </xdr:cNvPr>
            <xdr:cNvSpPr>
              <a:spLocks noRot="1" noChangeShapeType="1"/>
            </xdr:cNvSpPr>
          </xdr:nvSpPr>
          <xdr:spPr>
            <a:xfrm>
              <a:off x="11278870" y="1466157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33020</xdr:rowOff>
        </xdr:to>
        <xdr:sp textlink="">
          <xdr:nvSpPr>
            <xdr:cNvPr id="269964" name="チェック 652" hidden="1">
              <a:extLst>
                <a:ext uri="{63B3BB69-23CF-44E3-9099-C40C66FF867C}">
                  <a14:compatExt spid="_x0000_s269964"/>
                </a:ext>
              </a:extLst>
            </xdr:cNvPr>
            <xdr:cNvSpPr>
              <a:spLocks noRot="1" noChangeShapeType="1"/>
            </xdr:cNvSpPr>
          </xdr:nvSpPr>
          <xdr:spPr>
            <a:xfrm>
              <a:off x="11811635" y="1466157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33020</xdr:rowOff>
        </xdr:to>
        <xdr:sp textlink="">
          <xdr:nvSpPr>
            <xdr:cNvPr id="269965" name="チェック 653" hidden="1">
              <a:extLst>
                <a:ext uri="{63B3BB69-23CF-44E3-9099-C40C66FF867C}">
                  <a14:compatExt spid="_x0000_s269965"/>
                </a:ext>
              </a:extLst>
            </xdr:cNvPr>
            <xdr:cNvSpPr>
              <a:spLocks noRot="1" noChangeShapeType="1"/>
            </xdr:cNvSpPr>
          </xdr:nvSpPr>
          <xdr:spPr>
            <a:xfrm>
              <a:off x="12344400" y="1466157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36195</xdr:rowOff>
        </xdr:to>
        <xdr:sp textlink="">
          <xdr:nvSpPr>
            <xdr:cNvPr id="269966" name="チェック 654" hidden="1">
              <a:extLst>
                <a:ext uri="{63B3BB69-23CF-44E3-9099-C40C66FF867C}">
                  <a14:compatExt spid="_x0000_s269966"/>
                </a:ext>
              </a:extLst>
            </xdr:cNvPr>
            <xdr:cNvSpPr>
              <a:spLocks noRot="1" noChangeShapeType="1"/>
            </xdr:cNvSpPr>
          </xdr:nvSpPr>
          <xdr:spPr>
            <a:xfrm>
              <a:off x="1127887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36195</xdr:rowOff>
        </xdr:to>
        <xdr:sp textlink="">
          <xdr:nvSpPr>
            <xdr:cNvPr id="269967" name="チェック 655" hidden="1">
              <a:extLst>
                <a:ext uri="{63B3BB69-23CF-44E3-9099-C40C66FF867C}">
                  <a14:compatExt spid="_x0000_s269967"/>
                </a:ext>
              </a:extLst>
            </xdr:cNvPr>
            <xdr:cNvSpPr>
              <a:spLocks noRot="1" noChangeShapeType="1"/>
            </xdr:cNvSpPr>
          </xdr:nvSpPr>
          <xdr:spPr>
            <a:xfrm>
              <a:off x="1127887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36195</xdr:rowOff>
        </xdr:to>
        <xdr:sp textlink="">
          <xdr:nvSpPr>
            <xdr:cNvPr id="269968" name="チェック 656" hidden="1">
              <a:extLst>
                <a:ext uri="{63B3BB69-23CF-44E3-9099-C40C66FF867C}">
                  <a14:compatExt spid="_x0000_s269968"/>
                </a:ext>
              </a:extLst>
            </xdr:cNvPr>
            <xdr:cNvSpPr>
              <a:spLocks noRot="1" noChangeShapeType="1"/>
            </xdr:cNvSpPr>
          </xdr:nvSpPr>
          <xdr:spPr>
            <a:xfrm>
              <a:off x="11811635"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36195</xdr:rowOff>
        </xdr:to>
        <xdr:sp textlink="">
          <xdr:nvSpPr>
            <xdr:cNvPr id="269969" name="チェック 657" hidden="1">
              <a:extLst>
                <a:ext uri="{63B3BB69-23CF-44E3-9099-C40C66FF867C}">
                  <a14:compatExt spid="_x0000_s269969"/>
                </a:ext>
              </a:extLst>
            </xdr:cNvPr>
            <xdr:cNvSpPr>
              <a:spLocks noRot="1" noChangeShapeType="1"/>
            </xdr:cNvSpPr>
          </xdr:nvSpPr>
          <xdr:spPr>
            <a:xfrm>
              <a:off x="1234440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36195</xdr:rowOff>
        </xdr:to>
        <xdr:sp textlink="">
          <xdr:nvSpPr>
            <xdr:cNvPr id="269970" name="チェック 658" hidden="1">
              <a:extLst>
                <a:ext uri="{63B3BB69-23CF-44E3-9099-C40C66FF867C}">
                  <a14:compatExt spid="_x0000_s269970"/>
                </a:ext>
              </a:extLst>
            </xdr:cNvPr>
            <xdr:cNvSpPr>
              <a:spLocks noRot="1" noChangeShapeType="1"/>
            </xdr:cNvSpPr>
          </xdr:nvSpPr>
          <xdr:spPr>
            <a:xfrm>
              <a:off x="1127887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36195</xdr:rowOff>
        </xdr:to>
        <xdr:sp textlink="">
          <xdr:nvSpPr>
            <xdr:cNvPr id="269971" name="チェック 659" hidden="1">
              <a:extLst>
                <a:ext uri="{63B3BB69-23CF-44E3-9099-C40C66FF867C}">
                  <a14:compatExt spid="_x0000_s269971"/>
                </a:ext>
              </a:extLst>
            </xdr:cNvPr>
            <xdr:cNvSpPr>
              <a:spLocks noRot="1" noChangeShapeType="1"/>
            </xdr:cNvSpPr>
          </xdr:nvSpPr>
          <xdr:spPr>
            <a:xfrm>
              <a:off x="11811635"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36195</xdr:rowOff>
        </xdr:to>
        <xdr:sp textlink="">
          <xdr:nvSpPr>
            <xdr:cNvPr id="269972" name="チェック 660" hidden="1">
              <a:extLst>
                <a:ext uri="{63B3BB69-23CF-44E3-9099-C40C66FF867C}">
                  <a14:compatExt spid="_x0000_s269972"/>
                </a:ext>
              </a:extLst>
            </xdr:cNvPr>
            <xdr:cNvSpPr>
              <a:spLocks noRot="1" noChangeShapeType="1"/>
            </xdr:cNvSpPr>
          </xdr:nvSpPr>
          <xdr:spPr>
            <a:xfrm>
              <a:off x="1234440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36195</xdr:rowOff>
        </xdr:to>
        <xdr:sp textlink="">
          <xdr:nvSpPr>
            <xdr:cNvPr id="269973" name="チェック 661" hidden="1">
              <a:extLst>
                <a:ext uri="{63B3BB69-23CF-44E3-9099-C40C66FF867C}">
                  <a14:compatExt spid="_x0000_s269973"/>
                </a:ext>
              </a:extLst>
            </xdr:cNvPr>
            <xdr:cNvSpPr>
              <a:spLocks noRot="1" noChangeShapeType="1"/>
            </xdr:cNvSpPr>
          </xdr:nvSpPr>
          <xdr:spPr>
            <a:xfrm>
              <a:off x="1127887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36195</xdr:rowOff>
        </xdr:to>
        <xdr:sp textlink="">
          <xdr:nvSpPr>
            <xdr:cNvPr id="269974" name="チェック 662" hidden="1">
              <a:extLst>
                <a:ext uri="{63B3BB69-23CF-44E3-9099-C40C66FF867C}">
                  <a14:compatExt spid="_x0000_s269974"/>
                </a:ext>
              </a:extLst>
            </xdr:cNvPr>
            <xdr:cNvSpPr>
              <a:spLocks noRot="1" noChangeShapeType="1"/>
            </xdr:cNvSpPr>
          </xdr:nvSpPr>
          <xdr:spPr>
            <a:xfrm>
              <a:off x="11811635"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36195</xdr:rowOff>
        </xdr:to>
        <xdr:sp textlink="">
          <xdr:nvSpPr>
            <xdr:cNvPr id="269975" name="チェック 663" hidden="1">
              <a:extLst>
                <a:ext uri="{63B3BB69-23CF-44E3-9099-C40C66FF867C}">
                  <a14:compatExt spid="_x0000_s269975"/>
                </a:ext>
              </a:extLst>
            </xdr:cNvPr>
            <xdr:cNvSpPr>
              <a:spLocks noRot="1" noChangeShapeType="1"/>
            </xdr:cNvSpPr>
          </xdr:nvSpPr>
          <xdr:spPr>
            <a:xfrm>
              <a:off x="1234440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36195</xdr:rowOff>
        </xdr:to>
        <xdr:sp textlink="">
          <xdr:nvSpPr>
            <xdr:cNvPr id="269976" name="チェック 664" hidden="1">
              <a:extLst>
                <a:ext uri="{63B3BB69-23CF-44E3-9099-C40C66FF867C}">
                  <a14:compatExt spid="_x0000_s269976"/>
                </a:ext>
              </a:extLst>
            </xdr:cNvPr>
            <xdr:cNvSpPr>
              <a:spLocks noRot="1" noChangeShapeType="1"/>
            </xdr:cNvSpPr>
          </xdr:nvSpPr>
          <xdr:spPr>
            <a:xfrm>
              <a:off x="1127887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36195</xdr:rowOff>
        </xdr:to>
        <xdr:sp textlink="">
          <xdr:nvSpPr>
            <xdr:cNvPr id="269977" name="チェック 665" hidden="1">
              <a:extLst>
                <a:ext uri="{63B3BB69-23CF-44E3-9099-C40C66FF867C}">
                  <a14:compatExt spid="_x0000_s269977"/>
                </a:ext>
              </a:extLst>
            </xdr:cNvPr>
            <xdr:cNvSpPr>
              <a:spLocks noRot="1" noChangeShapeType="1"/>
            </xdr:cNvSpPr>
          </xdr:nvSpPr>
          <xdr:spPr>
            <a:xfrm>
              <a:off x="11811635"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36195</xdr:rowOff>
        </xdr:to>
        <xdr:sp textlink="">
          <xdr:nvSpPr>
            <xdr:cNvPr id="269978" name="チェック 666" hidden="1">
              <a:extLst>
                <a:ext uri="{63B3BB69-23CF-44E3-9099-C40C66FF867C}">
                  <a14:compatExt spid="_x0000_s269978"/>
                </a:ext>
              </a:extLst>
            </xdr:cNvPr>
            <xdr:cNvSpPr>
              <a:spLocks noRot="1" noChangeShapeType="1"/>
            </xdr:cNvSpPr>
          </xdr:nvSpPr>
          <xdr:spPr>
            <a:xfrm>
              <a:off x="1234440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36195</xdr:rowOff>
        </xdr:to>
        <xdr:sp textlink="">
          <xdr:nvSpPr>
            <xdr:cNvPr id="269979" name="チェック 667" hidden="1">
              <a:extLst>
                <a:ext uri="{63B3BB69-23CF-44E3-9099-C40C66FF867C}">
                  <a14:compatExt spid="_x0000_s269979"/>
                </a:ext>
              </a:extLst>
            </xdr:cNvPr>
            <xdr:cNvSpPr>
              <a:spLocks noRot="1" noChangeShapeType="1"/>
            </xdr:cNvSpPr>
          </xdr:nvSpPr>
          <xdr:spPr>
            <a:xfrm>
              <a:off x="1127887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36195</xdr:rowOff>
        </xdr:to>
        <xdr:sp textlink="">
          <xdr:nvSpPr>
            <xdr:cNvPr id="269980" name="チェック 668" hidden="1">
              <a:extLst>
                <a:ext uri="{63B3BB69-23CF-44E3-9099-C40C66FF867C}">
                  <a14:compatExt spid="_x0000_s269980"/>
                </a:ext>
              </a:extLst>
            </xdr:cNvPr>
            <xdr:cNvSpPr>
              <a:spLocks noRot="1" noChangeShapeType="1"/>
            </xdr:cNvSpPr>
          </xdr:nvSpPr>
          <xdr:spPr>
            <a:xfrm>
              <a:off x="11811635"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36195</xdr:rowOff>
        </xdr:to>
        <xdr:sp textlink="">
          <xdr:nvSpPr>
            <xdr:cNvPr id="269981" name="チェック 669" hidden="1">
              <a:extLst>
                <a:ext uri="{63B3BB69-23CF-44E3-9099-C40C66FF867C}">
                  <a14:compatExt spid="_x0000_s269981"/>
                </a:ext>
              </a:extLst>
            </xdr:cNvPr>
            <xdr:cNvSpPr>
              <a:spLocks noRot="1" noChangeShapeType="1"/>
            </xdr:cNvSpPr>
          </xdr:nvSpPr>
          <xdr:spPr>
            <a:xfrm>
              <a:off x="1234440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36195</xdr:rowOff>
        </xdr:to>
        <xdr:sp textlink="">
          <xdr:nvSpPr>
            <xdr:cNvPr id="269982" name="チェック 670" hidden="1">
              <a:extLst>
                <a:ext uri="{63B3BB69-23CF-44E3-9099-C40C66FF867C}">
                  <a14:compatExt spid="_x0000_s269982"/>
                </a:ext>
              </a:extLst>
            </xdr:cNvPr>
            <xdr:cNvSpPr>
              <a:spLocks noRot="1" noChangeShapeType="1"/>
            </xdr:cNvSpPr>
          </xdr:nvSpPr>
          <xdr:spPr>
            <a:xfrm>
              <a:off x="1127887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36195</xdr:rowOff>
        </xdr:to>
        <xdr:sp textlink="">
          <xdr:nvSpPr>
            <xdr:cNvPr id="269983" name="チェック 671" hidden="1">
              <a:extLst>
                <a:ext uri="{63B3BB69-23CF-44E3-9099-C40C66FF867C}">
                  <a14:compatExt spid="_x0000_s269983"/>
                </a:ext>
              </a:extLst>
            </xdr:cNvPr>
            <xdr:cNvSpPr>
              <a:spLocks noRot="1" noChangeShapeType="1"/>
            </xdr:cNvSpPr>
          </xdr:nvSpPr>
          <xdr:spPr>
            <a:xfrm>
              <a:off x="11811635"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36195</xdr:rowOff>
        </xdr:to>
        <xdr:sp textlink="">
          <xdr:nvSpPr>
            <xdr:cNvPr id="269984" name="チェック 672" hidden="1">
              <a:extLst>
                <a:ext uri="{63B3BB69-23CF-44E3-9099-C40C66FF867C}">
                  <a14:compatExt spid="_x0000_s269984"/>
                </a:ext>
              </a:extLst>
            </xdr:cNvPr>
            <xdr:cNvSpPr>
              <a:spLocks noRot="1" noChangeShapeType="1"/>
            </xdr:cNvSpPr>
          </xdr:nvSpPr>
          <xdr:spPr>
            <a:xfrm>
              <a:off x="12344400" y="1466157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39370</xdr:rowOff>
        </xdr:to>
        <xdr:sp textlink="">
          <xdr:nvSpPr>
            <xdr:cNvPr id="269985" name="チェック 673" hidden="1">
              <a:extLst>
                <a:ext uri="{63B3BB69-23CF-44E3-9099-C40C66FF867C}">
                  <a14:compatExt spid="_x0000_s269985"/>
                </a:ext>
              </a:extLst>
            </xdr:cNvPr>
            <xdr:cNvSpPr>
              <a:spLocks noRot="1" noChangeShapeType="1"/>
            </xdr:cNvSpPr>
          </xdr:nvSpPr>
          <xdr:spPr>
            <a:xfrm>
              <a:off x="11278870" y="1466157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39370</xdr:rowOff>
        </xdr:to>
        <xdr:sp textlink="">
          <xdr:nvSpPr>
            <xdr:cNvPr id="269986" name="チェック 674" hidden="1">
              <a:extLst>
                <a:ext uri="{63B3BB69-23CF-44E3-9099-C40C66FF867C}">
                  <a14:compatExt spid="_x0000_s269986"/>
                </a:ext>
              </a:extLst>
            </xdr:cNvPr>
            <xdr:cNvSpPr>
              <a:spLocks noRot="1" noChangeShapeType="1"/>
            </xdr:cNvSpPr>
          </xdr:nvSpPr>
          <xdr:spPr>
            <a:xfrm>
              <a:off x="11811635" y="1466157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39370</xdr:rowOff>
        </xdr:to>
        <xdr:sp textlink="">
          <xdr:nvSpPr>
            <xdr:cNvPr id="269987" name="チェック 675" hidden="1">
              <a:extLst>
                <a:ext uri="{63B3BB69-23CF-44E3-9099-C40C66FF867C}">
                  <a14:compatExt spid="_x0000_s269987"/>
                </a:ext>
              </a:extLst>
            </xdr:cNvPr>
            <xdr:cNvSpPr>
              <a:spLocks noRot="1" noChangeShapeType="1"/>
            </xdr:cNvSpPr>
          </xdr:nvSpPr>
          <xdr:spPr>
            <a:xfrm>
              <a:off x="12344400" y="1466157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375</xdr:row>
          <xdr:rowOff>0</xdr:rowOff>
        </xdr:from>
        <xdr:to xmlns:xdr="http://schemas.openxmlformats.org/drawingml/2006/spreadsheetDrawing">
          <xdr:col>37</xdr:col>
          <xdr:colOff>302260</xdr:colOff>
          <xdr:row>375</xdr:row>
          <xdr:rowOff>325120</xdr:rowOff>
        </xdr:to>
        <xdr:sp textlink="">
          <xdr:nvSpPr>
            <xdr:cNvPr id="269988" name="チェック 676" hidden="1">
              <a:extLst>
                <a:ext uri="{63B3BB69-23CF-44E3-9099-C40C66FF867C}">
                  <a14:compatExt spid="_x0000_s269988"/>
                </a:ext>
              </a:extLst>
            </xdr:cNvPr>
            <xdr:cNvSpPr>
              <a:spLocks noRot="1" noChangeShapeType="1"/>
            </xdr:cNvSpPr>
          </xdr:nvSpPr>
          <xdr:spPr>
            <a:xfrm>
              <a:off x="11278870" y="146901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375</xdr:row>
          <xdr:rowOff>0</xdr:rowOff>
        </xdr:from>
        <xdr:to xmlns:xdr="http://schemas.openxmlformats.org/drawingml/2006/spreadsheetDrawing">
          <xdr:col>38</xdr:col>
          <xdr:colOff>302260</xdr:colOff>
          <xdr:row>375</xdr:row>
          <xdr:rowOff>325120</xdr:rowOff>
        </xdr:to>
        <xdr:sp textlink="">
          <xdr:nvSpPr>
            <xdr:cNvPr id="269989" name="チェック 677" hidden="1">
              <a:extLst>
                <a:ext uri="{63B3BB69-23CF-44E3-9099-C40C66FF867C}">
                  <a14:compatExt spid="_x0000_s269989"/>
                </a:ext>
              </a:extLst>
            </xdr:cNvPr>
            <xdr:cNvSpPr>
              <a:spLocks noRot="1" noChangeShapeType="1"/>
            </xdr:cNvSpPr>
          </xdr:nvSpPr>
          <xdr:spPr>
            <a:xfrm>
              <a:off x="11811635" y="146901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375</xdr:row>
          <xdr:rowOff>0</xdr:rowOff>
        </xdr:from>
        <xdr:to xmlns:xdr="http://schemas.openxmlformats.org/drawingml/2006/spreadsheetDrawing">
          <xdr:col>39</xdr:col>
          <xdr:colOff>302260</xdr:colOff>
          <xdr:row>375</xdr:row>
          <xdr:rowOff>325120</xdr:rowOff>
        </xdr:to>
        <xdr:sp textlink="">
          <xdr:nvSpPr>
            <xdr:cNvPr id="269990" name="チェック 678" hidden="1">
              <a:extLst>
                <a:ext uri="{63B3BB69-23CF-44E3-9099-C40C66FF867C}">
                  <a14:compatExt spid="_x0000_s269990"/>
                </a:ext>
              </a:extLst>
            </xdr:cNvPr>
            <xdr:cNvSpPr>
              <a:spLocks noRot="1" noChangeShapeType="1"/>
            </xdr:cNvSpPr>
          </xdr:nvSpPr>
          <xdr:spPr>
            <a:xfrm>
              <a:off x="12344400" y="146901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376</xdr:row>
          <xdr:rowOff>0</xdr:rowOff>
        </xdr:from>
        <xdr:to xmlns:xdr="http://schemas.openxmlformats.org/drawingml/2006/spreadsheetDrawing">
          <xdr:col>37</xdr:col>
          <xdr:colOff>302260</xdr:colOff>
          <xdr:row>376</xdr:row>
          <xdr:rowOff>327660</xdr:rowOff>
        </xdr:to>
        <xdr:sp textlink="">
          <xdr:nvSpPr>
            <xdr:cNvPr id="269991" name="チェック 679" hidden="1">
              <a:extLst>
                <a:ext uri="{63B3BB69-23CF-44E3-9099-C40C66FF867C}">
                  <a14:compatExt spid="_x0000_s269991"/>
                </a:ext>
              </a:extLst>
            </xdr:cNvPr>
            <xdr:cNvSpPr>
              <a:spLocks noRot="1" noChangeShapeType="1"/>
            </xdr:cNvSpPr>
          </xdr:nvSpPr>
          <xdr:spPr>
            <a:xfrm>
              <a:off x="11278870" y="14773973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376</xdr:row>
          <xdr:rowOff>0</xdr:rowOff>
        </xdr:from>
        <xdr:to xmlns:xdr="http://schemas.openxmlformats.org/drawingml/2006/spreadsheetDrawing">
          <xdr:col>38</xdr:col>
          <xdr:colOff>302260</xdr:colOff>
          <xdr:row>376</xdr:row>
          <xdr:rowOff>327660</xdr:rowOff>
        </xdr:to>
        <xdr:sp textlink="">
          <xdr:nvSpPr>
            <xdr:cNvPr id="269992" name="チェック 680" hidden="1">
              <a:extLst>
                <a:ext uri="{63B3BB69-23CF-44E3-9099-C40C66FF867C}">
                  <a14:compatExt spid="_x0000_s269992"/>
                </a:ext>
              </a:extLst>
            </xdr:cNvPr>
            <xdr:cNvSpPr>
              <a:spLocks noRot="1" noChangeShapeType="1"/>
            </xdr:cNvSpPr>
          </xdr:nvSpPr>
          <xdr:spPr>
            <a:xfrm>
              <a:off x="11811635" y="14773973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376</xdr:row>
          <xdr:rowOff>0</xdr:rowOff>
        </xdr:from>
        <xdr:to xmlns:xdr="http://schemas.openxmlformats.org/drawingml/2006/spreadsheetDrawing">
          <xdr:col>39</xdr:col>
          <xdr:colOff>302260</xdr:colOff>
          <xdr:row>376</xdr:row>
          <xdr:rowOff>327660</xdr:rowOff>
        </xdr:to>
        <xdr:sp textlink="">
          <xdr:nvSpPr>
            <xdr:cNvPr id="269993" name="チェック 681" hidden="1">
              <a:extLst>
                <a:ext uri="{63B3BB69-23CF-44E3-9099-C40C66FF867C}">
                  <a14:compatExt spid="_x0000_s269993"/>
                </a:ext>
              </a:extLst>
            </xdr:cNvPr>
            <xdr:cNvSpPr>
              <a:spLocks noRot="1" noChangeShapeType="1"/>
            </xdr:cNvSpPr>
          </xdr:nvSpPr>
          <xdr:spPr>
            <a:xfrm>
              <a:off x="12344400" y="14773973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377</xdr:row>
          <xdr:rowOff>0</xdr:rowOff>
        </xdr:from>
        <xdr:to xmlns:xdr="http://schemas.openxmlformats.org/drawingml/2006/spreadsheetDrawing">
          <xdr:col>37</xdr:col>
          <xdr:colOff>302260</xdr:colOff>
          <xdr:row>377</xdr:row>
          <xdr:rowOff>327025</xdr:rowOff>
        </xdr:to>
        <xdr:sp textlink="">
          <xdr:nvSpPr>
            <xdr:cNvPr id="269994" name="チェック 682" hidden="1">
              <a:extLst>
                <a:ext uri="{63B3BB69-23CF-44E3-9099-C40C66FF867C}">
                  <a14:compatExt spid="_x0000_s269994"/>
                </a:ext>
              </a:extLst>
            </xdr:cNvPr>
            <xdr:cNvSpPr>
              <a:spLocks noRot="1" noChangeShapeType="1"/>
            </xdr:cNvSpPr>
          </xdr:nvSpPr>
          <xdr:spPr>
            <a:xfrm>
              <a:off x="11278870" y="14822551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378</xdr:row>
          <xdr:rowOff>0</xdr:rowOff>
        </xdr:from>
        <xdr:to xmlns:xdr="http://schemas.openxmlformats.org/drawingml/2006/spreadsheetDrawing">
          <xdr:col>37</xdr:col>
          <xdr:colOff>302260</xdr:colOff>
          <xdr:row>378</xdr:row>
          <xdr:rowOff>327660</xdr:rowOff>
        </xdr:to>
        <xdr:sp textlink="">
          <xdr:nvSpPr>
            <xdr:cNvPr id="269995" name="チェック 683" hidden="1">
              <a:extLst>
                <a:ext uri="{63B3BB69-23CF-44E3-9099-C40C66FF867C}">
                  <a14:compatExt spid="_x0000_s269995"/>
                </a:ext>
              </a:extLst>
            </xdr:cNvPr>
            <xdr:cNvSpPr>
              <a:spLocks noRot="1" noChangeShapeType="1"/>
            </xdr:cNvSpPr>
          </xdr:nvSpPr>
          <xdr:spPr>
            <a:xfrm>
              <a:off x="11278870" y="14888273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379</xdr:row>
          <xdr:rowOff>0</xdr:rowOff>
        </xdr:from>
        <xdr:to xmlns:xdr="http://schemas.openxmlformats.org/drawingml/2006/spreadsheetDrawing">
          <xdr:col>37</xdr:col>
          <xdr:colOff>302260</xdr:colOff>
          <xdr:row>379</xdr:row>
          <xdr:rowOff>326390</xdr:rowOff>
        </xdr:to>
        <xdr:sp textlink="">
          <xdr:nvSpPr>
            <xdr:cNvPr id="269996" name="チェック 684" hidden="1">
              <a:extLst>
                <a:ext uri="{63B3BB69-23CF-44E3-9099-C40C66FF867C}">
                  <a14:compatExt spid="_x0000_s269996"/>
                </a:ext>
              </a:extLst>
            </xdr:cNvPr>
            <xdr:cNvSpPr>
              <a:spLocks noRot="1" noChangeShapeType="1"/>
            </xdr:cNvSpPr>
          </xdr:nvSpPr>
          <xdr:spPr>
            <a:xfrm>
              <a:off x="11278870" y="149368510"/>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380</xdr:row>
          <xdr:rowOff>0</xdr:rowOff>
        </xdr:from>
        <xdr:to xmlns:xdr="http://schemas.openxmlformats.org/drawingml/2006/spreadsheetDrawing">
          <xdr:col>37</xdr:col>
          <xdr:colOff>302260</xdr:colOff>
          <xdr:row>381</xdr:row>
          <xdr:rowOff>51435</xdr:rowOff>
        </xdr:to>
        <xdr:sp textlink="">
          <xdr:nvSpPr>
            <xdr:cNvPr id="269997" name="チェック 685" hidden="1">
              <a:extLst>
                <a:ext uri="{63B3BB69-23CF-44E3-9099-C40C66FF867C}">
                  <a14:compatExt spid="_x0000_s269997"/>
                </a:ext>
              </a:extLst>
            </xdr:cNvPr>
            <xdr:cNvSpPr>
              <a:spLocks noRot="1" noChangeShapeType="1"/>
            </xdr:cNvSpPr>
          </xdr:nvSpPr>
          <xdr:spPr>
            <a:xfrm>
              <a:off x="11278870" y="1498257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381</xdr:row>
          <xdr:rowOff>0</xdr:rowOff>
        </xdr:from>
        <xdr:to xmlns:xdr="http://schemas.openxmlformats.org/drawingml/2006/spreadsheetDrawing">
          <xdr:col>37</xdr:col>
          <xdr:colOff>302260</xdr:colOff>
          <xdr:row>381</xdr:row>
          <xdr:rowOff>327660</xdr:rowOff>
        </xdr:to>
        <xdr:sp textlink="">
          <xdr:nvSpPr>
            <xdr:cNvPr id="269998" name="チェック 686" hidden="1">
              <a:extLst>
                <a:ext uri="{63B3BB69-23CF-44E3-9099-C40C66FF867C}">
                  <a14:compatExt spid="_x0000_s269998"/>
                </a:ext>
              </a:extLst>
            </xdr:cNvPr>
            <xdr:cNvSpPr>
              <a:spLocks noRot="1" noChangeShapeType="1"/>
            </xdr:cNvSpPr>
          </xdr:nvSpPr>
          <xdr:spPr>
            <a:xfrm>
              <a:off x="11278870" y="15010193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382</xdr:row>
          <xdr:rowOff>0</xdr:rowOff>
        </xdr:from>
        <xdr:to xmlns:xdr="http://schemas.openxmlformats.org/drawingml/2006/spreadsheetDrawing">
          <xdr:col>37</xdr:col>
          <xdr:colOff>302260</xdr:colOff>
          <xdr:row>383</xdr:row>
          <xdr:rowOff>31115</xdr:rowOff>
        </xdr:to>
        <xdr:sp textlink="">
          <xdr:nvSpPr>
            <xdr:cNvPr id="269999" name="チェック 687" hidden="1">
              <a:extLst>
                <a:ext uri="{63B3BB69-23CF-44E3-9099-C40C66FF867C}">
                  <a14:compatExt spid="_x0000_s269999"/>
                </a:ext>
              </a:extLst>
            </xdr:cNvPr>
            <xdr:cNvSpPr>
              <a:spLocks noRot="1" noChangeShapeType="1"/>
            </xdr:cNvSpPr>
          </xdr:nvSpPr>
          <xdr:spPr>
            <a:xfrm>
              <a:off x="11278870" y="150568660"/>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383</xdr:row>
          <xdr:rowOff>0</xdr:rowOff>
        </xdr:from>
        <xdr:to xmlns:xdr="http://schemas.openxmlformats.org/drawingml/2006/spreadsheetDrawing">
          <xdr:col>37</xdr:col>
          <xdr:colOff>302260</xdr:colOff>
          <xdr:row>383</xdr:row>
          <xdr:rowOff>327025</xdr:rowOff>
        </xdr:to>
        <xdr:sp textlink="">
          <xdr:nvSpPr>
            <xdr:cNvPr id="270000" name="チェック 688" hidden="1">
              <a:extLst>
                <a:ext uri="{63B3BB69-23CF-44E3-9099-C40C66FF867C}">
                  <a14:compatExt spid="_x0000_s270000"/>
                </a:ext>
              </a:extLst>
            </xdr:cNvPr>
            <xdr:cNvSpPr>
              <a:spLocks noRot="1" noChangeShapeType="1"/>
            </xdr:cNvSpPr>
          </xdr:nvSpPr>
          <xdr:spPr>
            <a:xfrm>
              <a:off x="11278870" y="15086393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384</xdr:row>
          <xdr:rowOff>0</xdr:rowOff>
        </xdr:from>
        <xdr:to xmlns:xdr="http://schemas.openxmlformats.org/drawingml/2006/spreadsheetDrawing">
          <xdr:col>37</xdr:col>
          <xdr:colOff>302260</xdr:colOff>
          <xdr:row>384</xdr:row>
          <xdr:rowOff>327660</xdr:rowOff>
        </xdr:to>
        <xdr:sp textlink="">
          <xdr:nvSpPr>
            <xdr:cNvPr id="270001" name="チェック 689" hidden="1">
              <a:extLst>
                <a:ext uri="{63B3BB69-23CF-44E3-9099-C40C66FF867C}">
                  <a14:compatExt spid="_x0000_s270001"/>
                </a:ext>
              </a:extLst>
            </xdr:cNvPr>
            <xdr:cNvSpPr>
              <a:spLocks noRot="1" noChangeShapeType="1"/>
            </xdr:cNvSpPr>
          </xdr:nvSpPr>
          <xdr:spPr>
            <a:xfrm>
              <a:off x="11278870" y="15153068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377</xdr:row>
          <xdr:rowOff>0</xdr:rowOff>
        </xdr:from>
        <xdr:to xmlns:xdr="http://schemas.openxmlformats.org/drawingml/2006/spreadsheetDrawing">
          <xdr:col>38</xdr:col>
          <xdr:colOff>302260</xdr:colOff>
          <xdr:row>377</xdr:row>
          <xdr:rowOff>327025</xdr:rowOff>
        </xdr:to>
        <xdr:sp textlink="">
          <xdr:nvSpPr>
            <xdr:cNvPr id="270002" name="チェック 690" hidden="1">
              <a:extLst>
                <a:ext uri="{63B3BB69-23CF-44E3-9099-C40C66FF867C}">
                  <a14:compatExt spid="_x0000_s270002"/>
                </a:ext>
              </a:extLst>
            </xdr:cNvPr>
            <xdr:cNvSpPr>
              <a:spLocks noRot="1" noChangeShapeType="1"/>
            </xdr:cNvSpPr>
          </xdr:nvSpPr>
          <xdr:spPr>
            <a:xfrm>
              <a:off x="11811635" y="14822551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378</xdr:row>
          <xdr:rowOff>0</xdr:rowOff>
        </xdr:from>
        <xdr:to xmlns:xdr="http://schemas.openxmlformats.org/drawingml/2006/spreadsheetDrawing">
          <xdr:col>38</xdr:col>
          <xdr:colOff>302260</xdr:colOff>
          <xdr:row>378</xdr:row>
          <xdr:rowOff>327660</xdr:rowOff>
        </xdr:to>
        <xdr:sp textlink="">
          <xdr:nvSpPr>
            <xdr:cNvPr id="270003" name="チェック 691" hidden="1">
              <a:extLst>
                <a:ext uri="{63B3BB69-23CF-44E3-9099-C40C66FF867C}">
                  <a14:compatExt spid="_x0000_s270003"/>
                </a:ext>
              </a:extLst>
            </xdr:cNvPr>
            <xdr:cNvSpPr>
              <a:spLocks noRot="1" noChangeShapeType="1"/>
            </xdr:cNvSpPr>
          </xdr:nvSpPr>
          <xdr:spPr>
            <a:xfrm>
              <a:off x="11811635" y="14888273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379</xdr:row>
          <xdr:rowOff>0</xdr:rowOff>
        </xdr:from>
        <xdr:to xmlns:xdr="http://schemas.openxmlformats.org/drawingml/2006/spreadsheetDrawing">
          <xdr:col>38</xdr:col>
          <xdr:colOff>302260</xdr:colOff>
          <xdr:row>379</xdr:row>
          <xdr:rowOff>326390</xdr:rowOff>
        </xdr:to>
        <xdr:sp textlink="">
          <xdr:nvSpPr>
            <xdr:cNvPr id="270004" name="チェック 692" hidden="1">
              <a:extLst>
                <a:ext uri="{63B3BB69-23CF-44E3-9099-C40C66FF867C}">
                  <a14:compatExt spid="_x0000_s270004"/>
                </a:ext>
              </a:extLst>
            </xdr:cNvPr>
            <xdr:cNvSpPr>
              <a:spLocks noRot="1" noChangeShapeType="1"/>
            </xdr:cNvSpPr>
          </xdr:nvSpPr>
          <xdr:spPr>
            <a:xfrm>
              <a:off x="11811635" y="149368510"/>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380</xdr:row>
          <xdr:rowOff>0</xdr:rowOff>
        </xdr:from>
        <xdr:to xmlns:xdr="http://schemas.openxmlformats.org/drawingml/2006/spreadsheetDrawing">
          <xdr:col>38</xdr:col>
          <xdr:colOff>302260</xdr:colOff>
          <xdr:row>381</xdr:row>
          <xdr:rowOff>51435</xdr:rowOff>
        </xdr:to>
        <xdr:sp textlink="">
          <xdr:nvSpPr>
            <xdr:cNvPr id="270005" name="チェック 693" hidden="1">
              <a:extLst>
                <a:ext uri="{63B3BB69-23CF-44E3-9099-C40C66FF867C}">
                  <a14:compatExt spid="_x0000_s270005"/>
                </a:ext>
              </a:extLst>
            </xdr:cNvPr>
            <xdr:cNvSpPr>
              <a:spLocks noRot="1" noChangeShapeType="1"/>
            </xdr:cNvSpPr>
          </xdr:nvSpPr>
          <xdr:spPr>
            <a:xfrm>
              <a:off x="11811635" y="1498257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381</xdr:row>
          <xdr:rowOff>0</xdr:rowOff>
        </xdr:from>
        <xdr:to xmlns:xdr="http://schemas.openxmlformats.org/drawingml/2006/spreadsheetDrawing">
          <xdr:col>38</xdr:col>
          <xdr:colOff>302260</xdr:colOff>
          <xdr:row>381</xdr:row>
          <xdr:rowOff>327660</xdr:rowOff>
        </xdr:to>
        <xdr:sp textlink="">
          <xdr:nvSpPr>
            <xdr:cNvPr id="270006" name="チェック 694" hidden="1">
              <a:extLst>
                <a:ext uri="{63B3BB69-23CF-44E3-9099-C40C66FF867C}">
                  <a14:compatExt spid="_x0000_s270006"/>
                </a:ext>
              </a:extLst>
            </xdr:cNvPr>
            <xdr:cNvSpPr>
              <a:spLocks noRot="1" noChangeShapeType="1"/>
            </xdr:cNvSpPr>
          </xdr:nvSpPr>
          <xdr:spPr>
            <a:xfrm>
              <a:off x="11811635" y="15010193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382</xdr:row>
          <xdr:rowOff>0</xdr:rowOff>
        </xdr:from>
        <xdr:to xmlns:xdr="http://schemas.openxmlformats.org/drawingml/2006/spreadsheetDrawing">
          <xdr:col>38</xdr:col>
          <xdr:colOff>302260</xdr:colOff>
          <xdr:row>383</xdr:row>
          <xdr:rowOff>31115</xdr:rowOff>
        </xdr:to>
        <xdr:sp textlink="">
          <xdr:nvSpPr>
            <xdr:cNvPr id="270007" name="チェック 695" hidden="1">
              <a:extLst>
                <a:ext uri="{63B3BB69-23CF-44E3-9099-C40C66FF867C}">
                  <a14:compatExt spid="_x0000_s270007"/>
                </a:ext>
              </a:extLst>
            </xdr:cNvPr>
            <xdr:cNvSpPr>
              <a:spLocks noRot="1" noChangeShapeType="1"/>
            </xdr:cNvSpPr>
          </xdr:nvSpPr>
          <xdr:spPr>
            <a:xfrm>
              <a:off x="11811635" y="150568660"/>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383</xdr:row>
          <xdr:rowOff>0</xdr:rowOff>
        </xdr:from>
        <xdr:to xmlns:xdr="http://schemas.openxmlformats.org/drawingml/2006/spreadsheetDrawing">
          <xdr:col>38</xdr:col>
          <xdr:colOff>302260</xdr:colOff>
          <xdr:row>383</xdr:row>
          <xdr:rowOff>327025</xdr:rowOff>
        </xdr:to>
        <xdr:sp textlink="">
          <xdr:nvSpPr>
            <xdr:cNvPr id="270008" name="チェック 696" hidden="1">
              <a:extLst>
                <a:ext uri="{63B3BB69-23CF-44E3-9099-C40C66FF867C}">
                  <a14:compatExt spid="_x0000_s270008"/>
                </a:ext>
              </a:extLst>
            </xdr:cNvPr>
            <xdr:cNvSpPr>
              <a:spLocks noRot="1" noChangeShapeType="1"/>
            </xdr:cNvSpPr>
          </xdr:nvSpPr>
          <xdr:spPr>
            <a:xfrm>
              <a:off x="11811635" y="15086393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384</xdr:row>
          <xdr:rowOff>0</xdr:rowOff>
        </xdr:from>
        <xdr:to xmlns:xdr="http://schemas.openxmlformats.org/drawingml/2006/spreadsheetDrawing">
          <xdr:col>38</xdr:col>
          <xdr:colOff>302260</xdr:colOff>
          <xdr:row>384</xdr:row>
          <xdr:rowOff>327660</xdr:rowOff>
        </xdr:to>
        <xdr:sp textlink="">
          <xdr:nvSpPr>
            <xdr:cNvPr id="270009" name="チェック 697" hidden="1">
              <a:extLst>
                <a:ext uri="{63B3BB69-23CF-44E3-9099-C40C66FF867C}">
                  <a14:compatExt spid="_x0000_s270009"/>
                </a:ext>
              </a:extLst>
            </xdr:cNvPr>
            <xdr:cNvSpPr>
              <a:spLocks noRot="1" noChangeShapeType="1"/>
            </xdr:cNvSpPr>
          </xdr:nvSpPr>
          <xdr:spPr>
            <a:xfrm>
              <a:off x="11811635" y="15153068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377</xdr:row>
          <xdr:rowOff>0</xdr:rowOff>
        </xdr:from>
        <xdr:to xmlns:xdr="http://schemas.openxmlformats.org/drawingml/2006/spreadsheetDrawing">
          <xdr:col>39</xdr:col>
          <xdr:colOff>302260</xdr:colOff>
          <xdr:row>377</xdr:row>
          <xdr:rowOff>327025</xdr:rowOff>
        </xdr:to>
        <xdr:sp textlink="">
          <xdr:nvSpPr>
            <xdr:cNvPr id="270010" name="チェック 698" hidden="1">
              <a:extLst>
                <a:ext uri="{63B3BB69-23CF-44E3-9099-C40C66FF867C}">
                  <a14:compatExt spid="_x0000_s270010"/>
                </a:ext>
              </a:extLst>
            </xdr:cNvPr>
            <xdr:cNvSpPr>
              <a:spLocks noRot="1" noChangeShapeType="1"/>
            </xdr:cNvSpPr>
          </xdr:nvSpPr>
          <xdr:spPr>
            <a:xfrm>
              <a:off x="12344400" y="14822551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378</xdr:row>
          <xdr:rowOff>0</xdr:rowOff>
        </xdr:from>
        <xdr:to xmlns:xdr="http://schemas.openxmlformats.org/drawingml/2006/spreadsheetDrawing">
          <xdr:col>39</xdr:col>
          <xdr:colOff>302260</xdr:colOff>
          <xdr:row>378</xdr:row>
          <xdr:rowOff>327660</xdr:rowOff>
        </xdr:to>
        <xdr:sp textlink="">
          <xdr:nvSpPr>
            <xdr:cNvPr id="270011" name="チェック 699" hidden="1">
              <a:extLst>
                <a:ext uri="{63B3BB69-23CF-44E3-9099-C40C66FF867C}">
                  <a14:compatExt spid="_x0000_s270011"/>
                </a:ext>
              </a:extLst>
            </xdr:cNvPr>
            <xdr:cNvSpPr>
              <a:spLocks noRot="1" noChangeShapeType="1"/>
            </xdr:cNvSpPr>
          </xdr:nvSpPr>
          <xdr:spPr>
            <a:xfrm>
              <a:off x="12344400" y="14888273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379</xdr:row>
          <xdr:rowOff>0</xdr:rowOff>
        </xdr:from>
        <xdr:to xmlns:xdr="http://schemas.openxmlformats.org/drawingml/2006/spreadsheetDrawing">
          <xdr:col>39</xdr:col>
          <xdr:colOff>302260</xdr:colOff>
          <xdr:row>379</xdr:row>
          <xdr:rowOff>326390</xdr:rowOff>
        </xdr:to>
        <xdr:sp textlink="">
          <xdr:nvSpPr>
            <xdr:cNvPr id="270012" name="チェック 700" hidden="1">
              <a:extLst>
                <a:ext uri="{63B3BB69-23CF-44E3-9099-C40C66FF867C}">
                  <a14:compatExt spid="_x0000_s270012"/>
                </a:ext>
              </a:extLst>
            </xdr:cNvPr>
            <xdr:cNvSpPr>
              <a:spLocks noRot="1" noChangeShapeType="1"/>
            </xdr:cNvSpPr>
          </xdr:nvSpPr>
          <xdr:spPr>
            <a:xfrm>
              <a:off x="12344400" y="149368510"/>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380</xdr:row>
          <xdr:rowOff>0</xdr:rowOff>
        </xdr:from>
        <xdr:to xmlns:xdr="http://schemas.openxmlformats.org/drawingml/2006/spreadsheetDrawing">
          <xdr:col>39</xdr:col>
          <xdr:colOff>302260</xdr:colOff>
          <xdr:row>381</xdr:row>
          <xdr:rowOff>51435</xdr:rowOff>
        </xdr:to>
        <xdr:sp textlink="">
          <xdr:nvSpPr>
            <xdr:cNvPr id="270013" name="チェック 701" hidden="1">
              <a:extLst>
                <a:ext uri="{63B3BB69-23CF-44E3-9099-C40C66FF867C}">
                  <a14:compatExt spid="_x0000_s270013"/>
                </a:ext>
              </a:extLst>
            </xdr:cNvPr>
            <xdr:cNvSpPr>
              <a:spLocks noRot="1" noChangeShapeType="1"/>
            </xdr:cNvSpPr>
          </xdr:nvSpPr>
          <xdr:spPr>
            <a:xfrm>
              <a:off x="12344400" y="149825710"/>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381</xdr:row>
          <xdr:rowOff>0</xdr:rowOff>
        </xdr:from>
        <xdr:to xmlns:xdr="http://schemas.openxmlformats.org/drawingml/2006/spreadsheetDrawing">
          <xdr:col>39</xdr:col>
          <xdr:colOff>302260</xdr:colOff>
          <xdr:row>381</xdr:row>
          <xdr:rowOff>327660</xdr:rowOff>
        </xdr:to>
        <xdr:sp textlink="">
          <xdr:nvSpPr>
            <xdr:cNvPr id="270014" name="チェック 702" hidden="1">
              <a:extLst>
                <a:ext uri="{63B3BB69-23CF-44E3-9099-C40C66FF867C}">
                  <a14:compatExt spid="_x0000_s270014"/>
                </a:ext>
              </a:extLst>
            </xdr:cNvPr>
            <xdr:cNvSpPr>
              <a:spLocks noRot="1" noChangeShapeType="1"/>
            </xdr:cNvSpPr>
          </xdr:nvSpPr>
          <xdr:spPr>
            <a:xfrm>
              <a:off x="12344400" y="15010193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382</xdr:row>
          <xdr:rowOff>0</xdr:rowOff>
        </xdr:from>
        <xdr:to xmlns:xdr="http://schemas.openxmlformats.org/drawingml/2006/spreadsheetDrawing">
          <xdr:col>39</xdr:col>
          <xdr:colOff>302260</xdr:colOff>
          <xdr:row>383</xdr:row>
          <xdr:rowOff>31115</xdr:rowOff>
        </xdr:to>
        <xdr:sp textlink="">
          <xdr:nvSpPr>
            <xdr:cNvPr id="270015" name="チェック 703" hidden="1">
              <a:extLst>
                <a:ext uri="{63B3BB69-23CF-44E3-9099-C40C66FF867C}">
                  <a14:compatExt spid="_x0000_s270015"/>
                </a:ext>
              </a:extLst>
            </xdr:cNvPr>
            <xdr:cNvSpPr>
              <a:spLocks noRot="1" noChangeShapeType="1"/>
            </xdr:cNvSpPr>
          </xdr:nvSpPr>
          <xdr:spPr>
            <a:xfrm>
              <a:off x="12344400" y="150568660"/>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383</xdr:row>
          <xdr:rowOff>0</xdr:rowOff>
        </xdr:from>
        <xdr:to xmlns:xdr="http://schemas.openxmlformats.org/drawingml/2006/spreadsheetDrawing">
          <xdr:col>39</xdr:col>
          <xdr:colOff>302260</xdr:colOff>
          <xdr:row>383</xdr:row>
          <xdr:rowOff>327025</xdr:rowOff>
        </xdr:to>
        <xdr:sp textlink="">
          <xdr:nvSpPr>
            <xdr:cNvPr id="270016" name="チェック 704" hidden="1">
              <a:extLst>
                <a:ext uri="{63B3BB69-23CF-44E3-9099-C40C66FF867C}">
                  <a14:compatExt spid="_x0000_s270016"/>
                </a:ext>
              </a:extLst>
            </xdr:cNvPr>
            <xdr:cNvSpPr>
              <a:spLocks noRot="1" noChangeShapeType="1"/>
            </xdr:cNvSpPr>
          </xdr:nvSpPr>
          <xdr:spPr>
            <a:xfrm>
              <a:off x="12344400" y="15086393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384</xdr:row>
          <xdr:rowOff>0</xdr:rowOff>
        </xdr:from>
        <xdr:to xmlns:xdr="http://schemas.openxmlformats.org/drawingml/2006/spreadsheetDrawing">
          <xdr:col>39</xdr:col>
          <xdr:colOff>302260</xdr:colOff>
          <xdr:row>384</xdr:row>
          <xdr:rowOff>327660</xdr:rowOff>
        </xdr:to>
        <xdr:sp textlink="">
          <xdr:nvSpPr>
            <xdr:cNvPr id="270017" name="チェック 705" hidden="1">
              <a:extLst>
                <a:ext uri="{63B3BB69-23CF-44E3-9099-C40C66FF867C}">
                  <a14:compatExt spid="_x0000_s270017"/>
                </a:ext>
              </a:extLst>
            </xdr:cNvPr>
            <xdr:cNvSpPr>
              <a:spLocks noRot="1" noChangeShapeType="1"/>
            </xdr:cNvSpPr>
          </xdr:nvSpPr>
          <xdr:spPr>
            <a:xfrm>
              <a:off x="12344400" y="15153068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323850</xdr:rowOff>
        </xdr:to>
        <xdr:sp textlink="">
          <xdr:nvSpPr>
            <xdr:cNvPr id="270018" name="チェック 706" hidden="1">
              <a:extLst>
                <a:ext uri="{63B3BB69-23CF-44E3-9099-C40C66FF867C}">
                  <a14:compatExt spid="_x0000_s270018"/>
                </a:ext>
              </a:extLst>
            </xdr:cNvPr>
            <xdr:cNvSpPr>
              <a:spLocks noRot="1" noChangeShapeType="1"/>
            </xdr:cNvSpPr>
          </xdr:nvSpPr>
          <xdr:spPr>
            <a:xfrm>
              <a:off x="1127887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323850</xdr:rowOff>
        </xdr:to>
        <xdr:sp textlink="">
          <xdr:nvSpPr>
            <xdr:cNvPr id="270019" name="チェック 707" hidden="1">
              <a:extLst>
                <a:ext uri="{63B3BB69-23CF-44E3-9099-C40C66FF867C}">
                  <a14:compatExt spid="_x0000_s270019"/>
                </a:ext>
              </a:extLst>
            </xdr:cNvPr>
            <xdr:cNvSpPr>
              <a:spLocks noRot="1" noChangeShapeType="1"/>
            </xdr:cNvSpPr>
          </xdr:nvSpPr>
          <xdr:spPr>
            <a:xfrm>
              <a:off x="11811635"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323850</xdr:rowOff>
        </xdr:to>
        <xdr:sp textlink="">
          <xdr:nvSpPr>
            <xdr:cNvPr id="270020" name="チェック 708" hidden="1">
              <a:extLst>
                <a:ext uri="{63B3BB69-23CF-44E3-9099-C40C66FF867C}">
                  <a14:compatExt spid="_x0000_s270020"/>
                </a:ext>
              </a:extLst>
            </xdr:cNvPr>
            <xdr:cNvSpPr>
              <a:spLocks noRot="1" noChangeShapeType="1"/>
            </xdr:cNvSpPr>
          </xdr:nvSpPr>
          <xdr:spPr>
            <a:xfrm>
              <a:off x="1234440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323850</xdr:rowOff>
        </xdr:to>
        <xdr:sp textlink="">
          <xdr:nvSpPr>
            <xdr:cNvPr id="270021" name="チェック 709" hidden="1">
              <a:extLst>
                <a:ext uri="{63B3BB69-23CF-44E3-9099-C40C66FF867C}">
                  <a14:compatExt spid="_x0000_s270021"/>
                </a:ext>
              </a:extLst>
            </xdr:cNvPr>
            <xdr:cNvSpPr>
              <a:spLocks noRot="1" noChangeShapeType="1"/>
            </xdr:cNvSpPr>
          </xdr:nvSpPr>
          <xdr:spPr>
            <a:xfrm>
              <a:off x="1127887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323850</xdr:rowOff>
        </xdr:to>
        <xdr:sp textlink="">
          <xdr:nvSpPr>
            <xdr:cNvPr id="270022" name="チェック 710" hidden="1">
              <a:extLst>
                <a:ext uri="{63B3BB69-23CF-44E3-9099-C40C66FF867C}">
                  <a14:compatExt spid="_x0000_s270022"/>
                </a:ext>
              </a:extLst>
            </xdr:cNvPr>
            <xdr:cNvSpPr>
              <a:spLocks noRot="1" noChangeShapeType="1"/>
            </xdr:cNvSpPr>
          </xdr:nvSpPr>
          <xdr:spPr>
            <a:xfrm>
              <a:off x="11811635"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323850</xdr:rowOff>
        </xdr:to>
        <xdr:sp textlink="">
          <xdr:nvSpPr>
            <xdr:cNvPr id="270023" name="チェック 711" hidden="1">
              <a:extLst>
                <a:ext uri="{63B3BB69-23CF-44E3-9099-C40C66FF867C}">
                  <a14:compatExt spid="_x0000_s270023"/>
                </a:ext>
              </a:extLst>
            </xdr:cNvPr>
            <xdr:cNvSpPr>
              <a:spLocks noRot="1" noChangeShapeType="1"/>
            </xdr:cNvSpPr>
          </xdr:nvSpPr>
          <xdr:spPr>
            <a:xfrm>
              <a:off x="1234440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320040</xdr:rowOff>
        </xdr:to>
        <xdr:sp textlink="">
          <xdr:nvSpPr>
            <xdr:cNvPr id="270024" name="チェック 712" hidden="1">
              <a:extLst>
                <a:ext uri="{63B3BB69-23CF-44E3-9099-C40C66FF867C}">
                  <a14:compatExt spid="_x0000_s270024"/>
                </a:ext>
              </a:extLst>
            </xdr:cNvPr>
            <xdr:cNvSpPr>
              <a:spLocks noRot="1" noChangeShapeType="1"/>
            </xdr:cNvSpPr>
          </xdr:nvSpPr>
          <xdr:spPr>
            <a:xfrm>
              <a:off x="11278870"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320040</xdr:rowOff>
        </xdr:to>
        <xdr:sp textlink="">
          <xdr:nvSpPr>
            <xdr:cNvPr id="270025" name="チェック 713" hidden="1">
              <a:extLst>
                <a:ext uri="{63B3BB69-23CF-44E3-9099-C40C66FF867C}">
                  <a14:compatExt spid="_x0000_s270025"/>
                </a:ext>
              </a:extLst>
            </xdr:cNvPr>
            <xdr:cNvSpPr>
              <a:spLocks noRot="1" noChangeShapeType="1"/>
            </xdr:cNvSpPr>
          </xdr:nvSpPr>
          <xdr:spPr>
            <a:xfrm>
              <a:off x="11811635"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320040</xdr:rowOff>
        </xdr:to>
        <xdr:sp textlink="">
          <xdr:nvSpPr>
            <xdr:cNvPr id="270026" name="チェック 714" hidden="1">
              <a:extLst>
                <a:ext uri="{63B3BB69-23CF-44E3-9099-C40C66FF867C}">
                  <a14:compatExt spid="_x0000_s270026"/>
                </a:ext>
              </a:extLst>
            </xdr:cNvPr>
            <xdr:cNvSpPr>
              <a:spLocks noRot="1" noChangeShapeType="1"/>
            </xdr:cNvSpPr>
          </xdr:nvSpPr>
          <xdr:spPr>
            <a:xfrm>
              <a:off x="12344400"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320040</xdr:rowOff>
        </xdr:to>
        <xdr:sp textlink="">
          <xdr:nvSpPr>
            <xdr:cNvPr id="270027" name="チェック 715" hidden="1">
              <a:extLst>
                <a:ext uri="{63B3BB69-23CF-44E3-9099-C40C66FF867C}">
                  <a14:compatExt spid="_x0000_s270027"/>
                </a:ext>
              </a:extLst>
            </xdr:cNvPr>
            <xdr:cNvSpPr>
              <a:spLocks noRot="1" noChangeShapeType="1"/>
            </xdr:cNvSpPr>
          </xdr:nvSpPr>
          <xdr:spPr>
            <a:xfrm>
              <a:off x="11278870"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320040</xdr:rowOff>
        </xdr:to>
        <xdr:sp textlink="">
          <xdr:nvSpPr>
            <xdr:cNvPr id="270028" name="チェック 716" hidden="1">
              <a:extLst>
                <a:ext uri="{63B3BB69-23CF-44E3-9099-C40C66FF867C}">
                  <a14:compatExt spid="_x0000_s270028"/>
                </a:ext>
              </a:extLst>
            </xdr:cNvPr>
            <xdr:cNvSpPr>
              <a:spLocks noRot="1" noChangeShapeType="1"/>
            </xdr:cNvSpPr>
          </xdr:nvSpPr>
          <xdr:spPr>
            <a:xfrm>
              <a:off x="11278870"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320040</xdr:rowOff>
        </xdr:to>
        <xdr:sp textlink="">
          <xdr:nvSpPr>
            <xdr:cNvPr id="270029" name="チェック 717" hidden="1">
              <a:extLst>
                <a:ext uri="{63B3BB69-23CF-44E3-9099-C40C66FF867C}">
                  <a14:compatExt spid="_x0000_s270029"/>
                </a:ext>
              </a:extLst>
            </xdr:cNvPr>
            <xdr:cNvSpPr>
              <a:spLocks noRot="1" noChangeShapeType="1"/>
            </xdr:cNvSpPr>
          </xdr:nvSpPr>
          <xdr:spPr>
            <a:xfrm>
              <a:off x="11811635"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320040</xdr:rowOff>
        </xdr:to>
        <xdr:sp textlink="">
          <xdr:nvSpPr>
            <xdr:cNvPr id="270030" name="チェック 718" hidden="1">
              <a:extLst>
                <a:ext uri="{63B3BB69-23CF-44E3-9099-C40C66FF867C}">
                  <a14:compatExt spid="_x0000_s270030"/>
                </a:ext>
              </a:extLst>
            </xdr:cNvPr>
            <xdr:cNvSpPr>
              <a:spLocks noRot="1" noChangeShapeType="1"/>
            </xdr:cNvSpPr>
          </xdr:nvSpPr>
          <xdr:spPr>
            <a:xfrm>
              <a:off x="12344400"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323850</xdr:rowOff>
        </xdr:to>
        <xdr:sp textlink="">
          <xdr:nvSpPr>
            <xdr:cNvPr id="270031" name="チェック 719" hidden="1">
              <a:extLst>
                <a:ext uri="{63B3BB69-23CF-44E3-9099-C40C66FF867C}">
                  <a14:compatExt spid="_x0000_s270031"/>
                </a:ext>
              </a:extLst>
            </xdr:cNvPr>
            <xdr:cNvSpPr>
              <a:spLocks noRot="1" noChangeShapeType="1"/>
            </xdr:cNvSpPr>
          </xdr:nvSpPr>
          <xdr:spPr>
            <a:xfrm>
              <a:off x="1127887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323850</xdr:rowOff>
        </xdr:to>
        <xdr:sp textlink="">
          <xdr:nvSpPr>
            <xdr:cNvPr id="270032" name="チェック 720" hidden="1">
              <a:extLst>
                <a:ext uri="{63B3BB69-23CF-44E3-9099-C40C66FF867C}">
                  <a14:compatExt spid="_x0000_s270032"/>
                </a:ext>
              </a:extLst>
            </xdr:cNvPr>
            <xdr:cNvSpPr>
              <a:spLocks noRot="1" noChangeShapeType="1"/>
            </xdr:cNvSpPr>
          </xdr:nvSpPr>
          <xdr:spPr>
            <a:xfrm>
              <a:off x="11811635"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323850</xdr:rowOff>
        </xdr:to>
        <xdr:sp textlink="">
          <xdr:nvSpPr>
            <xdr:cNvPr id="270033" name="チェック 721" hidden="1">
              <a:extLst>
                <a:ext uri="{63B3BB69-23CF-44E3-9099-C40C66FF867C}">
                  <a14:compatExt spid="_x0000_s270033"/>
                </a:ext>
              </a:extLst>
            </xdr:cNvPr>
            <xdr:cNvSpPr>
              <a:spLocks noRot="1" noChangeShapeType="1"/>
            </xdr:cNvSpPr>
          </xdr:nvSpPr>
          <xdr:spPr>
            <a:xfrm>
              <a:off x="1234440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323850</xdr:rowOff>
        </xdr:to>
        <xdr:sp textlink="">
          <xdr:nvSpPr>
            <xdr:cNvPr id="270034" name="チェック 722" hidden="1">
              <a:extLst>
                <a:ext uri="{63B3BB69-23CF-44E3-9099-C40C66FF867C}">
                  <a14:compatExt spid="_x0000_s270034"/>
                </a:ext>
              </a:extLst>
            </xdr:cNvPr>
            <xdr:cNvSpPr>
              <a:spLocks noRot="1" noChangeShapeType="1"/>
            </xdr:cNvSpPr>
          </xdr:nvSpPr>
          <xdr:spPr>
            <a:xfrm>
              <a:off x="1127887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323850</xdr:rowOff>
        </xdr:to>
        <xdr:sp textlink="">
          <xdr:nvSpPr>
            <xdr:cNvPr id="270035" name="チェック 723" hidden="1">
              <a:extLst>
                <a:ext uri="{63B3BB69-23CF-44E3-9099-C40C66FF867C}">
                  <a14:compatExt spid="_x0000_s270035"/>
                </a:ext>
              </a:extLst>
            </xdr:cNvPr>
            <xdr:cNvSpPr>
              <a:spLocks noRot="1" noChangeShapeType="1"/>
            </xdr:cNvSpPr>
          </xdr:nvSpPr>
          <xdr:spPr>
            <a:xfrm>
              <a:off x="1127887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323850</xdr:rowOff>
        </xdr:to>
        <xdr:sp textlink="">
          <xdr:nvSpPr>
            <xdr:cNvPr id="270036" name="チェック 724" hidden="1">
              <a:extLst>
                <a:ext uri="{63B3BB69-23CF-44E3-9099-C40C66FF867C}">
                  <a14:compatExt spid="_x0000_s270036"/>
                </a:ext>
              </a:extLst>
            </xdr:cNvPr>
            <xdr:cNvSpPr>
              <a:spLocks noRot="1" noChangeShapeType="1"/>
            </xdr:cNvSpPr>
          </xdr:nvSpPr>
          <xdr:spPr>
            <a:xfrm>
              <a:off x="11811635"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323850</xdr:rowOff>
        </xdr:to>
        <xdr:sp textlink="">
          <xdr:nvSpPr>
            <xdr:cNvPr id="270037" name="チェック 725" hidden="1">
              <a:extLst>
                <a:ext uri="{63B3BB69-23CF-44E3-9099-C40C66FF867C}">
                  <a14:compatExt spid="_x0000_s270037"/>
                </a:ext>
              </a:extLst>
            </xdr:cNvPr>
            <xdr:cNvSpPr>
              <a:spLocks noRot="1" noChangeShapeType="1"/>
            </xdr:cNvSpPr>
          </xdr:nvSpPr>
          <xdr:spPr>
            <a:xfrm>
              <a:off x="1234440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320040</xdr:rowOff>
        </xdr:to>
        <xdr:sp textlink="">
          <xdr:nvSpPr>
            <xdr:cNvPr id="270038" name="チェック 726" hidden="1">
              <a:extLst>
                <a:ext uri="{63B3BB69-23CF-44E3-9099-C40C66FF867C}">
                  <a14:compatExt spid="_x0000_s270038"/>
                </a:ext>
              </a:extLst>
            </xdr:cNvPr>
            <xdr:cNvSpPr>
              <a:spLocks noRot="1" noChangeShapeType="1"/>
            </xdr:cNvSpPr>
          </xdr:nvSpPr>
          <xdr:spPr>
            <a:xfrm>
              <a:off x="11278870"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320040</xdr:rowOff>
        </xdr:to>
        <xdr:sp textlink="">
          <xdr:nvSpPr>
            <xdr:cNvPr id="270039" name="チェック 727" hidden="1">
              <a:extLst>
                <a:ext uri="{63B3BB69-23CF-44E3-9099-C40C66FF867C}">
                  <a14:compatExt spid="_x0000_s270039"/>
                </a:ext>
              </a:extLst>
            </xdr:cNvPr>
            <xdr:cNvSpPr>
              <a:spLocks noRot="1" noChangeShapeType="1"/>
            </xdr:cNvSpPr>
          </xdr:nvSpPr>
          <xdr:spPr>
            <a:xfrm>
              <a:off x="11811635"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320040</xdr:rowOff>
        </xdr:to>
        <xdr:sp textlink="">
          <xdr:nvSpPr>
            <xdr:cNvPr id="270040" name="チェック 728" hidden="1">
              <a:extLst>
                <a:ext uri="{63B3BB69-23CF-44E3-9099-C40C66FF867C}">
                  <a14:compatExt spid="_x0000_s270040"/>
                </a:ext>
              </a:extLst>
            </xdr:cNvPr>
            <xdr:cNvSpPr>
              <a:spLocks noRot="1" noChangeShapeType="1"/>
            </xdr:cNvSpPr>
          </xdr:nvSpPr>
          <xdr:spPr>
            <a:xfrm>
              <a:off x="12344400"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323850</xdr:rowOff>
        </xdr:to>
        <xdr:sp textlink="">
          <xdr:nvSpPr>
            <xdr:cNvPr id="270041" name="チェック 729" hidden="1">
              <a:extLst>
                <a:ext uri="{63B3BB69-23CF-44E3-9099-C40C66FF867C}">
                  <a14:compatExt spid="_x0000_s270041"/>
                </a:ext>
              </a:extLst>
            </xdr:cNvPr>
            <xdr:cNvSpPr>
              <a:spLocks noRot="1" noChangeShapeType="1"/>
            </xdr:cNvSpPr>
          </xdr:nvSpPr>
          <xdr:spPr>
            <a:xfrm>
              <a:off x="1127887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323850</xdr:rowOff>
        </xdr:to>
        <xdr:sp textlink="">
          <xdr:nvSpPr>
            <xdr:cNvPr id="270042" name="チェック 730" hidden="1">
              <a:extLst>
                <a:ext uri="{63B3BB69-23CF-44E3-9099-C40C66FF867C}">
                  <a14:compatExt spid="_x0000_s270042"/>
                </a:ext>
              </a:extLst>
            </xdr:cNvPr>
            <xdr:cNvSpPr>
              <a:spLocks noRot="1" noChangeShapeType="1"/>
            </xdr:cNvSpPr>
          </xdr:nvSpPr>
          <xdr:spPr>
            <a:xfrm>
              <a:off x="11811635"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323850</xdr:rowOff>
        </xdr:to>
        <xdr:sp textlink="">
          <xdr:nvSpPr>
            <xdr:cNvPr id="270043" name="チェック 731" hidden="1">
              <a:extLst>
                <a:ext uri="{63B3BB69-23CF-44E3-9099-C40C66FF867C}">
                  <a14:compatExt spid="_x0000_s270043"/>
                </a:ext>
              </a:extLst>
            </xdr:cNvPr>
            <xdr:cNvSpPr>
              <a:spLocks noRot="1" noChangeShapeType="1"/>
            </xdr:cNvSpPr>
          </xdr:nvSpPr>
          <xdr:spPr>
            <a:xfrm>
              <a:off x="1234440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323850</xdr:rowOff>
        </xdr:to>
        <xdr:sp textlink="">
          <xdr:nvSpPr>
            <xdr:cNvPr id="270044" name="チェック 732" hidden="1">
              <a:extLst>
                <a:ext uri="{63B3BB69-23CF-44E3-9099-C40C66FF867C}">
                  <a14:compatExt spid="_x0000_s270044"/>
                </a:ext>
              </a:extLst>
            </xdr:cNvPr>
            <xdr:cNvSpPr>
              <a:spLocks noRot="1" noChangeShapeType="1"/>
            </xdr:cNvSpPr>
          </xdr:nvSpPr>
          <xdr:spPr>
            <a:xfrm>
              <a:off x="1127887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323850</xdr:rowOff>
        </xdr:to>
        <xdr:sp textlink="">
          <xdr:nvSpPr>
            <xdr:cNvPr id="270045" name="チェック 733" hidden="1">
              <a:extLst>
                <a:ext uri="{63B3BB69-23CF-44E3-9099-C40C66FF867C}">
                  <a14:compatExt spid="_x0000_s270045"/>
                </a:ext>
              </a:extLst>
            </xdr:cNvPr>
            <xdr:cNvSpPr>
              <a:spLocks noRot="1" noChangeShapeType="1"/>
            </xdr:cNvSpPr>
          </xdr:nvSpPr>
          <xdr:spPr>
            <a:xfrm>
              <a:off x="11811635"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323850</xdr:rowOff>
        </xdr:to>
        <xdr:sp textlink="">
          <xdr:nvSpPr>
            <xdr:cNvPr id="270046" name="チェック 734" hidden="1">
              <a:extLst>
                <a:ext uri="{63B3BB69-23CF-44E3-9099-C40C66FF867C}">
                  <a14:compatExt spid="_x0000_s270046"/>
                </a:ext>
              </a:extLst>
            </xdr:cNvPr>
            <xdr:cNvSpPr>
              <a:spLocks noRot="1" noChangeShapeType="1"/>
            </xdr:cNvSpPr>
          </xdr:nvSpPr>
          <xdr:spPr>
            <a:xfrm>
              <a:off x="12344400" y="15475648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392</xdr:row>
          <xdr:rowOff>0</xdr:rowOff>
        </xdr:from>
        <xdr:to xmlns:xdr="http://schemas.openxmlformats.org/drawingml/2006/spreadsheetDrawing">
          <xdr:col>37</xdr:col>
          <xdr:colOff>302260</xdr:colOff>
          <xdr:row>392</xdr:row>
          <xdr:rowOff>327025</xdr:rowOff>
        </xdr:to>
        <xdr:sp textlink="">
          <xdr:nvSpPr>
            <xdr:cNvPr id="270047" name="チェック 735" hidden="1">
              <a:extLst>
                <a:ext uri="{63B3BB69-23CF-44E3-9099-C40C66FF867C}">
                  <a14:compatExt spid="_x0000_s270047"/>
                </a:ext>
              </a:extLst>
            </xdr:cNvPr>
            <xdr:cNvSpPr>
              <a:spLocks noRot="1" noChangeShapeType="1"/>
            </xdr:cNvSpPr>
          </xdr:nvSpPr>
          <xdr:spPr>
            <a:xfrm>
              <a:off x="11278870" y="155099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392</xdr:row>
          <xdr:rowOff>0</xdr:rowOff>
        </xdr:from>
        <xdr:to xmlns:xdr="http://schemas.openxmlformats.org/drawingml/2006/spreadsheetDrawing">
          <xdr:col>38</xdr:col>
          <xdr:colOff>302260</xdr:colOff>
          <xdr:row>392</xdr:row>
          <xdr:rowOff>327025</xdr:rowOff>
        </xdr:to>
        <xdr:sp textlink="">
          <xdr:nvSpPr>
            <xdr:cNvPr id="270048" name="チェック 736" hidden="1">
              <a:extLst>
                <a:ext uri="{63B3BB69-23CF-44E3-9099-C40C66FF867C}">
                  <a14:compatExt spid="_x0000_s270048"/>
                </a:ext>
              </a:extLst>
            </xdr:cNvPr>
            <xdr:cNvSpPr>
              <a:spLocks noRot="1" noChangeShapeType="1"/>
            </xdr:cNvSpPr>
          </xdr:nvSpPr>
          <xdr:spPr>
            <a:xfrm>
              <a:off x="11811635" y="155099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392</xdr:row>
          <xdr:rowOff>0</xdr:rowOff>
        </xdr:from>
        <xdr:to xmlns:xdr="http://schemas.openxmlformats.org/drawingml/2006/spreadsheetDrawing">
          <xdr:col>39</xdr:col>
          <xdr:colOff>302260</xdr:colOff>
          <xdr:row>392</xdr:row>
          <xdr:rowOff>327025</xdr:rowOff>
        </xdr:to>
        <xdr:sp textlink="">
          <xdr:nvSpPr>
            <xdr:cNvPr id="270049" name="チェック 737" hidden="1">
              <a:extLst>
                <a:ext uri="{63B3BB69-23CF-44E3-9099-C40C66FF867C}">
                  <a14:compatExt spid="_x0000_s270049"/>
                </a:ext>
              </a:extLst>
            </xdr:cNvPr>
            <xdr:cNvSpPr>
              <a:spLocks noRot="1" noChangeShapeType="1"/>
            </xdr:cNvSpPr>
          </xdr:nvSpPr>
          <xdr:spPr>
            <a:xfrm>
              <a:off x="12344400" y="155099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393</xdr:row>
          <xdr:rowOff>0</xdr:rowOff>
        </xdr:from>
        <xdr:to xmlns:xdr="http://schemas.openxmlformats.org/drawingml/2006/spreadsheetDrawing">
          <xdr:col>37</xdr:col>
          <xdr:colOff>302260</xdr:colOff>
          <xdr:row>393</xdr:row>
          <xdr:rowOff>325755</xdr:rowOff>
        </xdr:to>
        <xdr:sp textlink="">
          <xdr:nvSpPr>
            <xdr:cNvPr id="270050" name="チェック 738" hidden="1">
              <a:extLst>
                <a:ext uri="{63B3BB69-23CF-44E3-9099-C40C66FF867C}">
                  <a14:compatExt spid="_x0000_s270050"/>
                </a:ext>
              </a:extLst>
            </xdr:cNvPr>
            <xdr:cNvSpPr>
              <a:spLocks noRot="1" noChangeShapeType="1"/>
            </xdr:cNvSpPr>
          </xdr:nvSpPr>
          <xdr:spPr>
            <a:xfrm>
              <a:off x="11278870" y="1556137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394</xdr:row>
          <xdr:rowOff>0</xdr:rowOff>
        </xdr:from>
        <xdr:to xmlns:xdr="http://schemas.openxmlformats.org/drawingml/2006/spreadsheetDrawing">
          <xdr:col>37</xdr:col>
          <xdr:colOff>302260</xdr:colOff>
          <xdr:row>395</xdr:row>
          <xdr:rowOff>78105</xdr:rowOff>
        </xdr:to>
        <xdr:sp textlink="">
          <xdr:nvSpPr>
            <xdr:cNvPr id="270051" name="チェック 739" hidden="1">
              <a:extLst>
                <a:ext uri="{63B3BB69-23CF-44E3-9099-C40C66FF867C}">
                  <a14:compatExt spid="_x0000_s270051"/>
                </a:ext>
              </a:extLst>
            </xdr:cNvPr>
            <xdr:cNvSpPr>
              <a:spLocks noRot="1" noChangeShapeType="1"/>
            </xdr:cNvSpPr>
          </xdr:nvSpPr>
          <xdr:spPr>
            <a:xfrm>
              <a:off x="11278870" y="1563757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395</xdr:row>
          <xdr:rowOff>0</xdr:rowOff>
        </xdr:from>
        <xdr:to xmlns:xdr="http://schemas.openxmlformats.org/drawingml/2006/spreadsheetDrawing">
          <xdr:col>37</xdr:col>
          <xdr:colOff>302260</xdr:colOff>
          <xdr:row>395</xdr:row>
          <xdr:rowOff>327025</xdr:rowOff>
        </xdr:to>
        <xdr:sp textlink="">
          <xdr:nvSpPr>
            <xdr:cNvPr id="270052" name="チェック 740" hidden="1">
              <a:extLst>
                <a:ext uri="{63B3BB69-23CF-44E3-9099-C40C66FF867C}">
                  <a14:compatExt spid="_x0000_s270052"/>
                </a:ext>
              </a:extLst>
            </xdr:cNvPr>
            <xdr:cNvSpPr>
              <a:spLocks noRot="1" noChangeShapeType="1"/>
            </xdr:cNvSpPr>
          </xdr:nvSpPr>
          <xdr:spPr>
            <a:xfrm>
              <a:off x="11278870" y="156623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396</xdr:row>
          <xdr:rowOff>0</xdr:rowOff>
        </xdr:from>
        <xdr:to xmlns:xdr="http://schemas.openxmlformats.org/drawingml/2006/spreadsheetDrawing">
          <xdr:col>37</xdr:col>
          <xdr:colOff>302260</xdr:colOff>
          <xdr:row>396</xdr:row>
          <xdr:rowOff>326390</xdr:rowOff>
        </xdr:to>
        <xdr:sp textlink="">
          <xdr:nvSpPr>
            <xdr:cNvPr id="270053" name="チェック 741" hidden="1">
              <a:extLst>
                <a:ext uri="{63B3BB69-23CF-44E3-9099-C40C66FF867C}">
                  <a14:compatExt spid="_x0000_s270053"/>
                </a:ext>
              </a:extLst>
            </xdr:cNvPr>
            <xdr:cNvSpPr>
              <a:spLocks noRot="1" noChangeShapeType="1"/>
            </xdr:cNvSpPr>
          </xdr:nvSpPr>
          <xdr:spPr>
            <a:xfrm>
              <a:off x="11278870" y="1569662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393</xdr:row>
          <xdr:rowOff>0</xdr:rowOff>
        </xdr:from>
        <xdr:to xmlns:xdr="http://schemas.openxmlformats.org/drawingml/2006/spreadsheetDrawing">
          <xdr:col>38</xdr:col>
          <xdr:colOff>302260</xdr:colOff>
          <xdr:row>393</xdr:row>
          <xdr:rowOff>325755</xdr:rowOff>
        </xdr:to>
        <xdr:sp textlink="">
          <xdr:nvSpPr>
            <xdr:cNvPr id="270054" name="チェック 742" hidden="1">
              <a:extLst>
                <a:ext uri="{63B3BB69-23CF-44E3-9099-C40C66FF867C}">
                  <a14:compatExt spid="_x0000_s270054"/>
                </a:ext>
              </a:extLst>
            </xdr:cNvPr>
            <xdr:cNvSpPr>
              <a:spLocks noRot="1" noChangeShapeType="1"/>
            </xdr:cNvSpPr>
          </xdr:nvSpPr>
          <xdr:spPr>
            <a:xfrm>
              <a:off x="11811635" y="1556137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394</xdr:row>
          <xdr:rowOff>0</xdr:rowOff>
        </xdr:from>
        <xdr:to xmlns:xdr="http://schemas.openxmlformats.org/drawingml/2006/spreadsheetDrawing">
          <xdr:col>38</xdr:col>
          <xdr:colOff>302260</xdr:colOff>
          <xdr:row>395</xdr:row>
          <xdr:rowOff>78105</xdr:rowOff>
        </xdr:to>
        <xdr:sp textlink="">
          <xdr:nvSpPr>
            <xdr:cNvPr id="270055" name="チェック 743" hidden="1">
              <a:extLst>
                <a:ext uri="{63B3BB69-23CF-44E3-9099-C40C66FF867C}">
                  <a14:compatExt spid="_x0000_s270055"/>
                </a:ext>
              </a:extLst>
            </xdr:cNvPr>
            <xdr:cNvSpPr>
              <a:spLocks noRot="1" noChangeShapeType="1"/>
            </xdr:cNvSpPr>
          </xdr:nvSpPr>
          <xdr:spPr>
            <a:xfrm>
              <a:off x="11811635" y="1563757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395</xdr:row>
          <xdr:rowOff>0</xdr:rowOff>
        </xdr:from>
        <xdr:to xmlns:xdr="http://schemas.openxmlformats.org/drawingml/2006/spreadsheetDrawing">
          <xdr:col>38</xdr:col>
          <xdr:colOff>302260</xdr:colOff>
          <xdr:row>395</xdr:row>
          <xdr:rowOff>327025</xdr:rowOff>
        </xdr:to>
        <xdr:sp textlink="">
          <xdr:nvSpPr>
            <xdr:cNvPr id="270056" name="チェック 744" hidden="1">
              <a:extLst>
                <a:ext uri="{63B3BB69-23CF-44E3-9099-C40C66FF867C}">
                  <a14:compatExt spid="_x0000_s270056"/>
                </a:ext>
              </a:extLst>
            </xdr:cNvPr>
            <xdr:cNvSpPr>
              <a:spLocks noRot="1" noChangeShapeType="1"/>
            </xdr:cNvSpPr>
          </xdr:nvSpPr>
          <xdr:spPr>
            <a:xfrm>
              <a:off x="11811635" y="156623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396</xdr:row>
          <xdr:rowOff>0</xdr:rowOff>
        </xdr:from>
        <xdr:to xmlns:xdr="http://schemas.openxmlformats.org/drawingml/2006/spreadsheetDrawing">
          <xdr:col>38</xdr:col>
          <xdr:colOff>302260</xdr:colOff>
          <xdr:row>396</xdr:row>
          <xdr:rowOff>326390</xdr:rowOff>
        </xdr:to>
        <xdr:sp textlink="">
          <xdr:nvSpPr>
            <xdr:cNvPr id="270057" name="チェック 745" hidden="1">
              <a:extLst>
                <a:ext uri="{63B3BB69-23CF-44E3-9099-C40C66FF867C}">
                  <a14:compatExt spid="_x0000_s270057"/>
                </a:ext>
              </a:extLst>
            </xdr:cNvPr>
            <xdr:cNvSpPr>
              <a:spLocks noRot="1" noChangeShapeType="1"/>
            </xdr:cNvSpPr>
          </xdr:nvSpPr>
          <xdr:spPr>
            <a:xfrm>
              <a:off x="11811635" y="1569662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393</xdr:row>
          <xdr:rowOff>0</xdr:rowOff>
        </xdr:from>
        <xdr:to xmlns:xdr="http://schemas.openxmlformats.org/drawingml/2006/spreadsheetDrawing">
          <xdr:col>39</xdr:col>
          <xdr:colOff>302260</xdr:colOff>
          <xdr:row>393</xdr:row>
          <xdr:rowOff>325755</xdr:rowOff>
        </xdr:to>
        <xdr:sp textlink="">
          <xdr:nvSpPr>
            <xdr:cNvPr id="270058" name="チェック 746" hidden="1">
              <a:extLst>
                <a:ext uri="{63B3BB69-23CF-44E3-9099-C40C66FF867C}">
                  <a14:compatExt spid="_x0000_s270058"/>
                </a:ext>
              </a:extLst>
            </xdr:cNvPr>
            <xdr:cNvSpPr>
              <a:spLocks noRot="1" noChangeShapeType="1"/>
            </xdr:cNvSpPr>
          </xdr:nvSpPr>
          <xdr:spPr>
            <a:xfrm>
              <a:off x="12344400" y="1556137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394</xdr:row>
          <xdr:rowOff>0</xdr:rowOff>
        </xdr:from>
        <xdr:to xmlns:xdr="http://schemas.openxmlformats.org/drawingml/2006/spreadsheetDrawing">
          <xdr:col>39</xdr:col>
          <xdr:colOff>302260</xdr:colOff>
          <xdr:row>395</xdr:row>
          <xdr:rowOff>78105</xdr:rowOff>
        </xdr:to>
        <xdr:sp textlink="">
          <xdr:nvSpPr>
            <xdr:cNvPr id="270059" name="チェック 747" hidden="1">
              <a:extLst>
                <a:ext uri="{63B3BB69-23CF-44E3-9099-C40C66FF867C}">
                  <a14:compatExt spid="_x0000_s270059"/>
                </a:ext>
              </a:extLst>
            </xdr:cNvPr>
            <xdr:cNvSpPr>
              <a:spLocks noRot="1" noChangeShapeType="1"/>
            </xdr:cNvSpPr>
          </xdr:nvSpPr>
          <xdr:spPr>
            <a:xfrm>
              <a:off x="12344400" y="1563757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395</xdr:row>
          <xdr:rowOff>0</xdr:rowOff>
        </xdr:from>
        <xdr:to xmlns:xdr="http://schemas.openxmlformats.org/drawingml/2006/spreadsheetDrawing">
          <xdr:col>39</xdr:col>
          <xdr:colOff>302260</xdr:colOff>
          <xdr:row>395</xdr:row>
          <xdr:rowOff>327025</xdr:rowOff>
        </xdr:to>
        <xdr:sp textlink="">
          <xdr:nvSpPr>
            <xdr:cNvPr id="270060" name="チェック 748" hidden="1">
              <a:extLst>
                <a:ext uri="{63B3BB69-23CF-44E3-9099-C40C66FF867C}">
                  <a14:compatExt spid="_x0000_s270060"/>
                </a:ext>
              </a:extLst>
            </xdr:cNvPr>
            <xdr:cNvSpPr>
              <a:spLocks noRot="1" noChangeShapeType="1"/>
            </xdr:cNvSpPr>
          </xdr:nvSpPr>
          <xdr:spPr>
            <a:xfrm>
              <a:off x="12344400" y="156623385"/>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396</xdr:row>
          <xdr:rowOff>0</xdr:rowOff>
        </xdr:from>
        <xdr:to xmlns:xdr="http://schemas.openxmlformats.org/drawingml/2006/spreadsheetDrawing">
          <xdr:col>39</xdr:col>
          <xdr:colOff>302260</xdr:colOff>
          <xdr:row>396</xdr:row>
          <xdr:rowOff>326390</xdr:rowOff>
        </xdr:to>
        <xdr:sp textlink="">
          <xdr:nvSpPr>
            <xdr:cNvPr id="270061" name="チェック 749" hidden="1">
              <a:extLst>
                <a:ext uri="{63B3BB69-23CF-44E3-9099-C40C66FF867C}">
                  <a14:compatExt spid="_x0000_s270061"/>
                </a:ext>
              </a:extLst>
            </xdr:cNvPr>
            <xdr:cNvSpPr>
              <a:spLocks noRot="1" noChangeShapeType="1"/>
            </xdr:cNvSpPr>
          </xdr:nvSpPr>
          <xdr:spPr>
            <a:xfrm>
              <a:off x="12344400" y="1569662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399</xdr:row>
          <xdr:rowOff>0</xdr:rowOff>
        </xdr:from>
        <xdr:to xmlns:xdr="http://schemas.openxmlformats.org/drawingml/2006/spreadsheetDrawing">
          <xdr:col>37</xdr:col>
          <xdr:colOff>302260</xdr:colOff>
          <xdr:row>399</xdr:row>
          <xdr:rowOff>326390</xdr:rowOff>
        </xdr:to>
        <xdr:sp textlink="">
          <xdr:nvSpPr>
            <xdr:cNvPr id="270062" name="チェック 750" hidden="1">
              <a:extLst>
                <a:ext uri="{63B3BB69-23CF-44E3-9099-C40C66FF867C}">
                  <a14:compatExt spid="_x0000_s270062"/>
                </a:ext>
              </a:extLst>
            </xdr:cNvPr>
            <xdr:cNvSpPr>
              <a:spLocks noRot="1" noChangeShapeType="1"/>
            </xdr:cNvSpPr>
          </xdr:nvSpPr>
          <xdr:spPr>
            <a:xfrm>
              <a:off x="11278870" y="15816643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399</xdr:row>
          <xdr:rowOff>0</xdr:rowOff>
        </xdr:from>
        <xdr:to xmlns:xdr="http://schemas.openxmlformats.org/drawingml/2006/spreadsheetDrawing">
          <xdr:col>37</xdr:col>
          <xdr:colOff>302260</xdr:colOff>
          <xdr:row>399</xdr:row>
          <xdr:rowOff>326390</xdr:rowOff>
        </xdr:to>
        <xdr:sp textlink="">
          <xdr:nvSpPr>
            <xdr:cNvPr id="270063" name="チェック 751" hidden="1">
              <a:extLst>
                <a:ext uri="{63B3BB69-23CF-44E3-9099-C40C66FF867C}">
                  <a14:compatExt spid="_x0000_s270063"/>
                </a:ext>
              </a:extLst>
            </xdr:cNvPr>
            <xdr:cNvSpPr>
              <a:spLocks noRot="1" noChangeShapeType="1"/>
            </xdr:cNvSpPr>
          </xdr:nvSpPr>
          <xdr:spPr>
            <a:xfrm>
              <a:off x="11278870" y="15816643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399</xdr:row>
          <xdr:rowOff>0</xdr:rowOff>
        </xdr:from>
        <xdr:to xmlns:xdr="http://schemas.openxmlformats.org/drawingml/2006/spreadsheetDrawing">
          <xdr:col>38</xdr:col>
          <xdr:colOff>302260</xdr:colOff>
          <xdr:row>399</xdr:row>
          <xdr:rowOff>326390</xdr:rowOff>
        </xdr:to>
        <xdr:sp textlink="">
          <xdr:nvSpPr>
            <xdr:cNvPr id="270064" name="チェック 752" hidden="1">
              <a:extLst>
                <a:ext uri="{63B3BB69-23CF-44E3-9099-C40C66FF867C}">
                  <a14:compatExt spid="_x0000_s270064"/>
                </a:ext>
              </a:extLst>
            </xdr:cNvPr>
            <xdr:cNvSpPr>
              <a:spLocks noRot="1" noChangeShapeType="1"/>
            </xdr:cNvSpPr>
          </xdr:nvSpPr>
          <xdr:spPr>
            <a:xfrm>
              <a:off x="11811635" y="15816643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399</xdr:row>
          <xdr:rowOff>0</xdr:rowOff>
        </xdr:from>
        <xdr:to xmlns:xdr="http://schemas.openxmlformats.org/drawingml/2006/spreadsheetDrawing">
          <xdr:col>39</xdr:col>
          <xdr:colOff>302260</xdr:colOff>
          <xdr:row>399</xdr:row>
          <xdr:rowOff>326390</xdr:rowOff>
        </xdr:to>
        <xdr:sp textlink="">
          <xdr:nvSpPr>
            <xdr:cNvPr id="270065" name="チェック 753" hidden="1">
              <a:extLst>
                <a:ext uri="{63B3BB69-23CF-44E3-9099-C40C66FF867C}">
                  <a14:compatExt spid="_x0000_s270065"/>
                </a:ext>
              </a:extLst>
            </xdr:cNvPr>
            <xdr:cNvSpPr>
              <a:spLocks noRot="1" noChangeShapeType="1"/>
            </xdr:cNvSpPr>
          </xdr:nvSpPr>
          <xdr:spPr>
            <a:xfrm>
              <a:off x="12344400" y="15816643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400</xdr:row>
          <xdr:rowOff>0</xdr:rowOff>
        </xdr:from>
        <xdr:to xmlns:xdr="http://schemas.openxmlformats.org/drawingml/2006/spreadsheetDrawing">
          <xdr:col>37</xdr:col>
          <xdr:colOff>302260</xdr:colOff>
          <xdr:row>401</xdr:row>
          <xdr:rowOff>76835</xdr:rowOff>
        </xdr:to>
        <xdr:sp textlink="">
          <xdr:nvSpPr>
            <xdr:cNvPr id="270066" name="チェック 754" hidden="1">
              <a:extLst>
                <a:ext uri="{63B3BB69-23CF-44E3-9099-C40C66FF867C}">
                  <a14:compatExt spid="_x0000_s270066"/>
                </a:ext>
              </a:extLst>
            </xdr:cNvPr>
            <xdr:cNvSpPr>
              <a:spLocks noRot="1" noChangeShapeType="1"/>
            </xdr:cNvSpPr>
          </xdr:nvSpPr>
          <xdr:spPr>
            <a:xfrm>
              <a:off x="11278870" y="15866173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400</xdr:row>
          <xdr:rowOff>0</xdr:rowOff>
        </xdr:from>
        <xdr:to xmlns:xdr="http://schemas.openxmlformats.org/drawingml/2006/spreadsheetDrawing">
          <xdr:col>38</xdr:col>
          <xdr:colOff>302260</xdr:colOff>
          <xdr:row>401</xdr:row>
          <xdr:rowOff>76835</xdr:rowOff>
        </xdr:to>
        <xdr:sp textlink="">
          <xdr:nvSpPr>
            <xdr:cNvPr id="270067" name="チェック 755" hidden="1">
              <a:extLst>
                <a:ext uri="{63B3BB69-23CF-44E3-9099-C40C66FF867C}">
                  <a14:compatExt spid="_x0000_s270067"/>
                </a:ext>
              </a:extLst>
            </xdr:cNvPr>
            <xdr:cNvSpPr>
              <a:spLocks noRot="1" noChangeShapeType="1"/>
            </xdr:cNvSpPr>
          </xdr:nvSpPr>
          <xdr:spPr>
            <a:xfrm>
              <a:off x="11811635" y="15866173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400</xdr:row>
          <xdr:rowOff>0</xdr:rowOff>
        </xdr:from>
        <xdr:to xmlns:xdr="http://schemas.openxmlformats.org/drawingml/2006/spreadsheetDrawing">
          <xdr:col>39</xdr:col>
          <xdr:colOff>302260</xdr:colOff>
          <xdr:row>401</xdr:row>
          <xdr:rowOff>76835</xdr:rowOff>
        </xdr:to>
        <xdr:sp textlink="">
          <xdr:nvSpPr>
            <xdr:cNvPr id="270068" name="チェック 756" hidden="1">
              <a:extLst>
                <a:ext uri="{63B3BB69-23CF-44E3-9099-C40C66FF867C}">
                  <a14:compatExt spid="_x0000_s270068"/>
                </a:ext>
              </a:extLst>
            </xdr:cNvPr>
            <xdr:cNvSpPr>
              <a:spLocks noRot="1" noChangeShapeType="1"/>
            </xdr:cNvSpPr>
          </xdr:nvSpPr>
          <xdr:spPr>
            <a:xfrm>
              <a:off x="12344400" y="15866173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401</xdr:row>
          <xdr:rowOff>0</xdr:rowOff>
        </xdr:from>
        <xdr:to xmlns:xdr="http://schemas.openxmlformats.org/drawingml/2006/spreadsheetDrawing">
          <xdr:col>37</xdr:col>
          <xdr:colOff>302260</xdr:colOff>
          <xdr:row>402</xdr:row>
          <xdr:rowOff>70485</xdr:rowOff>
        </xdr:to>
        <xdr:sp textlink="">
          <xdr:nvSpPr>
            <xdr:cNvPr id="270069" name="チェック 757" hidden="1">
              <a:extLst>
                <a:ext uri="{63B3BB69-23CF-44E3-9099-C40C66FF867C}">
                  <a14:compatExt spid="_x0000_s270069"/>
                </a:ext>
              </a:extLst>
            </xdr:cNvPr>
            <xdr:cNvSpPr>
              <a:spLocks noRot="1" noChangeShapeType="1"/>
            </xdr:cNvSpPr>
          </xdr:nvSpPr>
          <xdr:spPr>
            <a:xfrm>
              <a:off x="11278870" y="15890938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401</xdr:row>
          <xdr:rowOff>0</xdr:rowOff>
        </xdr:from>
        <xdr:to xmlns:xdr="http://schemas.openxmlformats.org/drawingml/2006/spreadsheetDrawing">
          <xdr:col>38</xdr:col>
          <xdr:colOff>302260</xdr:colOff>
          <xdr:row>402</xdr:row>
          <xdr:rowOff>70485</xdr:rowOff>
        </xdr:to>
        <xdr:sp textlink="">
          <xdr:nvSpPr>
            <xdr:cNvPr id="270070" name="チェック 758" hidden="1">
              <a:extLst>
                <a:ext uri="{63B3BB69-23CF-44E3-9099-C40C66FF867C}">
                  <a14:compatExt spid="_x0000_s270070"/>
                </a:ext>
              </a:extLst>
            </xdr:cNvPr>
            <xdr:cNvSpPr>
              <a:spLocks noRot="1" noChangeShapeType="1"/>
            </xdr:cNvSpPr>
          </xdr:nvSpPr>
          <xdr:spPr>
            <a:xfrm>
              <a:off x="11811635" y="15890938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401</xdr:row>
          <xdr:rowOff>0</xdr:rowOff>
        </xdr:from>
        <xdr:to xmlns:xdr="http://schemas.openxmlformats.org/drawingml/2006/spreadsheetDrawing">
          <xdr:col>39</xdr:col>
          <xdr:colOff>302260</xdr:colOff>
          <xdr:row>402</xdr:row>
          <xdr:rowOff>70485</xdr:rowOff>
        </xdr:to>
        <xdr:sp textlink="">
          <xdr:nvSpPr>
            <xdr:cNvPr id="270071" name="チェック 759" hidden="1">
              <a:extLst>
                <a:ext uri="{63B3BB69-23CF-44E3-9099-C40C66FF867C}">
                  <a14:compatExt spid="_x0000_s270071"/>
                </a:ext>
              </a:extLst>
            </xdr:cNvPr>
            <xdr:cNvSpPr>
              <a:spLocks noRot="1" noChangeShapeType="1"/>
            </xdr:cNvSpPr>
          </xdr:nvSpPr>
          <xdr:spPr>
            <a:xfrm>
              <a:off x="12344400" y="15890938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407</xdr:row>
          <xdr:rowOff>0</xdr:rowOff>
        </xdr:from>
        <xdr:to xmlns:xdr="http://schemas.openxmlformats.org/drawingml/2006/spreadsheetDrawing">
          <xdr:col>37</xdr:col>
          <xdr:colOff>302260</xdr:colOff>
          <xdr:row>408</xdr:row>
          <xdr:rowOff>50165</xdr:rowOff>
        </xdr:to>
        <xdr:sp textlink="">
          <xdr:nvSpPr>
            <xdr:cNvPr id="270072" name="チェック 760" hidden="1">
              <a:extLst>
                <a:ext uri="{63B3BB69-23CF-44E3-9099-C40C66FF867C}">
                  <a14:compatExt spid="_x0000_s270072"/>
                </a:ext>
              </a:extLst>
            </xdr:cNvPr>
            <xdr:cNvSpPr>
              <a:spLocks noRot="1" noChangeShapeType="1"/>
            </xdr:cNvSpPr>
          </xdr:nvSpPr>
          <xdr:spPr>
            <a:xfrm>
              <a:off x="11278870" y="1604333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407</xdr:row>
          <xdr:rowOff>0</xdr:rowOff>
        </xdr:from>
        <xdr:to xmlns:xdr="http://schemas.openxmlformats.org/drawingml/2006/spreadsheetDrawing">
          <xdr:col>38</xdr:col>
          <xdr:colOff>302260</xdr:colOff>
          <xdr:row>408</xdr:row>
          <xdr:rowOff>50165</xdr:rowOff>
        </xdr:to>
        <xdr:sp textlink="">
          <xdr:nvSpPr>
            <xdr:cNvPr id="270073" name="チェック 761" hidden="1">
              <a:extLst>
                <a:ext uri="{63B3BB69-23CF-44E3-9099-C40C66FF867C}">
                  <a14:compatExt spid="_x0000_s270073"/>
                </a:ext>
              </a:extLst>
            </xdr:cNvPr>
            <xdr:cNvSpPr>
              <a:spLocks noRot="1" noChangeShapeType="1"/>
            </xdr:cNvSpPr>
          </xdr:nvSpPr>
          <xdr:spPr>
            <a:xfrm>
              <a:off x="11811635" y="1604333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407</xdr:row>
          <xdr:rowOff>0</xdr:rowOff>
        </xdr:from>
        <xdr:to xmlns:xdr="http://schemas.openxmlformats.org/drawingml/2006/spreadsheetDrawing">
          <xdr:col>39</xdr:col>
          <xdr:colOff>302260</xdr:colOff>
          <xdr:row>408</xdr:row>
          <xdr:rowOff>50165</xdr:rowOff>
        </xdr:to>
        <xdr:sp textlink="">
          <xdr:nvSpPr>
            <xdr:cNvPr id="270074" name="チェック 762" hidden="1">
              <a:extLst>
                <a:ext uri="{63B3BB69-23CF-44E3-9099-C40C66FF867C}">
                  <a14:compatExt spid="_x0000_s270074"/>
                </a:ext>
              </a:extLst>
            </xdr:cNvPr>
            <xdr:cNvSpPr>
              <a:spLocks noRot="1" noChangeShapeType="1"/>
            </xdr:cNvSpPr>
          </xdr:nvSpPr>
          <xdr:spPr>
            <a:xfrm>
              <a:off x="12344400" y="1604333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408</xdr:row>
          <xdr:rowOff>0</xdr:rowOff>
        </xdr:from>
        <xdr:to xmlns:xdr="http://schemas.openxmlformats.org/drawingml/2006/spreadsheetDrawing">
          <xdr:col>37</xdr:col>
          <xdr:colOff>302260</xdr:colOff>
          <xdr:row>408</xdr:row>
          <xdr:rowOff>325120</xdr:rowOff>
        </xdr:to>
        <xdr:sp textlink="">
          <xdr:nvSpPr>
            <xdr:cNvPr id="270075" name="チェック 763" hidden="1">
              <a:extLst>
                <a:ext uri="{63B3BB69-23CF-44E3-9099-C40C66FF867C}">
                  <a14:compatExt spid="_x0000_s270075"/>
                </a:ext>
              </a:extLst>
            </xdr:cNvPr>
            <xdr:cNvSpPr>
              <a:spLocks noRot="1" noChangeShapeType="1"/>
            </xdr:cNvSpPr>
          </xdr:nvSpPr>
          <xdr:spPr>
            <a:xfrm>
              <a:off x="11278870" y="1607096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408</xdr:row>
          <xdr:rowOff>0</xdr:rowOff>
        </xdr:from>
        <xdr:to xmlns:xdr="http://schemas.openxmlformats.org/drawingml/2006/spreadsheetDrawing">
          <xdr:col>38</xdr:col>
          <xdr:colOff>302260</xdr:colOff>
          <xdr:row>408</xdr:row>
          <xdr:rowOff>325120</xdr:rowOff>
        </xdr:to>
        <xdr:sp textlink="">
          <xdr:nvSpPr>
            <xdr:cNvPr id="270076" name="チェック 764" hidden="1">
              <a:extLst>
                <a:ext uri="{63B3BB69-23CF-44E3-9099-C40C66FF867C}">
                  <a14:compatExt spid="_x0000_s270076"/>
                </a:ext>
              </a:extLst>
            </xdr:cNvPr>
            <xdr:cNvSpPr>
              <a:spLocks noRot="1" noChangeShapeType="1"/>
            </xdr:cNvSpPr>
          </xdr:nvSpPr>
          <xdr:spPr>
            <a:xfrm>
              <a:off x="11811635" y="1607096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408</xdr:row>
          <xdr:rowOff>0</xdr:rowOff>
        </xdr:from>
        <xdr:to xmlns:xdr="http://schemas.openxmlformats.org/drawingml/2006/spreadsheetDrawing">
          <xdr:col>39</xdr:col>
          <xdr:colOff>302260</xdr:colOff>
          <xdr:row>408</xdr:row>
          <xdr:rowOff>325120</xdr:rowOff>
        </xdr:to>
        <xdr:sp textlink="">
          <xdr:nvSpPr>
            <xdr:cNvPr id="270077" name="チェック 765" hidden="1">
              <a:extLst>
                <a:ext uri="{63B3BB69-23CF-44E3-9099-C40C66FF867C}">
                  <a14:compatExt spid="_x0000_s270077"/>
                </a:ext>
              </a:extLst>
            </xdr:cNvPr>
            <xdr:cNvSpPr>
              <a:spLocks noRot="1" noChangeShapeType="1"/>
            </xdr:cNvSpPr>
          </xdr:nvSpPr>
          <xdr:spPr>
            <a:xfrm>
              <a:off x="12344400" y="1607096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409</xdr:row>
          <xdr:rowOff>0</xdr:rowOff>
        </xdr:from>
        <xdr:to xmlns:xdr="http://schemas.openxmlformats.org/drawingml/2006/spreadsheetDrawing">
          <xdr:col>37</xdr:col>
          <xdr:colOff>302260</xdr:colOff>
          <xdr:row>410</xdr:row>
          <xdr:rowOff>69215</xdr:rowOff>
        </xdr:to>
        <xdr:sp textlink="">
          <xdr:nvSpPr>
            <xdr:cNvPr id="270078" name="チェック 766" hidden="1">
              <a:extLst>
                <a:ext uri="{63B3BB69-23CF-44E3-9099-C40C66FF867C}">
                  <a14:compatExt spid="_x0000_s270078"/>
                </a:ext>
              </a:extLst>
            </xdr:cNvPr>
            <xdr:cNvSpPr>
              <a:spLocks noRot="1" noChangeShapeType="1"/>
            </xdr:cNvSpPr>
          </xdr:nvSpPr>
          <xdr:spPr>
            <a:xfrm>
              <a:off x="11278870" y="16118586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409</xdr:row>
          <xdr:rowOff>0</xdr:rowOff>
        </xdr:from>
        <xdr:to xmlns:xdr="http://schemas.openxmlformats.org/drawingml/2006/spreadsheetDrawing">
          <xdr:col>38</xdr:col>
          <xdr:colOff>302260</xdr:colOff>
          <xdr:row>410</xdr:row>
          <xdr:rowOff>69215</xdr:rowOff>
        </xdr:to>
        <xdr:sp textlink="">
          <xdr:nvSpPr>
            <xdr:cNvPr id="270079" name="チェック 767" hidden="1">
              <a:extLst>
                <a:ext uri="{63B3BB69-23CF-44E3-9099-C40C66FF867C}">
                  <a14:compatExt spid="_x0000_s270079"/>
                </a:ext>
              </a:extLst>
            </xdr:cNvPr>
            <xdr:cNvSpPr>
              <a:spLocks noRot="1" noChangeShapeType="1"/>
            </xdr:cNvSpPr>
          </xdr:nvSpPr>
          <xdr:spPr>
            <a:xfrm>
              <a:off x="11811635" y="16118586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409</xdr:row>
          <xdr:rowOff>0</xdr:rowOff>
        </xdr:from>
        <xdr:to xmlns:xdr="http://schemas.openxmlformats.org/drawingml/2006/spreadsheetDrawing">
          <xdr:col>39</xdr:col>
          <xdr:colOff>302260</xdr:colOff>
          <xdr:row>410</xdr:row>
          <xdr:rowOff>69215</xdr:rowOff>
        </xdr:to>
        <xdr:sp textlink="">
          <xdr:nvSpPr>
            <xdr:cNvPr id="270080" name="チェック 768" hidden="1">
              <a:extLst>
                <a:ext uri="{63B3BB69-23CF-44E3-9099-C40C66FF867C}">
                  <a14:compatExt spid="_x0000_s270080"/>
                </a:ext>
              </a:extLst>
            </xdr:cNvPr>
            <xdr:cNvSpPr>
              <a:spLocks noRot="1" noChangeShapeType="1"/>
            </xdr:cNvSpPr>
          </xdr:nvSpPr>
          <xdr:spPr>
            <a:xfrm>
              <a:off x="12344400" y="16118586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410</xdr:row>
          <xdr:rowOff>0</xdr:rowOff>
        </xdr:from>
        <xdr:to xmlns:xdr="http://schemas.openxmlformats.org/drawingml/2006/spreadsheetDrawing">
          <xdr:col>37</xdr:col>
          <xdr:colOff>302260</xdr:colOff>
          <xdr:row>410</xdr:row>
          <xdr:rowOff>325120</xdr:rowOff>
        </xdr:to>
        <xdr:sp textlink="">
          <xdr:nvSpPr>
            <xdr:cNvPr id="270081" name="チェック 769" hidden="1">
              <a:extLst>
                <a:ext uri="{63B3BB69-23CF-44E3-9099-C40C66FF867C}">
                  <a14:compatExt spid="_x0000_s270081"/>
                </a:ext>
              </a:extLst>
            </xdr:cNvPr>
            <xdr:cNvSpPr>
              <a:spLocks noRot="1" noChangeShapeType="1"/>
            </xdr:cNvSpPr>
          </xdr:nvSpPr>
          <xdr:spPr>
            <a:xfrm>
              <a:off x="11278870" y="1614398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410</xdr:row>
          <xdr:rowOff>0</xdr:rowOff>
        </xdr:from>
        <xdr:to xmlns:xdr="http://schemas.openxmlformats.org/drawingml/2006/spreadsheetDrawing">
          <xdr:col>38</xdr:col>
          <xdr:colOff>302260</xdr:colOff>
          <xdr:row>410</xdr:row>
          <xdr:rowOff>325120</xdr:rowOff>
        </xdr:to>
        <xdr:sp textlink="">
          <xdr:nvSpPr>
            <xdr:cNvPr id="270082" name="チェック 770" hidden="1">
              <a:extLst>
                <a:ext uri="{63B3BB69-23CF-44E3-9099-C40C66FF867C}">
                  <a14:compatExt spid="_x0000_s270082"/>
                </a:ext>
              </a:extLst>
            </xdr:cNvPr>
            <xdr:cNvSpPr>
              <a:spLocks noRot="1" noChangeShapeType="1"/>
            </xdr:cNvSpPr>
          </xdr:nvSpPr>
          <xdr:spPr>
            <a:xfrm>
              <a:off x="11811635" y="1614398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410</xdr:row>
          <xdr:rowOff>0</xdr:rowOff>
        </xdr:from>
        <xdr:to xmlns:xdr="http://schemas.openxmlformats.org/drawingml/2006/spreadsheetDrawing">
          <xdr:col>39</xdr:col>
          <xdr:colOff>302260</xdr:colOff>
          <xdr:row>410</xdr:row>
          <xdr:rowOff>325120</xdr:rowOff>
        </xdr:to>
        <xdr:sp textlink="">
          <xdr:nvSpPr>
            <xdr:cNvPr id="270083" name="チェック 771" hidden="1">
              <a:extLst>
                <a:ext uri="{63B3BB69-23CF-44E3-9099-C40C66FF867C}">
                  <a14:compatExt spid="_x0000_s270083"/>
                </a:ext>
              </a:extLst>
            </xdr:cNvPr>
            <xdr:cNvSpPr>
              <a:spLocks noRot="1" noChangeShapeType="1"/>
            </xdr:cNvSpPr>
          </xdr:nvSpPr>
          <xdr:spPr>
            <a:xfrm>
              <a:off x="12344400" y="1614398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411</xdr:row>
          <xdr:rowOff>0</xdr:rowOff>
        </xdr:from>
        <xdr:to xmlns:xdr="http://schemas.openxmlformats.org/drawingml/2006/spreadsheetDrawing">
          <xdr:col>37</xdr:col>
          <xdr:colOff>302260</xdr:colOff>
          <xdr:row>412</xdr:row>
          <xdr:rowOff>36830</xdr:rowOff>
        </xdr:to>
        <xdr:sp textlink="">
          <xdr:nvSpPr>
            <xdr:cNvPr id="270084" name="チェック 772" hidden="1">
              <a:extLst>
                <a:ext uri="{63B3BB69-23CF-44E3-9099-C40C66FF867C}">
                  <a14:compatExt spid="_x0000_s270084"/>
                </a:ext>
              </a:extLst>
            </xdr:cNvPr>
            <xdr:cNvSpPr>
              <a:spLocks noRot="1" noChangeShapeType="1"/>
            </xdr:cNvSpPr>
          </xdr:nvSpPr>
          <xdr:spPr>
            <a:xfrm>
              <a:off x="11278870" y="161992310"/>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411</xdr:row>
          <xdr:rowOff>0</xdr:rowOff>
        </xdr:from>
        <xdr:to xmlns:xdr="http://schemas.openxmlformats.org/drawingml/2006/spreadsheetDrawing">
          <xdr:col>38</xdr:col>
          <xdr:colOff>302260</xdr:colOff>
          <xdr:row>412</xdr:row>
          <xdr:rowOff>36830</xdr:rowOff>
        </xdr:to>
        <xdr:sp textlink="">
          <xdr:nvSpPr>
            <xdr:cNvPr id="270085" name="チェック 773" hidden="1">
              <a:extLst>
                <a:ext uri="{63B3BB69-23CF-44E3-9099-C40C66FF867C}">
                  <a14:compatExt spid="_x0000_s270085"/>
                </a:ext>
              </a:extLst>
            </xdr:cNvPr>
            <xdr:cNvSpPr>
              <a:spLocks noRot="1" noChangeShapeType="1"/>
            </xdr:cNvSpPr>
          </xdr:nvSpPr>
          <xdr:spPr>
            <a:xfrm>
              <a:off x="11811635" y="161992310"/>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411</xdr:row>
          <xdr:rowOff>0</xdr:rowOff>
        </xdr:from>
        <xdr:to xmlns:xdr="http://schemas.openxmlformats.org/drawingml/2006/spreadsheetDrawing">
          <xdr:col>39</xdr:col>
          <xdr:colOff>302260</xdr:colOff>
          <xdr:row>412</xdr:row>
          <xdr:rowOff>36830</xdr:rowOff>
        </xdr:to>
        <xdr:sp textlink="">
          <xdr:nvSpPr>
            <xdr:cNvPr id="270086" name="チェック 774" hidden="1">
              <a:extLst>
                <a:ext uri="{63B3BB69-23CF-44E3-9099-C40C66FF867C}">
                  <a14:compatExt spid="_x0000_s270086"/>
                </a:ext>
              </a:extLst>
            </xdr:cNvPr>
            <xdr:cNvSpPr>
              <a:spLocks noRot="1" noChangeShapeType="1"/>
            </xdr:cNvSpPr>
          </xdr:nvSpPr>
          <xdr:spPr>
            <a:xfrm>
              <a:off x="12344400" y="161992310"/>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412</xdr:row>
          <xdr:rowOff>0</xdr:rowOff>
        </xdr:from>
        <xdr:to xmlns:xdr="http://schemas.openxmlformats.org/drawingml/2006/spreadsheetDrawing">
          <xdr:col>37</xdr:col>
          <xdr:colOff>302260</xdr:colOff>
          <xdr:row>412</xdr:row>
          <xdr:rowOff>325120</xdr:rowOff>
        </xdr:to>
        <xdr:sp textlink="">
          <xdr:nvSpPr>
            <xdr:cNvPr id="270087" name="チェック 775" hidden="1">
              <a:extLst>
                <a:ext uri="{63B3BB69-23CF-44E3-9099-C40C66FF867C}">
                  <a14:compatExt spid="_x0000_s270087"/>
                </a:ext>
              </a:extLst>
            </xdr:cNvPr>
            <xdr:cNvSpPr>
              <a:spLocks noRot="1" noChangeShapeType="1"/>
            </xdr:cNvSpPr>
          </xdr:nvSpPr>
          <xdr:spPr>
            <a:xfrm>
              <a:off x="11278870" y="1622780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412</xdr:row>
          <xdr:rowOff>0</xdr:rowOff>
        </xdr:from>
        <xdr:to xmlns:xdr="http://schemas.openxmlformats.org/drawingml/2006/spreadsheetDrawing">
          <xdr:col>38</xdr:col>
          <xdr:colOff>302260</xdr:colOff>
          <xdr:row>412</xdr:row>
          <xdr:rowOff>325120</xdr:rowOff>
        </xdr:to>
        <xdr:sp textlink="">
          <xdr:nvSpPr>
            <xdr:cNvPr id="270088" name="チェック 776" hidden="1">
              <a:extLst>
                <a:ext uri="{63B3BB69-23CF-44E3-9099-C40C66FF867C}">
                  <a14:compatExt spid="_x0000_s270088"/>
                </a:ext>
              </a:extLst>
            </xdr:cNvPr>
            <xdr:cNvSpPr>
              <a:spLocks noRot="1" noChangeShapeType="1"/>
            </xdr:cNvSpPr>
          </xdr:nvSpPr>
          <xdr:spPr>
            <a:xfrm>
              <a:off x="11811635" y="1622780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412</xdr:row>
          <xdr:rowOff>0</xdr:rowOff>
        </xdr:from>
        <xdr:to xmlns:xdr="http://schemas.openxmlformats.org/drawingml/2006/spreadsheetDrawing">
          <xdr:col>39</xdr:col>
          <xdr:colOff>302260</xdr:colOff>
          <xdr:row>412</xdr:row>
          <xdr:rowOff>325120</xdr:rowOff>
        </xdr:to>
        <xdr:sp textlink="">
          <xdr:nvSpPr>
            <xdr:cNvPr id="270089" name="チェック 777" hidden="1">
              <a:extLst>
                <a:ext uri="{63B3BB69-23CF-44E3-9099-C40C66FF867C}">
                  <a14:compatExt spid="_x0000_s270089"/>
                </a:ext>
              </a:extLst>
            </xdr:cNvPr>
            <xdr:cNvSpPr>
              <a:spLocks noRot="1" noChangeShapeType="1"/>
            </xdr:cNvSpPr>
          </xdr:nvSpPr>
          <xdr:spPr>
            <a:xfrm>
              <a:off x="12344400" y="1622780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413</xdr:row>
          <xdr:rowOff>0</xdr:rowOff>
        </xdr:from>
        <xdr:to xmlns:xdr="http://schemas.openxmlformats.org/drawingml/2006/spreadsheetDrawing">
          <xdr:col>37</xdr:col>
          <xdr:colOff>302260</xdr:colOff>
          <xdr:row>413</xdr:row>
          <xdr:rowOff>325120</xdr:rowOff>
        </xdr:to>
        <xdr:sp textlink="">
          <xdr:nvSpPr>
            <xdr:cNvPr id="270090" name="チェック 778" hidden="1">
              <a:extLst>
                <a:ext uri="{63B3BB69-23CF-44E3-9099-C40C66FF867C}">
                  <a14:compatExt spid="_x0000_s270090"/>
                </a:ext>
              </a:extLst>
            </xdr:cNvPr>
            <xdr:cNvSpPr>
              <a:spLocks noRot="1" noChangeShapeType="1"/>
            </xdr:cNvSpPr>
          </xdr:nvSpPr>
          <xdr:spPr>
            <a:xfrm>
              <a:off x="11278870" y="1628305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413</xdr:row>
          <xdr:rowOff>0</xdr:rowOff>
        </xdr:from>
        <xdr:to xmlns:xdr="http://schemas.openxmlformats.org/drawingml/2006/spreadsheetDrawing">
          <xdr:col>38</xdr:col>
          <xdr:colOff>302260</xdr:colOff>
          <xdr:row>413</xdr:row>
          <xdr:rowOff>325120</xdr:rowOff>
        </xdr:to>
        <xdr:sp textlink="">
          <xdr:nvSpPr>
            <xdr:cNvPr id="270091" name="チェック 779" hidden="1">
              <a:extLst>
                <a:ext uri="{63B3BB69-23CF-44E3-9099-C40C66FF867C}">
                  <a14:compatExt spid="_x0000_s270091"/>
                </a:ext>
              </a:extLst>
            </xdr:cNvPr>
            <xdr:cNvSpPr>
              <a:spLocks noRot="1" noChangeShapeType="1"/>
            </xdr:cNvSpPr>
          </xdr:nvSpPr>
          <xdr:spPr>
            <a:xfrm>
              <a:off x="11811635" y="1628305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413</xdr:row>
          <xdr:rowOff>0</xdr:rowOff>
        </xdr:from>
        <xdr:to xmlns:xdr="http://schemas.openxmlformats.org/drawingml/2006/spreadsheetDrawing">
          <xdr:col>39</xdr:col>
          <xdr:colOff>302260</xdr:colOff>
          <xdr:row>413</xdr:row>
          <xdr:rowOff>325120</xdr:rowOff>
        </xdr:to>
        <xdr:sp textlink="">
          <xdr:nvSpPr>
            <xdr:cNvPr id="270092" name="チェック 780" hidden="1">
              <a:extLst>
                <a:ext uri="{63B3BB69-23CF-44E3-9099-C40C66FF867C}">
                  <a14:compatExt spid="_x0000_s270092"/>
                </a:ext>
              </a:extLst>
            </xdr:cNvPr>
            <xdr:cNvSpPr>
              <a:spLocks noRot="1" noChangeShapeType="1"/>
            </xdr:cNvSpPr>
          </xdr:nvSpPr>
          <xdr:spPr>
            <a:xfrm>
              <a:off x="12344400" y="1628305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414</xdr:row>
          <xdr:rowOff>0</xdr:rowOff>
        </xdr:from>
        <xdr:to xmlns:xdr="http://schemas.openxmlformats.org/drawingml/2006/spreadsheetDrawing">
          <xdr:col>37</xdr:col>
          <xdr:colOff>302260</xdr:colOff>
          <xdr:row>414</xdr:row>
          <xdr:rowOff>327025</xdr:rowOff>
        </xdr:to>
        <xdr:sp textlink="">
          <xdr:nvSpPr>
            <xdr:cNvPr id="270093" name="チェック 781" hidden="1">
              <a:extLst>
                <a:ext uri="{63B3BB69-23CF-44E3-9099-C40C66FF867C}">
                  <a14:compatExt spid="_x0000_s270093"/>
                </a:ext>
              </a:extLst>
            </xdr:cNvPr>
            <xdr:cNvSpPr>
              <a:spLocks noRot="1" noChangeShapeType="1"/>
            </xdr:cNvSpPr>
          </xdr:nvSpPr>
          <xdr:spPr>
            <a:xfrm>
              <a:off x="11278870" y="16338296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414</xdr:row>
          <xdr:rowOff>0</xdr:rowOff>
        </xdr:from>
        <xdr:to xmlns:xdr="http://schemas.openxmlformats.org/drawingml/2006/spreadsheetDrawing">
          <xdr:col>38</xdr:col>
          <xdr:colOff>302260</xdr:colOff>
          <xdr:row>414</xdr:row>
          <xdr:rowOff>327025</xdr:rowOff>
        </xdr:to>
        <xdr:sp textlink="">
          <xdr:nvSpPr>
            <xdr:cNvPr id="270094" name="チェック 782" hidden="1">
              <a:extLst>
                <a:ext uri="{63B3BB69-23CF-44E3-9099-C40C66FF867C}">
                  <a14:compatExt spid="_x0000_s270094"/>
                </a:ext>
              </a:extLst>
            </xdr:cNvPr>
            <xdr:cNvSpPr>
              <a:spLocks noRot="1" noChangeShapeType="1"/>
            </xdr:cNvSpPr>
          </xdr:nvSpPr>
          <xdr:spPr>
            <a:xfrm>
              <a:off x="11811635" y="16338296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414</xdr:row>
          <xdr:rowOff>0</xdr:rowOff>
        </xdr:from>
        <xdr:to xmlns:xdr="http://schemas.openxmlformats.org/drawingml/2006/spreadsheetDrawing">
          <xdr:col>39</xdr:col>
          <xdr:colOff>302260</xdr:colOff>
          <xdr:row>414</xdr:row>
          <xdr:rowOff>327025</xdr:rowOff>
        </xdr:to>
        <xdr:sp textlink="">
          <xdr:nvSpPr>
            <xdr:cNvPr id="270095" name="チェック 783" hidden="1">
              <a:extLst>
                <a:ext uri="{63B3BB69-23CF-44E3-9099-C40C66FF867C}">
                  <a14:compatExt spid="_x0000_s270095"/>
                </a:ext>
              </a:extLst>
            </xdr:cNvPr>
            <xdr:cNvSpPr>
              <a:spLocks noRot="1" noChangeShapeType="1"/>
            </xdr:cNvSpPr>
          </xdr:nvSpPr>
          <xdr:spPr>
            <a:xfrm>
              <a:off x="12344400" y="16338296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415</xdr:row>
          <xdr:rowOff>0</xdr:rowOff>
        </xdr:from>
        <xdr:to xmlns:xdr="http://schemas.openxmlformats.org/drawingml/2006/spreadsheetDrawing">
          <xdr:col>37</xdr:col>
          <xdr:colOff>302260</xdr:colOff>
          <xdr:row>415</xdr:row>
          <xdr:rowOff>325120</xdr:rowOff>
        </xdr:to>
        <xdr:sp textlink="">
          <xdr:nvSpPr>
            <xdr:cNvPr id="270096" name="チェック 784" hidden="1">
              <a:extLst>
                <a:ext uri="{63B3BB69-23CF-44E3-9099-C40C66FF867C}">
                  <a14:compatExt spid="_x0000_s270096"/>
                </a:ext>
              </a:extLst>
            </xdr:cNvPr>
            <xdr:cNvSpPr>
              <a:spLocks noRot="1" noChangeShapeType="1"/>
            </xdr:cNvSpPr>
          </xdr:nvSpPr>
          <xdr:spPr>
            <a:xfrm>
              <a:off x="11278870" y="1641544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415</xdr:row>
          <xdr:rowOff>0</xdr:rowOff>
        </xdr:from>
        <xdr:to xmlns:xdr="http://schemas.openxmlformats.org/drawingml/2006/spreadsheetDrawing">
          <xdr:col>38</xdr:col>
          <xdr:colOff>302260</xdr:colOff>
          <xdr:row>415</xdr:row>
          <xdr:rowOff>325120</xdr:rowOff>
        </xdr:to>
        <xdr:sp textlink="">
          <xdr:nvSpPr>
            <xdr:cNvPr id="270097" name="チェック 785" hidden="1">
              <a:extLst>
                <a:ext uri="{63B3BB69-23CF-44E3-9099-C40C66FF867C}">
                  <a14:compatExt spid="_x0000_s270097"/>
                </a:ext>
              </a:extLst>
            </xdr:cNvPr>
            <xdr:cNvSpPr>
              <a:spLocks noRot="1" noChangeShapeType="1"/>
            </xdr:cNvSpPr>
          </xdr:nvSpPr>
          <xdr:spPr>
            <a:xfrm>
              <a:off x="11811635" y="1641544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415</xdr:row>
          <xdr:rowOff>0</xdr:rowOff>
        </xdr:from>
        <xdr:to xmlns:xdr="http://schemas.openxmlformats.org/drawingml/2006/spreadsheetDrawing">
          <xdr:col>39</xdr:col>
          <xdr:colOff>302260</xdr:colOff>
          <xdr:row>415</xdr:row>
          <xdr:rowOff>325120</xdr:rowOff>
        </xdr:to>
        <xdr:sp textlink="">
          <xdr:nvSpPr>
            <xdr:cNvPr id="270098" name="チェック 786" hidden="1">
              <a:extLst>
                <a:ext uri="{63B3BB69-23CF-44E3-9099-C40C66FF867C}">
                  <a14:compatExt spid="_x0000_s270098"/>
                </a:ext>
              </a:extLst>
            </xdr:cNvPr>
            <xdr:cNvSpPr>
              <a:spLocks noRot="1" noChangeShapeType="1"/>
            </xdr:cNvSpPr>
          </xdr:nvSpPr>
          <xdr:spPr>
            <a:xfrm>
              <a:off x="12344400" y="1641544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417</xdr:row>
          <xdr:rowOff>0</xdr:rowOff>
        </xdr:from>
        <xdr:to xmlns:xdr="http://schemas.openxmlformats.org/drawingml/2006/spreadsheetDrawing">
          <xdr:col>37</xdr:col>
          <xdr:colOff>302260</xdr:colOff>
          <xdr:row>417</xdr:row>
          <xdr:rowOff>322580</xdr:rowOff>
        </xdr:to>
        <xdr:sp textlink="">
          <xdr:nvSpPr>
            <xdr:cNvPr id="270099" name="チェック 787" hidden="1">
              <a:extLst>
                <a:ext uri="{63B3BB69-23CF-44E3-9099-C40C66FF867C}">
                  <a14:compatExt spid="_x0000_s270099"/>
                </a:ext>
              </a:extLst>
            </xdr:cNvPr>
            <xdr:cNvSpPr>
              <a:spLocks noRot="1" noChangeShapeType="1"/>
            </xdr:cNvSpPr>
          </xdr:nvSpPr>
          <xdr:spPr>
            <a:xfrm>
              <a:off x="11278870" y="165132385"/>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417</xdr:row>
          <xdr:rowOff>0</xdr:rowOff>
        </xdr:from>
        <xdr:to xmlns:xdr="http://schemas.openxmlformats.org/drawingml/2006/spreadsheetDrawing">
          <xdr:col>37</xdr:col>
          <xdr:colOff>302260</xdr:colOff>
          <xdr:row>417</xdr:row>
          <xdr:rowOff>322580</xdr:rowOff>
        </xdr:to>
        <xdr:sp textlink="">
          <xdr:nvSpPr>
            <xdr:cNvPr id="270100" name="チェック 788" hidden="1">
              <a:extLst>
                <a:ext uri="{63B3BB69-23CF-44E3-9099-C40C66FF867C}">
                  <a14:compatExt spid="_x0000_s270100"/>
                </a:ext>
              </a:extLst>
            </xdr:cNvPr>
            <xdr:cNvSpPr>
              <a:spLocks noRot="1" noChangeShapeType="1"/>
            </xdr:cNvSpPr>
          </xdr:nvSpPr>
          <xdr:spPr>
            <a:xfrm>
              <a:off x="11278870" y="165132385"/>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417</xdr:row>
          <xdr:rowOff>0</xdr:rowOff>
        </xdr:from>
        <xdr:to xmlns:xdr="http://schemas.openxmlformats.org/drawingml/2006/spreadsheetDrawing">
          <xdr:col>38</xdr:col>
          <xdr:colOff>302260</xdr:colOff>
          <xdr:row>417</xdr:row>
          <xdr:rowOff>322580</xdr:rowOff>
        </xdr:to>
        <xdr:sp textlink="">
          <xdr:nvSpPr>
            <xdr:cNvPr id="270101" name="チェック 789" hidden="1">
              <a:extLst>
                <a:ext uri="{63B3BB69-23CF-44E3-9099-C40C66FF867C}">
                  <a14:compatExt spid="_x0000_s270101"/>
                </a:ext>
              </a:extLst>
            </xdr:cNvPr>
            <xdr:cNvSpPr>
              <a:spLocks noRot="1" noChangeShapeType="1"/>
            </xdr:cNvSpPr>
          </xdr:nvSpPr>
          <xdr:spPr>
            <a:xfrm>
              <a:off x="11811635" y="165132385"/>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417</xdr:row>
          <xdr:rowOff>0</xdr:rowOff>
        </xdr:from>
        <xdr:to xmlns:xdr="http://schemas.openxmlformats.org/drawingml/2006/spreadsheetDrawing">
          <xdr:col>39</xdr:col>
          <xdr:colOff>302260</xdr:colOff>
          <xdr:row>417</xdr:row>
          <xdr:rowOff>322580</xdr:rowOff>
        </xdr:to>
        <xdr:sp textlink="">
          <xdr:nvSpPr>
            <xdr:cNvPr id="270102" name="チェック 790" hidden="1">
              <a:extLst>
                <a:ext uri="{63B3BB69-23CF-44E3-9099-C40C66FF867C}">
                  <a14:compatExt spid="_x0000_s270102"/>
                </a:ext>
              </a:extLst>
            </xdr:cNvPr>
            <xdr:cNvSpPr>
              <a:spLocks noRot="1" noChangeShapeType="1"/>
            </xdr:cNvSpPr>
          </xdr:nvSpPr>
          <xdr:spPr>
            <a:xfrm>
              <a:off x="12344400" y="165132385"/>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419</xdr:row>
          <xdr:rowOff>0</xdr:rowOff>
        </xdr:from>
        <xdr:to xmlns:xdr="http://schemas.openxmlformats.org/drawingml/2006/spreadsheetDrawing">
          <xdr:col>37</xdr:col>
          <xdr:colOff>302260</xdr:colOff>
          <xdr:row>419</xdr:row>
          <xdr:rowOff>326390</xdr:rowOff>
        </xdr:to>
        <xdr:sp textlink="">
          <xdr:nvSpPr>
            <xdr:cNvPr id="270103" name="チェック 791" hidden="1">
              <a:extLst>
                <a:ext uri="{63B3BB69-23CF-44E3-9099-C40C66FF867C}">
                  <a14:compatExt spid="_x0000_s270103"/>
                </a:ext>
              </a:extLst>
            </xdr:cNvPr>
            <xdr:cNvSpPr>
              <a:spLocks noRot="1" noChangeShapeType="1"/>
            </xdr:cNvSpPr>
          </xdr:nvSpPr>
          <xdr:spPr>
            <a:xfrm>
              <a:off x="11278870" y="1662372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419</xdr:row>
          <xdr:rowOff>0</xdr:rowOff>
        </xdr:from>
        <xdr:to xmlns:xdr="http://schemas.openxmlformats.org/drawingml/2006/spreadsheetDrawing">
          <xdr:col>38</xdr:col>
          <xdr:colOff>302260</xdr:colOff>
          <xdr:row>419</xdr:row>
          <xdr:rowOff>326390</xdr:rowOff>
        </xdr:to>
        <xdr:sp textlink="">
          <xdr:nvSpPr>
            <xdr:cNvPr id="270104" name="チェック 792" hidden="1">
              <a:extLst>
                <a:ext uri="{63B3BB69-23CF-44E3-9099-C40C66FF867C}">
                  <a14:compatExt spid="_x0000_s270104"/>
                </a:ext>
              </a:extLst>
            </xdr:cNvPr>
            <xdr:cNvSpPr>
              <a:spLocks noRot="1" noChangeShapeType="1"/>
            </xdr:cNvSpPr>
          </xdr:nvSpPr>
          <xdr:spPr>
            <a:xfrm>
              <a:off x="11811635" y="1662372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419</xdr:row>
          <xdr:rowOff>0</xdr:rowOff>
        </xdr:from>
        <xdr:to xmlns:xdr="http://schemas.openxmlformats.org/drawingml/2006/spreadsheetDrawing">
          <xdr:col>39</xdr:col>
          <xdr:colOff>302260</xdr:colOff>
          <xdr:row>419</xdr:row>
          <xdr:rowOff>326390</xdr:rowOff>
        </xdr:to>
        <xdr:sp textlink="">
          <xdr:nvSpPr>
            <xdr:cNvPr id="270105" name="チェック 793" hidden="1">
              <a:extLst>
                <a:ext uri="{63B3BB69-23CF-44E3-9099-C40C66FF867C}">
                  <a14:compatExt spid="_x0000_s270105"/>
                </a:ext>
              </a:extLst>
            </xdr:cNvPr>
            <xdr:cNvSpPr>
              <a:spLocks noRot="1" noChangeShapeType="1"/>
            </xdr:cNvSpPr>
          </xdr:nvSpPr>
          <xdr:spPr>
            <a:xfrm>
              <a:off x="12344400" y="1662372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420</xdr:row>
          <xdr:rowOff>0</xdr:rowOff>
        </xdr:from>
        <xdr:to xmlns:xdr="http://schemas.openxmlformats.org/drawingml/2006/spreadsheetDrawing">
          <xdr:col>37</xdr:col>
          <xdr:colOff>302260</xdr:colOff>
          <xdr:row>420</xdr:row>
          <xdr:rowOff>326390</xdr:rowOff>
        </xdr:to>
        <xdr:sp textlink="">
          <xdr:nvSpPr>
            <xdr:cNvPr id="270106" name="チェック 794" hidden="1">
              <a:extLst>
                <a:ext uri="{63B3BB69-23CF-44E3-9099-C40C66FF867C}">
                  <a14:compatExt spid="_x0000_s270106"/>
                </a:ext>
              </a:extLst>
            </xdr:cNvPr>
            <xdr:cNvSpPr>
              <a:spLocks noRot="1" noChangeShapeType="1"/>
            </xdr:cNvSpPr>
          </xdr:nvSpPr>
          <xdr:spPr>
            <a:xfrm>
              <a:off x="11278870" y="1667325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421</xdr:row>
          <xdr:rowOff>0</xdr:rowOff>
        </xdr:from>
        <xdr:to xmlns:xdr="http://schemas.openxmlformats.org/drawingml/2006/spreadsheetDrawing">
          <xdr:col>37</xdr:col>
          <xdr:colOff>302260</xdr:colOff>
          <xdr:row>421</xdr:row>
          <xdr:rowOff>326390</xdr:rowOff>
        </xdr:to>
        <xdr:sp textlink="">
          <xdr:nvSpPr>
            <xdr:cNvPr id="270107" name="チェック 795" hidden="1">
              <a:extLst>
                <a:ext uri="{63B3BB69-23CF-44E3-9099-C40C66FF867C}">
                  <a14:compatExt spid="_x0000_s270107"/>
                </a:ext>
              </a:extLst>
            </xdr:cNvPr>
            <xdr:cNvSpPr>
              <a:spLocks noRot="1" noChangeShapeType="1"/>
            </xdr:cNvSpPr>
          </xdr:nvSpPr>
          <xdr:spPr>
            <a:xfrm>
              <a:off x="11278870" y="1672278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427</xdr:row>
          <xdr:rowOff>0</xdr:rowOff>
        </xdr:from>
        <xdr:to xmlns:xdr="http://schemas.openxmlformats.org/drawingml/2006/spreadsheetDrawing">
          <xdr:col>37</xdr:col>
          <xdr:colOff>302260</xdr:colOff>
          <xdr:row>427</xdr:row>
          <xdr:rowOff>325755</xdr:rowOff>
        </xdr:to>
        <xdr:sp textlink="">
          <xdr:nvSpPr>
            <xdr:cNvPr id="270108" name="チェック 796" hidden="1">
              <a:extLst>
                <a:ext uri="{63B3BB69-23CF-44E3-9099-C40C66FF867C}">
                  <a14:compatExt spid="_x0000_s270108"/>
                </a:ext>
              </a:extLst>
            </xdr:cNvPr>
            <xdr:cNvSpPr>
              <a:spLocks noRot="1" noChangeShapeType="1"/>
            </xdr:cNvSpPr>
          </xdr:nvSpPr>
          <xdr:spPr>
            <a:xfrm>
              <a:off x="11278870" y="1689931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428</xdr:row>
          <xdr:rowOff>0</xdr:rowOff>
        </xdr:from>
        <xdr:to xmlns:xdr="http://schemas.openxmlformats.org/drawingml/2006/spreadsheetDrawing">
          <xdr:col>37</xdr:col>
          <xdr:colOff>302260</xdr:colOff>
          <xdr:row>428</xdr:row>
          <xdr:rowOff>325755</xdr:rowOff>
        </xdr:to>
        <xdr:sp textlink="">
          <xdr:nvSpPr>
            <xdr:cNvPr id="270109" name="チェック 797" hidden="1">
              <a:extLst>
                <a:ext uri="{63B3BB69-23CF-44E3-9099-C40C66FF867C}">
                  <a14:compatExt spid="_x0000_s270109"/>
                </a:ext>
              </a:extLst>
            </xdr:cNvPr>
            <xdr:cNvSpPr>
              <a:spLocks noRot="1" noChangeShapeType="1"/>
            </xdr:cNvSpPr>
          </xdr:nvSpPr>
          <xdr:spPr>
            <a:xfrm>
              <a:off x="11278870" y="1694599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429</xdr:row>
          <xdr:rowOff>0</xdr:rowOff>
        </xdr:from>
        <xdr:to xmlns:xdr="http://schemas.openxmlformats.org/drawingml/2006/spreadsheetDrawing">
          <xdr:col>37</xdr:col>
          <xdr:colOff>302260</xdr:colOff>
          <xdr:row>429</xdr:row>
          <xdr:rowOff>325120</xdr:rowOff>
        </xdr:to>
        <xdr:sp textlink="">
          <xdr:nvSpPr>
            <xdr:cNvPr id="270110" name="チェック 798" hidden="1">
              <a:extLst>
                <a:ext uri="{63B3BB69-23CF-44E3-9099-C40C66FF867C}">
                  <a14:compatExt spid="_x0000_s270110"/>
                </a:ext>
              </a:extLst>
            </xdr:cNvPr>
            <xdr:cNvSpPr>
              <a:spLocks noRot="1" noChangeShapeType="1"/>
            </xdr:cNvSpPr>
          </xdr:nvSpPr>
          <xdr:spPr>
            <a:xfrm>
              <a:off x="11278870" y="1699266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420</xdr:row>
          <xdr:rowOff>0</xdr:rowOff>
        </xdr:from>
        <xdr:to xmlns:xdr="http://schemas.openxmlformats.org/drawingml/2006/spreadsheetDrawing">
          <xdr:col>38</xdr:col>
          <xdr:colOff>302260</xdr:colOff>
          <xdr:row>420</xdr:row>
          <xdr:rowOff>326390</xdr:rowOff>
        </xdr:to>
        <xdr:sp textlink="">
          <xdr:nvSpPr>
            <xdr:cNvPr id="270111" name="チェック 799" hidden="1">
              <a:extLst>
                <a:ext uri="{63B3BB69-23CF-44E3-9099-C40C66FF867C}">
                  <a14:compatExt spid="_x0000_s270111"/>
                </a:ext>
              </a:extLst>
            </xdr:cNvPr>
            <xdr:cNvSpPr>
              <a:spLocks noRot="1" noChangeShapeType="1"/>
            </xdr:cNvSpPr>
          </xdr:nvSpPr>
          <xdr:spPr>
            <a:xfrm>
              <a:off x="11811635" y="1667325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421</xdr:row>
          <xdr:rowOff>0</xdr:rowOff>
        </xdr:from>
        <xdr:to xmlns:xdr="http://schemas.openxmlformats.org/drawingml/2006/spreadsheetDrawing">
          <xdr:col>38</xdr:col>
          <xdr:colOff>302260</xdr:colOff>
          <xdr:row>421</xdr:row>
          <xdr:rowOff>326390</xdr:rowOff>
        </xdr:to>
        <xdr:sp textlink="">
          <xdr:nvSpPr>
            <xdr:cNvPr id="270112" name="チェック 800" hidden="1">
              <a:extLst>
                <a:ext uri="{63B3BB69-23CF-44E3-9099-C40C66FF867C}">
                  <a14:compatExt spid="_x0000_s270112"/>
                </a:ext>
              </a:extLst>
            </xdr:cNvPr>
            <xdr:cNvSpPr>
              <a:spLocks noRot="1" noChangeShapeType="1"/>
            </xdr:cNvSpPr>
          </xdr:nvSpPr>
          <xdr:spPr>
            <a:xfrm>
              <a:off x="11811635" y="1672278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427</xdr:row>
          <xdr:rowOff>0</xdr:rowOff>
        </xdr:from>
        <xdr:to xmlns:xdr="http://schemas.openxmlformats.org/drawingml/2006/spreadsheetDrawing">
          <xdr:col>38</xdr:col>
          <xdr:colOff>302260</xdr:colOff>
          <xdr:row>427</xdr:row>
          <xdr:rowOff>325755</xdr:rowOff>
        </xdr:to>
        <xdr:sp textlink="">
          <xdr:nvSpPr>
            <xdr:cNvPr id="270113" name="チェック 801" hidden="1">
              <a:extLst>
                <a:ext uri="{63B3BB69-23CF-44E3-9099-C40C66FF867C}">
                  <a14:compatExt spid="_x0000_s270113"/>
                </a:ext>
              </a:extLst>
            </xdr:cNvPr>
            <xdr:cNvSpPr>
              <a:spLocks noRot="1" noChangeShapeType="1"/>
            </xdr:cNvSpPr>
          </xdr:nvSpPr>
          <xdr:spPr>
            <a:xfrm>
              <a:off x="11811635" y="1689931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428</xdr:row>
          <xdr:rowOff>0</xdr:rowOff>
        </xdr:from>
        <xdr:to xmlns:xdr="http://schemas.openxmlformats.org/drawingml/2006/spreadsheetDrawing">
          <xdr:col>38</xdr:col>
          <xdr:colOff>302260</xdr:colOff>
          <xdr:row>428</xdr:row>
          <xdr:rowOff>325755</xdr:rowOff>
        </xdr:to>
        <xdr:sp textlink="">
          <xdr:nvSpPr>
            <xdr:cNvPr id="270114" name="チェック 802" hidden="1">
              <a:extLst>
                <a:ext uri="{63B3BB69-23CF-44E3-9099-C40C66FF867C}">
                  <a14:compatExt spid="_x0000_s270114"/>
                </a:ext>
              </a:extLst>
            </xdr:cNvPr>
            <xdr:cNvSpPr>
              <a:spLocks noRot="1" noChangeShapeType="1"/>
            </xdr:cNvSpPr>
          </xdr:nvSpPr>
          <xdr:spPr>
            <a:xfrm>
              <a:off x="11811635" y="1694599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429</xdr:row>
          <xdr:rowOff>0</xdr:rowOff>
        </xdr:from>
        <xdr:to xmlns:xdr="http://schemas.openxmlformats.org/drawingml/2006/spreadsheetDrawing">
          <xdr:col>38</xdr:col>
          <xdr:colOff>302260</xdr:colOff>
          <xdr:row>429</xdr:row>
          <xdr:rowOff>325120</xdr:rowOff>
        </xdr:to>
        <xdr:sp textlink="">
          <xdr:nvSpPr>
            <xdr:cNvPr id="270115" name="チェック 803" hidden="1">
              <a:extLst>
                <a:ext uri="{63B3BB69-23CF-44E3-9099-C40C66FF867C}">
                  <a14:compatExt spid="_x0000_s270115"/>
                </a:ext>
              </a:extLst>
            </xdr:cNvPr>
            <xdr:cNvSpPr>
              <a:spLocks noRot="1" noChangeShapeType="1"/>
            </xdr:cNvSpPr>
          </xdr:nvSpPr>
          <xdr:spPr>
            <a:xfrm>
              <a:off x="11811635" y="1699266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420</xdr:row>
          <xdr:rowOff>0</xdr:rowOff>
        </xdr:from>
        <xdr:to xmlns:xdr="http://schemas.openxmlformats.org/drawingml/2006/spreadsheetDrawing">
          <xdr:col>39</xdr:col>
          <xdr:colOff>302260</xdr:colOff>
          <xdr:row>420</xdr:row>
          <xdr:rowOff>326390</xdr:rowOff>
        </xdr:to>
        <xdr:sp textlink="">
          <xdr:nvSpPr>
            <xdr:cNvPr id="270116" name="チェック 804" hidden="1">
              <a:extLst>
                <a:ext uri="{63B3BB69-23CF-44E3-9099-C40C66FF867C}">
                  <a14:compatExt spid="_x0000_s270116"/>
                </a:ext>
              </a:extLst>
            </xdr:cNvPr>
            <xdr:cNvSpPr>
              <a:spLocks noRot="1" noChangeShapeType="1"/>
            </xdr:cNvSpPr>
          </xdr:nvSpPr>
          <xdr:spPr>
            <a:xfrm>
              <a:off x="12344400" y="1667325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421</xdr:row>
          <xdr:rowOff>0</xdr:rowOff>
        </xdr:from>
        <xdr:to xmlns:xdr="http://schemas.openxmlformats.org/drawingml/2006/spreadsheetDrawing">
          <xdr:col>39</xdr:col>
          <xdr:colOff>302260</xdr:colOff>
          <xdr:row>421</xdr:row>
          <xdr:rowOff>326390</xdr:rowOff>
        </xdr:to>
        <xdr:sp textlink="">
          <xdr:nvSpPr>
            <xdr:cNvPr id="270117" name="チェック 805" hidden="1">
              <a:extLst>
                <a:ext uri="{63B3BB69-23CF-44E3-9099-C40C66FF867C}">
                  <a14:compatExt spid="_x0000_s270117"/>
                </a:ext>
              </a:extLst>
            </xdr:cNvPr>
            <xdr:cNvSpPr>
              <a:spLocks noRot="1" noChangeShapeType="1"/>
            </xdr:cNvSpPr>
          </xdr:nvSpPr>
          <xdr:spPr>
            <a:xfrm>
              <a:off x="12344400" y="167227885"/>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427</xdr:row>
          <xdr:rowOff>0</xdr:rowOff>
        </xdr:from>
        <xdr:to xmlns:xdr="http://schemas.openxmlformats.org/drawingml/2006/spreadsheetDrawing">
          <xdr:col>39</xdr:col>
          <xdr:colOff>302260</xdr:colOff>
          <xdr:row>427</xdr:row>
          <xdr:rowOff>325755</xdr:rowOff>
        </xdr:to>
        <xdr:sp textlink="">
          <xdr:nvSpPr>
            <xdr:cNvPr id="270118" name="チェック 806" hidden="1">
              <a:extLst>
                <a:ext uri="{63B3BB69-23CF-44E3-9099-C40C66FF867C}">
                  <a14:compatExt spid="_x0000_s270118"/>
                </a:ext>
              </a:extLst>
            </xdr:cNvPr>
            <xdr:cNvSpPr>
              <a:spLocks noRot="1" noChangeShapeType="1"/>
            </xdr:cNvSpPr>
          </xdr:nvSpPr>
          <xdr:spPr>
            <a:xfrm>
              <a:off x="12344400" y="1689931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428</xdr:row>
          <xdr:rowOff>0</xdr:rowOff>
        </xdr:from>
        <xdr:to xmlns:xdr="http://schemas.openxmlformats.org/drawingml/2006/spreadsheetDrawing">
          <xdr:col>39</xdr:col>
          <xdr:colOff>302260</xdr:colOff>
          <xdr:row>428</xdr:row>
          <xdr:rowOff>325755</xdr:rowOff>
        </xdr:to>
        <xdr:sp textlink="">
          <xdr:nvSpPr>
            <xdr:cNvPr id="270119" name="チェック 807" hidden="1">
              <a:extLst>
                <a:ext uri="{63B3BB69-23CF-44E3-9099-C40C66FF867C}">
                  <a14:compatExt spid="_x0000_s270119"/>
                </a:ext>
              </a:extLst>
            </xdr:cNvPr>
            <xdr:cNvSpPr>
              <a:spLocks noRot="1" noChangeShapeType="1"/>
            </xdr:cNvSpPr>
          </xdr:nvSpPr>
          <xdr:spPr>
            <a:xfrm>
              <a:off x="12344400" y="1694599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429</xdr:row>
          <xdr:rowOff>0</xdr:rowOff>
        </xdr:from>
        <xdr:to xmlns:xdr="http://schemas.openxmlformats.org/drawingml/2006/spreadsheetDrawing">
          <xdr:col>39</xdr:col>
          <xdr:colOff>302260</xdr:colOff>
          <xdr:row>429</xdr:row>
          <xdr:rowOff>325120</xdr:rowOff>
        </xdr:to>
        <xdr:sp textlink="">
          <xdr:nvSpPr>
            <xdr:cNvPr id="270120" name="チェック 808" hidden="1">
              <a:extLst>
                <a:ext uri="{63B3BB69-23CF-44E3-9099-C40C66FF867C}">
                  <a14:compatExt spid="_x0000_s270120"/>
                </a:ext>
              </a:extLst>
            </xdr:cNvPr>
            <xdr:cNvSpPr>
              <a:spLocks noRot="1" noChangeShapeType="1"/>
            </xdr:cNvSpPr>
          </xdr:nvSpPr>
          <xdr:spPr>
            <a:xfrm>
              <a:off x="12344400" y="1699266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21" name="チェック 809" hidden="1">
              <a:extLst>
                <a:ext uri="{63B3BB69-23CF-44E3-9099-C40C66FF867C}">
                  <a14:compatExt spid="_x0000_s270121"/>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22" name="チェック 810" hidden="1">
              <a:extLst>
                <a:ext uri="{63B3BB69-23CF-44E3-9099-C40C66FF867C}">
                  <a14:compatExt spid="_x0000_s270122"/>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85725</xdr:rowOff>
        </xdr:to>
        <xdr:sp textlink="">
          <xdr:nvSpPr>
            <xdr:cNvPr id="270123" name="チェック 811" hidden="1">
              <a:extLst>
                <a:ext uri="{63B3BB69-23CF-44E3-9099-C40C66FF867C}">
                  <a14:compatExt spid="_x0000_s270123"/>
                </a:ext>
              </a:extLst>
            </xdr:cNvPr>
            <xdr:cNvSpPr>
              <a:spLocks noRot="1" noChangeShapeType="1"/>
            </xdr:cNvSpPr>
          </xdr:nvSpPr>
          <xdr:spPr>
            <a:xfrm>
              <a:off x="11811635"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85725</xdr:rowOff>
        </xdr:to>
        <xdr:sp textlink="">
          <xdr:nvSpPr>
            <xdr:cNvPr id="270124" name="チェック 812" hidden="1">
              <a:extLst>
                <a:ext uri="{63B3BB69-23CF-44E3-9099-C40C66FF867C}">
                  <a14:compatExt spid="_x0000_s270124"/>
                </a:ext>
              </a:extLst>
            </xdr:cNvPr>
            <xdr:cNvSpPr>
              <a:spLocks noRot="1" noChangeShapeType="1"/>
            </xdr:cNvSpPr>
          </xdr:nvSpPr>
          <xdr:spPr>
            <a:xfrm>
              <a:off x="1234440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83185</xdr:rowOff>
        </xdr:to>
        <xdr:sp textlink="">
          <xdr:nvSpPr>
            <xdr:cNvPr id="270125" name="チェック 813" hidden="1">
              <a:extLst>
                <a:ext uri="{63B3BB69-23CF-44E3-9099-C40C66FF867C}">
                  <a14:compatExt spid="_x0000_s270125"/>
                </a:ext>
              </a:extLst>
            </xdr:cNvPr>
            <xdr:cNvSpPr>
              <a:spLocks noRot="1" noChangeShapeType="1"/>
            </xdr:cNvSpPr>
          </xdr:nvSpPr>
          <xdr:spPr>
            <a:xfrm>
              <a:off x="11278870" y="17026953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83185</xdr:rowOff>
        </xdr:to>
        <xdr:sp textlink="">
          <xdr:nvSpPr>
            <xdr:cNvPr id="270126" name="チェック 814" hidden="1">
              <a:extLst>
                <a:ext uri="{63B3BB69-23CF-44E3-9099-C40C66FF867C}">
                  <a14:compatExt spid="_x0000_s270126"/>
                </a:ext>
              </a:extLst>
            </xdr:cNvPr>
            <xdr:cNvSpPr>
              <a:spLocks noRot="1" noChangeShapeType="1"/>
            </xdr:cNvSpPr>
          </xdr:nvSpPr>
          <xdr:spPr>
            <a:xfrm>
              <a:off x="11278870" y="17026953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83185</xdr:rowOff>
        </xdr:to>
        <xdr:sp textlink="">
          <xdr:nvSpPr>
            <xdr:cNvPr id="270127" name="チェック 815" hidden="1">
              <a:extLst>
                <a:ext uri="{63B3BB69-23CF-44E3-9099-C40C66FF867C}">
                  <a14:compatExt spid="_x0000_s270127"/>
                </a:ext>
              </a:extLst>
            </xdr:cNvPr>
            <xdr:cNvSpPr>
              <a:spLocks noRot="1" noChangeShapeType="1"/>
            </xdr:cNvSpPr>
          </xdr:nvSpPr>
          <xdr:spPr>
            <a:xfrm>
              <a:off x="11278870" y="17026953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83185</xdr:rowOff>
        </xdr:to>
        <xdr:sp textlink="">
          <xdr:nvSpPr>
            <xdr:cNvPr id="270128" name="チェック 816" hidden="1">
              <a:extLst>
                <a:ext uri="{63B3BB69-23CF-44E3-9099-C40C66FF867C}">
                  <a14:compatExt spid="_x0000_s270128"/>
                </a:ext>
              </a:extLst>
            </xdr:cNvPr>
            <xdr:cNvSpPr>
              <a:spLocks noRot="1" noChangeShapeType="1"/>
            </xdr:cNvSpPr>
          </xdr:nvSpPr>
          <xdr:spPr>
            <a:xfrm>
              <a:off x="11278870" y="17026953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85090</xdr:rowOff>
        </xdr:to>
        <xdr:sp textlink="">
          <xdr:nvSpPr>
            <xdr:cNvPr id="270129" name="チェック 817" hidden="1">
              <a:extLst>
                <a:ext uri="{63B3BB69-23CF-44E3-9099-C40C66FF867C}">
                  <a14:compatExt spid="_x0000_s270129"/>
                </a:ext>
              </a:extLst>
            </xdr:cNvPr>
            <xdr:cNvSpPr>
              <a:spLocks noRot="1" noChangeShapeType="1"/>
            </xdr:cNvSpPr>
          </xdr:nvSpPr>
          <xdr:spPr>
            <a:xfrm>
              <a:off x="11278870" y="17026953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85090</xdr:rowOff>
        </xdr:to>
        <xdr:sp textlink="">
          <xdr:nvSpPr>
            <xdr:cNvPr id="270130" name="チェック 818" hidden="1">
              <a:extLst>
                <a:ext uri="{63B3BB69-23CF-44E3-9099-C40C66FF867C}">
                  <a14:compatExt spid="_x0000_s270130"/>
                </a:ext>
              </a:extLst>
            </xdr:cNvPr>
            <xdr:cNvSpPr>
              <a:spLocks noRot="1" noChangeShapeType="1"/>
            </xdr:cNvSpPr>
          </xdr:nvSpPr>
          <xdr:spPr>
            <a:xfrm>
              <a:off x="11278870" y="17026953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31" name="チェック 819" hidden="1">
              <a:extLst>
                <a:ext uri="{63B3BB69-23CF-44E3-9099-C40C66FF867C}">
                  <a14:compatExt spid="_x0000_s270131"/>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32" name="チェック 820" hidden="1">
              <a:extLst>
                <a:ext uri="{63B3BB69-23CF-44E3-9099-C40C66FF867C}">
                  <a14:compatExt spid="_x0000_s270132"/>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33" name="チェック 821" hidden="1">
              <a:extLst>
                <a:ext uri="{63B3BB69-23CF-44E3-9099-C40C66FF867C}">
                  <a14:compatExt spid="_x0000_s270133"/>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34" name="チェック 822" hidden="1">
              <a:extLst>
                <a:ext uri="{63B3BB69-23CF-44E3-9099-C40C66FF867C}">
                  <a14:compatExt spid="_x0000_s270134"/>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35" name="チェック 823" hidden="1">
              <a:extLst>
                <a:ext uri="{63B3BB69-23CF-44E3-9099-C40C66FF867C}">
                  <a14:compatExt spid="_x0000_s270135"/>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36" name="チェック 824" hidden="1">
              <a:extLst>
                <a:ext uri="{63B3BB69-23CF-44E3-9099-C40C66FF867C}">
                  <a14:compatExt spid="_x0000_s270136"/>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37" name="チェック 825" hidden="1">
              <a:extLst>
                <a:ext uri="{63B3BB69-23CF-44E3-9099-C40C66FF867C}">
                  <a14:compatExt spid="_x0000_s270137"/>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38" name="チェック 826" hidden="1">
              <a:extLst>
                <a:ext uri="{63B3BB69-23CF-44E3-9099-C40C66FF867C}">
                  <a14:compatExt spid="_x0000_s270138"/>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83185</xdr:rowOff>
        </xdr:to>
        <xdr:sp textlink="">
          <xdr:nvSpPr>
            <xdr:cNvPr id="270139" name="チェック 827" hidden="1">
              <a:extLst>
                <a:ext uri="{63B3BB69-23CF-44E3-9099-C40C66FF867C}">
                  <a14:compatExt spid="_x0000_s270139"/>
                </a:ext>
              </a:extLst>
            </xdr:cNvPr>
            <xdr:cNvSpPr>
              <a:spLocks noRot="1" noChangeShapeType="1"/>
            </xdr:cNvSpPr>
          </xdr:nvSpPr>
          <xdr:spPr>
            <a:xfrm>
              <a:off x="11811635" y="17026953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83185</xdr:rowOff>
        </xdr:to>
        <xdr:sp textlink="">
          <xdr:nvSpPr>
            <xdr:cNvPr id="270140" name="チェック 828" hidden="1">
              <a:extLst>
                <a:ext uri="{63B3BB69-23CF-44E3-9099-C40C66FF867C}">
                  <a14:compatExt spid="_x0000_s270140"/>
                </a:ext>
              </a:extLst>
            </xdr:cNvPr>
            <xdr:cNvSpPr>
              <a:spLocks noRot="1" noChangeShapeType="1"/>
            </xdr:cNvSpPr>
          </xdr:nvSpPr>
          <xdr:spPr>
            <a:xfrm>
              <a:off x="11811635" y="17026953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85090</xdr:rowOff>
        </xdr:to>
        <xdr:sp textlink="">
          <xdr:nvSpPr>
            <xdr:cNvPr id="270141" name="チェック 829" hidden="1">
              <a:extLst>
                <a:ext uri="{63B3BB69-23CF-44E3-9099-C40C66FF867C}">
                  <a14:compatExt spid="_x0000_s270141"/>
                </a:ext>
              </a:extLst>
            </xdr:cNvPr>
            <xdr:cNvSpPr>
              <a:spLocks noRot="1" noChangeShapeType="1"/>
            </xdr:cNvSpPr>
          </xdr:nvSpPr>
          <xdr:spPr>
            <a:xfrm>
              <a:off x="11811635" y="17026953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85725</xdr:rowOff>
        </xdr:to>
        <xdr:sp textlink="">
          <xdr:nvSpPr>
            <xdr:cNvPr id="270142" name="チェック 830" hidden="1">
              <a:extLst>
                <a:ext uri="{63B3BB69-23CF-44E3-9099-C40C66FF867C}">
                  <a14:compatExt spid="_x0000_s270142"/>
                </a:ext>
              </a:extLst>
            </xdr:cNvPr>
            <xdr:cNvSpPr>
              <a:spLocks noRot="1" noChangeShapeType="1"/>
            </xdr:cNvSpPr>
          </xdr:nvSpPr>
          <xdr:spPr>
            <a:xfrm>
              <a:off x="11811635"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85725</xdr:rowOff>
        </xdr:to>
        <xdr:sp textlink="">
          <xdr:nvSpPr>
            <xdr:cNvPr id="270143" name="チェック 831" hidden="1">
              <a:extLst>
                <a:ext uri="{63B3BB69-23CF-44E3-9099-C40C66FF867C}">
                  <a14:compatExt spid="_x0000_s270143"/>
                </a:ext>
              </a:extLst>
            </xdr:cNvPr>
            <xdr:cNvSpPr>
              <a:spLocks noRot="1" noChangeShapeType="1"/>
            </xdr:cNvSpPr>
          </xdr:nvSpPr>
          <xdr:spPr>
            <a:xfrm>
              <a:off x="11811635"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85725</xdr:rowOff>
        </xdr:to>
        <xdr:sp textlink="">
          <xdr:nvSpPr>
            <xdr:cNvPr id="270144" name="チェック 832" hidden="1">
              <a:extLst>
                <a:ext uri="{63B3BB69-23CF-44E3-9099-C40C66FF867C}">
                  <a14:compatExt spid="_x0000_s270144"/>
                </a:ext>
              </a:extLst>
            </xdr:cNvPr>
            <xdr:cNvSpPr>
              <a:spLocks noRot="1" noChangeShapeType="1"/>
            </xdr:cNvSpPr>
          </xdr:nvSpPr>
          <xdr:spPr>
            <a:xfrm>
              <a:off x="11811635"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85725</xdr:rowOff>
        </xdr:to>
        <xdr:sp textlink="">
          <xdr:nvSpPr>
            <xdr:cNvPr id="270145" name="チェック 833" hidden="1">
              <a:extLst>
                <a:ext uri="{63B3BB69-23CF-44E3-9099-C40C66FF867C}">
                  <a14:compatExt spid="_x0000_s270145"/>
                </a:ext>
              </a:extLst>
            </xdr:cNvPr>
            <xdr:cNvSpPr>
              <a:spLocks noRot="1" noChangeShapeType="1"/>
            </xdr:cNvSpPr>
          </xdr:nvSpPr>
          <xdr:spPr>
            <a:xfrm>
              <a:off x="11811635"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83185</xdr:rowOff>
        </xdr:to>
        <xdr:sp textlink="">
          <xdr:nvSpPr>
            <xdr:cNvPr id="270146" name="チェック 834" hidden="1">
              <a:extLst>
                <a:ext uri="{63B3BB69-23CF-44E3-9099-C40C66FF867C}">
                  <a14:compatExt spid="_x0000_s270146"/>
                </a:ext>
              </a:extLst>
            </xdr:cNvPr>
            <xdr:cNvSpPr>
              <a:spLocks noRot="1" noChangeShapeType="1"/>
            </xdr:cNvSpPr>
          </xdr:nvSpPr>
          <xdr:spPr>
            <a:xfrm>
              <a:off x="12344400" y="17026953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83185</xdr:rowOff>
        </xdr:to>
        <xdr:sp textlink="">
          <xdr:nvSpPr>
            <xdr:cNvPr id="270147" name="チェック 835" hidden="1">
              <a:extLst>
                <a:ext uri="{63B3BB69-23CF-44E3-9099-C40C66FF867C}">
                  <a14:compatExt spid="_x0000_s270147"/>
                </a:ext>
              </a:extLst>
            </xdr:cNvPr>
            <xdr:cNvSpPr>
              <a:spLocks noRot="1" noChangeShapeType="1"/>
            </xdr:cNvSpPr>
          </xdr:nvSpPr>
          <xdr:spPr>
            <a:xfrm>
              <a:off x="12344400" y="17026953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85090</xdr:rowOff>
        </xdr:to>
        <xdr:sp textlink="">
          <xdr:nvSpPr>
            <xdr:cNvPr id="270148" name="チェック 836" hidden="1">
              <a:extLst>
                <a:ext uri="{63B3BB69-23CF-44E3-9099-C40C66FF867C}">
                  <a14:compatExt spid="_x0000_s270148"/>
                </a:ext>
              </a:extLst>
            </xdr:cNvPr>
            <xdr:cNvSpPr>
              <a:spLocks noRot="1" noChangeShapeType="1"/>
            </xdr:cNvSpPr>
          </xdr:nvSpPr>
          <xdr:spPr>
            <a:xfrm>
              <a:off x="12344400" y="17026953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85725</xdr:rowOff>
        </xdr:to>
        <xdr:sp textlink="">
          <xdr:nvSpPr>
            <xdr:cNvPr id="270149" name="チェック 837" hidden="1">
              <a:extLst>
                <a:ext uri="{63B3BB69-23CF-44E3-9099-C40C66FF867C}">
                  <a14:compatExt spid="_x0000_s270149"/>
                </a:ext>
              </a:extLst>
            </xdr:cNvPr>
            <xdr:cNvSpPr>
              <a:spLocks noRot="1" noChangeShapeType="1"/>
            </xdr:cNvSpPr>
          </xdr:nvSpPr>
          <xdr:spPr>
            <a:xfrm>
              <a:off x="1234440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85725</xdr:rowOff>
        </xdr:to>
        <xdr:sp textlink="">
          <xdr:nvSpPr>
            <xdr:cNvPr id="270150" name="チェック 838" hidden="1">
              <a:extLst>
                <a:ext uri="{63B3BB69-23CF-44E3-9099-C40C66FF867C}">
                  <a14:compatExt spid="_x0000_s270150"/>
                </a:ext>
              </a:extLst>
            </xdr:cNvPr>
            <xdr:cNvSpPr>
              <a:spLocks noRot="1" noChangeShapeType="1"/>
            </xdr:cNvSpPr>
          </xdr:nvSpPr>
          <xdr:spPr>
            <a:xfrm>
              <a:off x="1234440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85725</xdr:rowOff>
        </xdr:to>
        <xdr:sp textlink="">
          <xdr:nvSpPr>
            <xdr:cNvPr id="270151" name="チェック 839" hidden="1">
              <a:extLst>
                <a:ext uri="{63B3BB69-23CF-44E3-9099-C40C66FF867C}">
                  <a14:compatExt spid="_x0000_s270151"/>
                </a:ext>
              </a:extLst>
            </xdr:cNvPr>
            <xdr:cNvSpPr>
              <a:spLocks noRot="1" noChangeShapeType="1"/>
            </xdr:cNvSpPr>
          </xdr:nvSpPr>
          <xdr:spPr>
            <a:xfrm>
              <a:off x="1234440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85725</xdr:rowOff>
        </xdr:to>
        <xdr:sp textlink="">
          <xdr:nvSpPr>
            <xdr:cNvPr id="270152" name="チェック 840" hidden="1">
              <a:extLst>
                <a:ext uri="{63B3BB69-23CF-44E3-9099-C40C66FF867C}">
                  <a14:compatExt spid="_x0000_s270152"/>
                </a:ext>
              </a:extLst>
            </xdr:cNvPr>
            <xdr:cNvSpPr>
              <a:spLocks noRot="1" noChangeShapeType="1"/>
            </xdr:cNvSpPr>
          </xdr:nvSpPr>
          <xdr:spPr>
            <a:xfrm>
              <a:off x="1234440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85725</xdr:rowOff>
        </xdr:to>
        <xdr:sp textlink="">
          <xdr:nvSpPr>
            <xdr:cNvPr id="270153" name="チェック 841" hidden="1">
              <a:extLst>
                <a:ext uri="{63B3BB69-23CF-44E3-9099-C40C66FF867C}">
                  <a14:compatExt spid="_x0000_s270153"/>
                </a:ext>
              </a:extLst>
            </xdr:cNvPr>
            <xdr:cNvSpPr>
              <a:spLocks noRot="1" noChangeShapeType="1"/>
            </xdr:cNvSpPr>
          </xdr:nvSpPr>
          <xdr:spPr>
            <a:xfrm>
              <a:off x="1127887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85725</xdr:rowOff>
        </xdr:to>
        <xdr:sp textlink="">
          <xdr:nvSpPr>
            <xdr:cNvPr id="270154" name="チェック 842" hidden="1">
              <a:extLst>
                <a:ext uri="{63B3BB69-23CF-44E3-9099-C40C66FF867C}">
                  <a14:compatExt spid="_x0000_s270154"/>
                </a:ext>
              </a:extLst>
            </xdr:cNvPr>
            <xdr:cNvSpPr>
              <a:spLocks noRot="1" noChangeShapeType="1"/>
            </xdr:cNvSpPr>
          </xdr:nvSpPr>
          <xdr:spPr>
            <a:xfrm>
              <a:off x="11811635"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85725</xdr:rowOff>
        </xdr:to>
        <xdr:sp textlink="">
          <xdr:nvSpPr>
            <xdr:cNvPr id="270155" name="チェック 843" hidden="1">
              <a:extLst>
                <a:ext uri="{63B3BB69-23CF-44E3-9099-C40C66FF867C}">
                  <a14:compatExt spid="_x0000_s270155"/>
                </a:ext>
              </a:extLst>
            </xdr:cNvPr>
            <xdr:cNvSpPr>
              <a:spLocks noRot="1" noChangeShapeType="1"/>
            </xdr:cNvSpPr>
          </xdr:nvSpPr>
          <xdr:spPr>
            <a:xfrm>
              <a:off x="12344400" y="170269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87630</xdr:rowOff>
        </xdr:to>
        <xdr:sp textlink="">
          <xdr:nvSpPr>
            <xdr:cNvPr id="270156" name="チェック 844" hidden="1">
              <a:extLst>
                <a:ext uri="{63B3BB69-23CF-44E3-9099-C40C66FF867C}">
                  <a14:compatExt spid="_x0000_s270156"/>
                </a:ext>
              </a:extLst>
            </xdr:cNvPr>
            <xdr:cNvSpPr>
              <a:spLocks noRot="1" noChangeShapeType="1"/>
            </xdr:cNvSpPr>
          </xdr:nvSpPr>
          <xdr:spPr>
            <a:xfrm>
              <a:off x="11278870" y="1702695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87630</xdr:rowOff>
        </xdr:to>
        <xdr:sp textlink="">
          <xdr:nvSpPr>
            <xdr:cNvPr id="270157" name="チェック 845" hidden="1">
              <a:extLst>
                <a:ext uri="{63B3BB69-23CF-44E3-9099-C40C66FF867C}">
                  <a14:compatExt spid="_x0000_s270157"/>
                </a:ext>
              </a:extLst>
            </xdr:cNvPr>
            <xdr:cNvSpPr>
              <a:spLocks noRot="1" noChangeShapeType="1"/>
            </xdr:cNvSpPr>
          </xdr:nvSpPr>
          <xdr:spPr>
            <a:xfrm>
              <a:off x="11278870" y="1702695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87630</xdr:rowOff>
        </xdr:to>
        <xdr:sp textlink="">
          <xdr:nvSpPr>
            <xdr:cNvPr id="270158" name="チェック 846" hidden="1">
              <a:extLst>
                <a:ext uri="{63B3BB69-23CF-44E3-9099-C40C66FF867C}">
                  <a14:compatExt spid="_x0000_s270158"/>
                </a:ext>
              </a:extLst>
            </xdr:cNvPr>
            <xdr:cNvSpPr>
              <a:spLocks noRot="1" noChangeShapeType="1"/>
            </xdr:cNvSpPr>
          </xdr:nvSpPr>
          <xdr:spPr>
            <a:xfrm>
              <a:off x="11811635" y="1702695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87630</xdr:rowOff>
        </xdr:to>
        <xdr:sp textlink="">
          <xdr:nvSpPr>
            <xdr:cNvPr id="270159" name="チェック 847" hidden="1">
              <a:extLst>
                <a:ext uri="{63B3BB69-23CF-44E3-9099-C40C66FF867C}">
                  <a14:compatExt spid="_x0000_s270159"/>
                </a:ext>
              </a:extLst>
            </xdr:cNvPr>
            <xdr:cNvSpPr>
              <a:spLocks noRot="1" noChangeShapeType="1"/>
            </xdr:cNvSpPr>
          </xdr:nvSpPr>
          <xdr:spPr>
            <a:xfrm>
              <a:off x="12344400" y="1702695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86995</xdr:rowOff>
        </xdr:to>
        <xdr:sp textlink="">
          <xdr:nvSpPr>
            <xdr:cNvPr id="270160" name="チェック 848" hidden="1">
              <a:extLst>
                <a:ext uri="{63B3BB69-23CF-44E3-9099-C40C66FF867C}">
                  <a14:compatExt spid="_x0000_s270160"/>
                </a:ext>
              </a:extLst>
            </xdr:cNvPr>
            <xdr:cNvSpPr>
              <a:spLocks noRot="1" noChangeShapeType="1"/>
            </xdr:cNvSpPr>
          </xdr:nvSpPr>
          <xdr:spPr>
            <a:xfrm>
              <a:off x="11278870"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86995</xdr:rowOff>
        </xdr:to>
        <xdr:sp textlink="">
          <xdr:nvSpPr>
            <xdr:cNvPr id="270161" name="チェック 849" hidden="1">
              <a:extLst>
                <a:ext uri="{63B3BB69-23CF-44E3-9099-C40C66FF867C}">
                  <a14:compatExt spid="_x0000_s270161"/>
                </a:ext>
              </a:extLst>
            </xdr:cNvPr>
            <xdr:cNvSpPr>
              <a:spLocks noRot="1" noChangeShapeType="1"/>
            </xdr:cNvSpPr>
          </xdr:nvSpPr>
          <xdr:spPr>
            <a:xfrm>
              <a:off x="11811635"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86995</xdr:rowOff>
        </xdr:to>
        <xdr:sp textlink="">
          <xdr:nvSpPr>
            <xdr:cNvPr id="270162" name="チェック 850" hidden="1">
              <a:extLst>
                <a:ext uri="{63B3BB69-23CF-44E3-9099-C40C66FF867C}">
                  <a14:compatExt spid="_x0000_s270162"/>
                </a:ext>
              </a:extLst>
            </xdr:cNvPr>
            <xdr:cNvSpPr>
              <a:spLocks noRot="1" noChangeShapeType="1"/>
            </xdr:cNvSpPr>
          </xdr:nvSpPr>
          <xdr:spPr>
            <a:xfrm>
              <a:off x="12344400"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83820</xdr:rowOff>
        </xdr:to>
        <xdr:sp textlink="">
          <xdr:nvSpPr>
            <xdr:cNvPr id="270163" name="チェック 851" hidden="1">
              <a:extLst>
                <a:ext uri="{63B3BB69-23CF-44E3-9099-C40C66FF867C}">
                  <a14:compatExt spid="_x0000_s270163"/>
                </a:ext>
              </a:extLst>
            </xdr:cNvPr>
            <xdr:cNvSpPr>
              <a:spLocks noRot="1" noChangeShapeType="1"/>
            </xdr:cNvSpPr>
          </xdr:nvSpPr>
          <xdr:spPr>
            <a:xfrm>
              <a:off x="11278870" y="17026953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86995</xdr:rowOff>
        </xdr:to>
        <xdr:sp textlink="">
          <xdr:nvSpPr>
            <xdr:cNvPr id="270164" name="チェック 852" hidden="1">
              <a:extLst>
                <a:ext uri="{63B3BB69-23CF-44E3-9099-C40C66FF867C}">
                  <a14:compatExt spid="_x0000_s270164"/>
                </a:ext>
              </a:extLst>
            </xdr:cNvPr>
            <xdr:cNvSpPr>
              <a:spLocks noRot="1" noChangeShapeType="1"/>
            </xdr:cNvSpPr>
          </xdr:nvSpPr>
          <xdr:spPr>
            <a:xfrm>
              <a:off x="11278870"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86995</xdr:rowOff>
        </xdr:to>
        <xdr:sp textlink="">
          <xdr:nvSpPr>
            <xdr:cNvPr id="270165" name="チェック 853" hidden="1">
              <a:extLst>
                <a:ext uri="{63B3BB69-23CF-44E3-9099-C40C66FF867C}">
                  <a14:compatExt spid="_x0000_s270165"/>
                </a:ext>
              </a:extLst>
            </xdr:cNvPr>
            <xdr:cNvSpPr>
              <a:spLocks noRot="1" noChangeShapeType="1"/>
            </xdr:cNvSpPr>
          </xdr:nvSpPr>
          <xdr:spPr>
            <a:xfrm>
              <a:off x="11278870"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430</xdr:row>
          <xdr:rowOff>0</xdr:rowOff>
        </xdr:from>
        <xdr:to xmlns:xdr="http://schemas.openxmlformats.org/drawingml/2006/spreadsheetDrawing">
          <xdr:col>37</xdr:col>
          <xdr:colOff>302260</xdr:colOff>
          <xdr:row>431</xdr:row>
          <xdr:rowOff>86995</xdr:rowOff>
        </xdr:to>
        <xdr:sp textlink="">
          <xdr:nvSpPr>
            <xdr:cNvPr id="270166" name="チェック 854" hidden="1">
              <a:extLst>
                <a:ext uri="{63B3BB69-23CF-44E3-9099-C40C66FF867C}">
                  <a14:compatExt spid="_x0000_s270166"/>
                </a:ext>
              </a:extLst>
            </xdr:cNvPr>
            <xdr:cNvSpPr>
              <a:spLocks noRot="1" noChangeShapeType="1"/>
            </xdr:cNvSpPr>
          </xdr:nvSpPr>
          <xdr:spPr>
            <a:xfrm>
              <a:off x="11278870"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83820</xdr:rowOff>
        </xdr:to>
        <xdr:sp textlink="">
          <xdr:nvSpPr>
            <xdr:cNvPr id="270167" name="チェック 855" hidden="1">
              <a:extLst>
                <a:ext uri="{63B3BB69-23CF-44E3-9099-C40C66FF867C}">
                  <a14:compatExt spid="_x0000_s270167"/>
                </a:ext>
              </a:extLst>
            </xdr:cNvPr>
            <xdr:cNvSpPr>
              <a:spLocks noRot="1" noChangeShapeType="1"/>
            </xdr:cNvSpPr>
          </xdr:nvSpPr>
          <xdr:spPr>
            <a:xfrm>
              <a:off x="11811635" y="17026953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86995</xdr:rowOff>
        </xdr:to>
        <xdr:sp textlink="">
          <xdr:nvSpPr>
            <xdr:cNvPr id="270168" name="チェック 856" hidden="1">
              <a:extLst>
                <a:ext uri="{63B3BB69-23CF-44E3-9099-C40C66FF867C}">
                  <a14:compatExt spid="_x0000_s270168"/>
                </a:ext>
              </a:extLst>
            </xdr:cNvPr>
            <xdr:cNvSpPr>
              <a:spLocks noRot="1" noChangeShapeType="1"/>
            </xdr:cNvSpPr>
          </xdr:nvSpPr>
          <xdr:spPr>
            <a:xfrm>
              <a:off x="11811635"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86995</xdr:rowOff>
        </xdr:to>
        <xdr:sp textlink="">
          <xdr:nvSpPr>
            <xdr:cNvPr id="270169" name="チェック 857" hidden="1">
              <a:extLst>
                <a:ext uri="{63B3BB69-23CF-44E3-9099-C40C66FF867C}">
                  <a14:compatExt spid="_x0000_s270169"/>
                </a:ext>
              </a:extLst>
            </xdr:cNvPr>
            <xdr:cNvSpPr>
              <a:spLocks noRot="1" noChangeShapeType="1"/>
            </xdr:cNvSpPr>
          </xdr:nvSpPr>
          <xdr:spPr>
            <a:xfrm>
              <a:off x="11811635"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430</xdr:row>
          <xdr:rowOff>0</xdr:rowOff>
        </xdr:from>
        <xdr:to xmlns:xdr="http://schemas.openxmlformats.org/drawingml/2006/spreadsheetDrawing">
          <xdr:col>38</xdr:col>
          <xdr:colOff>302260</xdr:colOff>
          <xdr:row>431</xdr:row>
          <xdr:rowOff>86995</xdr:rowOff>
        </xdr:to>
        <xdr:sp textlink="">
          <xdr:nvSpPr>
            <xdr:cNvPr id="270170" name="チェック 858" hidden="1">
              <a:extLst>
                <a:ext uri="{63B3BB69-23CF-44E3-9099-C40C66FF867C}">
                  <a14:compatExt spid="_x0000_s270170"/>
                </a:ext>
              </a:extLst>
            </xdr:cNvPr>
            <xdr:cNvSpPr>
              <a:spLocks noRot="1" noChangeShapeType="1"/>
            </xdr:cNvSpPr>
          </xdr:nvSpPr>
          <xdr:spPr>
            <a:xfrm>
              <a:off x="11811635"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83820</xdr:rowOff>
        </xdr:to>
        <xdr:sp textlink="">
          <xdr:nvSpPr>
            <xdr:cNvPr id="270171" name="チェック 859" hidden="1">
              <a:extLst>
                <a:ext uri="{63B3BB69-23CF-44E3-9099-C40C66FF867C}">
                  <a14:compatExt spid="_x0000_s270171"/>
                </a:ext>
              </a:extLst>
            </xdr:cNvPr>
            <xdr:cNvSpPr>
              <a:spLocks noRot="1" noChangeShapeType="1"/>
            </xdr:cNvSpPr>
          </xdr:nvSpPr>
          <xdr:spPr>
            <a:xfrm>
              <a:off x="12344400" y="17026953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86995</xdr:rowOff>
        </xdr:to>
        <xdr:sp textlink="">
          <xdr:nvSpPr>
            <xdr:cNvPr id="270172" name="チェック 860" hidden="1">
              <a:extLst>
                <a:ext uri="{63B3BB69-23CF-44E3-9099-C40C66FF867C}">
                  <a14:compatExt spid="_x0000_s270172"/>
                </a:ext>
              </a:extLst>
            </xdr:cNvPr>
            <xdr:cNvSpPr>
              <a:spLocks noRot="1" noChangeShapeType="1"/>
            </xdr:cNvSpPr>
          </xdr:nvSpPr>
          <xdr:spPr>
            <a:xfrm>
              <a:off x="12344400"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86995</xdr:rowOff>
        </xdr:to>
        <xdr:sp textlink="">
          <xdr:nvSpPr>
            <xdr:cNvPr id="270173" name="チェック 861" hidden="1">
              <a:extLst>
                <a:ext uri="{63B3BB69-23CF-44E3-9099-C40C66FF867C}">
                  <a14:compatExt spid="_x0000_s270173"/>
                </a:ext>
              </a:extLst>
            </xdr:cNvPr>
            <xdr:cNvSpPr>
              <a:spLocks noRot="1" noChangeShapeType="1"/>
            </xdr:cNvSpPr>
          </xdr:nvSpPr>
          <xdr:spPr>
            <a:xfrm>
              <a:off x="12344400"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430</xdr:row>
          <xdr:rowOff>0</xdr:rowOff>
        </xdr:from>
        <xdr:to xmlns:xdr="http://schemas.openxmlformats.org/drawingml/2006/spreadsheetDrawing">
          <xdr:col>39</xdr:col>
          <xdr:colOff>302260</xdr:colOff>
          <xdr:row>431</xdr:row>
          <xdr:rowOff>86995</xdr:rowOff>
        </xdr:to>
        <xdr:sp textlink="">
          <xdr:nvSpPr>
            <xdr:cNvPr id="270174" name="チェック 862" hidden="1">
              <a:extLst>
                <a:ext uri="{63B3BB69-23CF-44E3-9099-C40C66FF867C}">
                  <a14:compatExt spid="_x0000_s270174"/>
                </a:ext>
              </a:extLst>
            </xdr:cNvPr>
            <xdr:cNvSpPr>
              <a:spLocks noRot="1" noChangeShapeType="1"/>
            </xdr:cNvSpPr>
          </xdr:nvSpPr>
          <xdr:spPr>
            <a:xfrm>
              <a:off x="12344400" y="1702695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431</xdr:row>
          <xdr:rowOff>0</xdr:rowOff>
        </xdr:from>
        <xdr:to xmlns:xdr="http://schemas.openxmlformats.org/drawingml/2006/spreadsheetDrawing">
          <xdr:col>37</xdr:col>
          <xdr:colOff>302260</xdr:colOff>
          <xdr:row>432</xdr:row>
          <xdr:rowOff>87630</xdr:rowOff>
        </xdr:to>
        <xdr:sp textlink="">
          <xdr:nvSpPr>
            <xdr:cNvPr id="270175" name="チェック 863" hidden="1">
              <a:extLst>
                <a:ext uri="{63B3BB69-23CF-44E3-9099-C40C66FF867C}">
                  <a14:compatExt spid="_x0000_s270175"/>
                </a:ext>
              </a:extLst>
            </xdr:cNvPr>
            <xdr:cNvSpPr>
              <a:spLocks noRot="1" noChangeShapeType="1"/>
            </xdr:cNvSpPr>
          </xdr:nvSpPr>
          <xdr:spPr>
            <a:xfrm>
              <a:off x="11278870" y="1705076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431</xdr:row>
          <xdr:rowOff>0</xdr:rowOff>
        </xdr:from>
        <xdr:to xmlns:xdr="http://schemas.openxmlformats.org/drawingml/2006/spreadsheetDrawing">
          <xdr:col>37</xdr:col>
          <xdr:colOff>302260</xdr:colOff>
          <xdr:row>432</xdr:row>
          <xdr:rowOff>87630</xdr:rowOff>
        </xdr:to>
        <xdr:sp textlink="">
          <xdr:nvSpPr>
            <xdr:cNvPr id="270176" name="チェック 864" hidden="1">
              <a:extLst>
                <a:ext uri="{63B3BB69-23CF-44E3-9099-C40C66FF867C}">
                  <a14:compatExt spid="_x0000_s270176"/>
                </a:ext>
              </a:extLst>
            </xdr:cNvPr>
            <xdr:cNvSpPr>
              <a:spLocks noRot="1" noChangeShapeType="1"/>
            </xdr:cNvSpPr>
          </xdr:nvSpPr>
          <xdr:spPr>
            <a:xfrm>
              <a:off x="11278870" y="1705076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431</xdr:row>
          <xdr:rowOff>0</xdr:rowOff>
        </xdr:from>
        <xdr:to xmlns:xdr="http://schemas.openxmlformats.org/drawingml/2006/spreadsheetDrawing">
          <xdr:col>38</xdr:col>
          <xdr:colOff>302260</xdr:colOff>
          <xdr:row>432</xdr:row>
          <xdr:rowOff>87630</xdr:rowOff>
        </xdr:to>
        <xdr:sp textlink="">
          <xdr:nvSpPr>
            <xdr:cNvPr id="270177" name="チェック 865" hidden="1">
              <a:extLst>
                <a:ext uri="{63B3BB69-23CF-44E3-9099-C40C66FF867C}">
                  <a14:compatExt spid="_x0000_s270177"/>
                </a:ext>
              </a:extLst>
            </xdr:cNvPr>
            <xdr:cNvSpPr>
              <a:spLocks noRot="1" noChangeShapeType="1"/>
            </xdr:cNvSpPr>
          </xdr:nvSpPr>
          <xdr:spPr>
            <a:xfrm>
              <a:off x="11811635" y="1705076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431</xdr:row>
          <xdr:rowOff>0</xdr:rowOff>
        </xdr:from>
        <xdr:to xmlns:xdr="http://schemas.openxmlformats.org/drawingml/2006/spreadsheetDrawing">
          <xdr:col>39</xdr:col>
          <xdr:colOff>302260</xdr:colOff>
          <xdr:row>432</xdr:row>
          <xdr:rowOff>87630</xdr:rowOff>
        </xdr:to>
        <xdr:sp textlink="">
          <xdr:nvSpPr>
            <xdr:cNvPr id="270178" name="チェック 866" hidden="1">
              <a:extLst>
                <a:ext uri="{63B3BB69-23CF-44E3-9099-C40C66FF867C}">
                  <a14:compatExt spid="_x0000_s270178"/>
                </a:ext>
              </a:extLst>
            </xdr:cNvPr>
            <xdr:cNvSpPr>
              <a:spLocks noRot="1" noChangeShapeType="1"/>
            </xdr:cNvSpPr>
          </xdr:nvSpPr>
          <xdr:spPr>
            <a:xfrm>
              <a:off x="12344400" y="1705076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432</xdr:row>
          <xdr:rowOff>0</xdr:rowOff>
        </xdr:from>
        <xdr:to xmlns:xdr="http://schemas.openxmlformats.org/drawingml/2006/spreadsheetDrawing">
          <xdr:col>37</xdr:col>
          <xdr:colOff>302260</xdr:colOff>
          <xdr:row>433</xdr:row>
          <xdr:rowOff>97155</xdr:rowOff>
        </xdr:to>
        <xdr:sp textlink="">
          <xdr:nvSpPr>
            <xdr:cNvPr id="270179" name="チェック 867" hidden="1">
              <a:extLst>
                <a:ext uri="{63B3BB69-23CF-44E3-9099-C40C66FF867C}">
                  <a14:compatExt spid="_x0000_s270179"/>
                </a:ext>
              </a:extLst>
            </xdr:cNvPr>
            <xdr:cNvSpPr>
              <a:spLocks noRot="1" noChangeShapeType="1"/>
            </xdr:cNvSpPr>
          </xdr:nvSpPr>
          <xdr:spPr>
            <a:xfrm>
              <a:off x="11278870" y="1707457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432</xdr:row>
          <xdr:rowOff>0</xdr:rowOff>
        </xdr:from>
        <xdr:to xmlns:xdr="http://schemas.openxmlformats.org/drawingml/2006/spreadsheetDrawing">
          <xdr:col>37</xdr:col>
          <xdr:colOff>302260</xdr:colOff>
          <xdr:row>433</xdr:row>
          <xdr:rowOff>97155</xdr:rowOff>
        </xdr:to>
        <xdr:sp textlink="">
          <xdr:nvSpPr>
            <xdr:cNvPr id="270180" name="チェック 868" hidden="1">
              <a:extLst>
                <a:ext uri="{63B3BB69-23CF-44E3-9099-C40C66FF867C}">
                  <a14:compatExt spid="_x0000_s270180"/>
                </a:ext>
              </a:extLst>
            </xdr:cNvPr>
            <xdr:cNvSpPr>
              <a:spLocks noRot="1" noChangeShapeType="1"/>
            </xdr:cNvSpPr>
          </xdr:nvSpPr>
          <xdr:spPr>
            <a:xfrm>
              <a:off x="11278870" y="1707457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433</xdr:row>
          <xdr:rowOff>0</xdr:rowOff>
        </xdr:from>
        <xdr:to xmlns:xdr="http://schemas.openxmlformats.org/drawingml/2006/spreadsheetDrawing">
          <xdr:col>37</xdr:col>
          <xdr:colOff>302260</xdr:colOff>
          <xdr:row>433</xdr:row>
          <xdr:rowOff>325120</xdr:rowOff>
        </xdr:to>
        <xdr:sp textlink="">
          <xdr:nvSpPr>
            <xdr:cNvPr id="270181" name="チェック 869" hidden="1">
              <a:extLst>
                <a:ext uri="{63B3BB69-23CF-44E3-9099-C40C66FF867C}">
                  <a14:compatExt spid="_x0000_s270181"/>
                </a:ext>
              </a:extLst>
            </xdr:cNvPr>
            <xdr:cNvSpPr>
              <a:spLocks noRot="1" noChangeShapeType="1"/>
            </xdr:cNvSpPr>
          </xdr:nvSpPr>
          <xdr:spPr>
            <a:xfrm>
              <a:off x="11278870" y="1709743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433</xdr:row>
          <xdr:rowOff>0</xdr:rowOff>
        </xdr:from>
        <xdr:to xmlns:xdr="http://schemas.openxmlformats.org/drawingml/2006/spreadsheetDrawing">
          <xdr:col>37</xdr:col>
          <xdr:colOff>302260</xdr:colOff>
          <xdr:row>433</xdr:row>
          <xdr:rowOff>325120</xdr:rowOff>
        </xdr:to>
        <xdr:sp textlink="">
          <xdr:nvSpPr>
            <xdr:cNvPr id="270182" name="チェック 870" hidden="1">
              <a:extLst>
                <a:ext uri="{63B3BB69-23CF-44E3-9099-C40C66FF867C}">
                  <a14:compatExt spid="_x0000_s270182"/>
                </a:ext>
              </a:extLst>
            </xdr:cNvPr>
            <xdr:cNvSpPr>
              <a:spLocks noRot="1" noChangeShapeType="1"/>
            </xdr:cNvSpPr>
          </xdr:nvSpPr>
          <xdr:spPr>
            <a:xfrm>
              <a:off x="11278870" y="1709743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434</xdr:row>
          <xdr:rowOff>0</xdr:rowOff>
        </xdr:from>
        <xdr:to xmlns:xdr="http://schemas.openxmlformats.org/drawingml/2006/spreadsheetDrawing">
          <xdr:col>37</xdr:col>
          <xdr:colOff>302260</xdr:colOff>
          <xdr:row>434</xdr:row>
          <xdr:rowOff>324485</xdr:rowOff>
        </xdr:to>
        <xdr:sp textlink="">
          <xdr:nvSpPr>
            <xdr:cNvPr id="270183" name="チェック 871" hidden="1">
              <a:extLst>
                <a:ext uri="{63B3BB69-23CF-44E3-9099-C40C66FF867C}">
                  <a14:compatExt spid="_x0000_s270183"/>
                </a:ext>
              </a:extLst>
            </xdr:cNvPr>
            <xdr:cNvSpPr>
              <a:spLocks noRot="1" noChangeShapeType="1"/>
            </xdr:cNvSpPr>
          </xdr:nvSpPr>
          <xdr:spPr>
            <a:xfrm>
              <a:off x="11278870" y="17145063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434</xdr:row>
          <xdr:rowOff>0</xdr:rowOff>
        </xdr:from>
        <xdr:to xmlns:xdr="http://schemas.openxmlformats.org/drawingml/2006/spreadsheetDrawing">
          <xdr:col>37</xdr:col>
          <xdr:colOff>302260</xdr:colOff>
          <xdr:row>434</xdr:row>
          <xdr:rowOff>324485</xdr:rowOff>
        </xdr:to>
        <xdr:sp textlink="">
          <xdr:nvSpPr>
            <xdr:cNvPr id="270184" name="チェック 872" hidden="1">
              <a:extLst>
                <a:ext uri="{63B3BB69-23CF-44E3-9099-C40C66FF867C}">
                  <a14:compatExt spid="_x0000_s270184"/>
                </a:ext>
              </a:extLst>
            </xdr:cNvPr>
            <xdr:cNvSpPr>
              <a:spLocks noRot="1" noChangeShapeType="1"/>
            </xdr:cNvSpPr>
          </xdr:nvSpPr>
          <xdr:spPr>
            <a:xfrm>
              <a:off x="11278870" y="17145063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435</xdr:row>
          <xdr:rowOff>0</xdr:rowOff>
        </xdr:from>
        <xdr:to xmlns:xdr="http://schemas.openxmlformats.org/drawingml/2006/spreadsheetDrawing">
          <xdr:col>37</xdr:col>
          <xdr:colOff>302260</xdr:colOff>
          <xdr:row>435</xdr:row>
          <xdr:rowOff>323215</xdr:rowOff>
        </xdr:to>
        <xdr:sp textlink="">
          <xdr:nvSpPr>
            <xdr:cNvPr id="270185" name="チェック 873" hidden="1">
              <a:extLst>
                <a:ext uri="{63B3BB69-23CF-44E3-9099-C40C66FF867C}">
                  <a14:compatExt spid="_x0000_s270185"/>
                </a:ext>
              </a:extLst>
            </xdr:cNvPr>
            <xdr:cNvSpPr>
              <a:spLocks noRot="1" noChangeShapeType="1"/>
            </xdr:cNvSpPr>
          </xdr:nvSpPr>
          <xdr:spPr>
            <a:xfrm>
              <a:off x="11278870" y="17194593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435</xdr:row>
          <xdr:rowOff>0</xdr:rowOff>
        </xdr:from>
        <xdr:to xmlns:xdr="http://schemas.openxmlformats.org/drawingml/2006/spreadsheetDrawing">
          <xdr:col>37</xdr:col>
          <xdr:colOff>302260</xdr:colOff>
          <xdr:row>435</xdr:row>
          <xdr:rowOff>323215</xdr:rowOff>
        </xdr:to>
        <xdr:sp textlink="">
          <xdr:nvSpPr>
            <xdr:cNvPr id="270186" name="チェック 874" hidden="1">
              <a:extLst>
                <a:ext uri="{63B3BB69-23CF-44E3-9099-C40C66FF867C}">
                  <a14:compatExt spid="_x0000_s270186"/>
                </a:ext>
              </a:extLst>
            </xdr:cNvPr>
            <xdr:cNvSpPr>
              <a:spLocks noRot="1" noChangeShapeType="1"/>
            </xdr:cNvSpPr>
          </xdr:nvSpPr>
          <xdr:spPr>
            <a:xfrm>
              <a:off x="11278870" y="17194593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436</xdr:row>
          <xdr:rowOff>0</xdr:rowOff>
        </xdr:from>
        <xdr:to xmlns:xdr="http://schemas.openxmlformats.org/drawingml/2006/spreadsheetDrawing">
          <xdr:col>37</xdr:col>
          <xdr:colOff>302260</xdr:colOff>
          <xdr:row>437</xdr:row>
          <xdr:rowOff>87630</xdr:rowOff>
        </xdr:to>
        <xdr:sp textlink="">
          <xdr:nvSpPr>
            <xdr:cNvPr id="270187" name="チェック 875" hidden="1">
              <a:extLst>
                <a:ext uri="{63B3BB69-23CF-44E3-9099-C40C66FF867C}">
                  <a14:compatExt spid="_x0000_s270187"/>
                </a:ext>
              </a:extLst>
            </xdr:cNvPr>
            <xdr:cNvSpPr>
              <a:spLocks noRot="1" noChangeShapeType="1"/>
            </xdr:cNvSpPr>
          </xdr:nvSpPr>
          <xdr:spPr>
            <a:xfrm>
              <a:off x="11278870" y="1726888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436</xdr:row>
          <xdr:rowOff>0</xdr:rowOff>
        </xdr:from>
        <xdr:to xmlns:xdr="http://schemas.openxmlformats.org/drawingml/2006/spreadsheetDrawing">
          <xdr:col>37</xdr:col>
          <xdr:colOff>302260</xdr:colOff>
          <xdr:row>437</xdr:row>
          <xdr:rowOff>87630</xdr:rowOff>
        </xdr:to>
        <xdr:sp textlink="">
          <xdr:nvSpPr>
            <xdr:cNvPr id="270188" name="チェック 876" hidden="1">
              <a:extLst>
                <a:ext uri="{63B3BB69-23CF-44E3-9099-C40C66FF867C}">
                  <a14:compatExt spid="_x0000_s270188"/>
                </a:ext>
              </a:extLst>
            </xdr:cNvPr>
            <xdr:cNvSpPr>
              <a:spLocks noRot="1" noChangeShapeType="1"/>
            </xdr:cNvSpPr>
          </xdr:nvSpPr>
          <xdr:spPr>
            <a:xfrm>
              <a:off x="11278870" y="1726888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437</xdr:row>
          <xdr:rowOff>0</xdr:rowOff>
        </xdr:from>
        <xdr:to xmlns:xdr="http://schemas.openxmlformats.org/drawingml/2006/spreadsheetDrawing">
          <xdr:col>37</xdr:col>
          <xdr:colOff>302260</xdr:colOff>
          <xdr:row>437</xdr:row>
          <xdr:rowOff>325120</xdr:rowOff>
        </xdr:to>
        <xdr:sp textlink="">
          <xdr:nvSpPr>
            <xdr:cNvPr id="270189" name="チェック 877" hidden="1">
              <a:extLst>
                <a:ext uri="{63B3BB69-23CF-44E3-9099-C40C66FF867C}">
                  <a14:compatExt spid="_x0000_s270189"/>
                </a:ext>
              </a:extLst>
            </xdr:cNvPr>
            <xdr:cNvSpPr>
              <a:spLocks noRot="1" noChangeShapeType="1"/>
            </xdr:cNvSpPr>
          </xdr:nvSpPr>
          <xdr:spPr>
            <a:xfrm>
              <a:off x="11278870" y="1729270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437</xdr:row>
          <xdr:rowOff>0</xdr:rowOff>
        </xdr:from>
        <xdr:to xmlns:xdr="http://schemas.openxmlformats.org/drawingml/2006/spreadsheetDrawing">
          <xdr:col>37</xdr:col>
          <xdr:colOff>302260</xdr:colOff>
          <xdr:row>437</xdr:row>
          <xdr:rowOff>325120</xdr:rowOff>
        </xdr:to>
        <xdr:sp textlink="">
          <xdr:nvSpPr>
            <xdr:cNvPr id="270190" name="チェック 878" hidden="1">
              <a:extLst>
                <a:ext uri="{63B3BB69-23CF-44E3-9099-C40C66FF867C}">
                  <a14:compatExt spid="_x0000_s270190"/>
                </a:ext>
              </a:extLst>
            </xdr:cNvPr>
            <xdr:cNvSpPr>
              <a:spLocks noRot="1" noChangeShapeType="1"/>
            </xdr:cNvSpPr>
          </xdr:nvSpPr>
          <xdr:spPr>
            <a:xfrm>
              <a:off x="11278870" y="1729270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438</xdr:row>
          <xdr:rowOff>0</xdr:rowOff>
        </xdr:from>
        <xdr:to xmlns:xdr="http://schemas.openxmlformats.org/drawingml/2006/spreadsheetDrawing">
          <xdr:col>37</xdr:col>
          <xdr:colOff>302260</xdr:colOff>
          <xdr:row>438</xdr:row>
          <xdr:rowOff>323215</xdr:rowOff>
        </xdr:to>
        <xdr:sp textlink="">
          <xdr:nvSpPr>
            <xdr:cNvPr id="270191" name="チェック 879" hidden="1">
              <a:extLst>
                <a:ext uri="{63B3BB69-23CF-44E3-9099-C40C66FF867C}">
                  <a14:compatExt spid="_x0000_s270191"/>
                </a:ext>
              </a:extLst>
            </xdr:cNvPr>
            <xdr:cNvSpPr>
              <a:spLocks noRot="1" noChangeShapeType="1"/>
            </xdr:cNvSpPr>
          </xdr:nvSpPr>
          <xdr:spPr>
            <a:xfrm>
              <a:off x="11278870" y="17340326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438</xdr:row>
          <xdr:rowOff>0</xdr:rowOff>
        </xdr:from>
        <xdr:to xmlns:xdr="http://schemas.openxmlformats.org/drawingml/2006/spreadsheetDrawing">
          <xdr:col>37</xdr:col>
          <xdr:colOff>302260</xdr:colOff>
          <xdr:row>438</xdr:row>
          <xdr:rowOff>323215</xdr:rowOff>
        </xdr:to>
        <xdr:sp textlink="">
          <xdr:nvSpPr>
            <xdr:cNvPr id="270192" name="チェック 880" hidden="1">
              <a:extLst>
                <a:ext uri="{63B3BB69-23CF-44E3-9099-C40C66FF867C}">
                  <a14:compatExt spid="_x0000_s270192"/>
                </a:ext>
              </a:extLst>
            </xdr:cNvPr>
            <xdr:cNvSpPr>
              <a:spLocks noRot="1" noChangeShapeType="1"/>
            </xdr:cNvSpPr>
          </xdr:nvSpPr>
          <xdr:spPr>
            <a:xfrm>
              <a:off x="11278870" y="17340326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439</xdr:row>
          <xdr:rowOff>0</xdr:rowOff>
        </xdr:from>
        <xdr:to xmlns:xdr="http://schemas.openxmlformats.org/drawingml/2006/spreadsheetDrawing">
          <xdr:col>37</xdr:col>
          <xdr:colOff>302260</xdr:colOff>
          <xdr:row>440</xdr:row>
          <xdr:rowOff>89535</xdr:rowOff>
        </xdr:to>
        <xdr:sp textlink="">
          <xdr:nvSpPr>
            <xdr:cNvPr id="270193" name="チェック 881" hidden="1">
              <a:extLst>
                <a:ext uri="{63B3BB69-23CF-44E3-9099-C40C66FF867C}">
                  <a14:compatExt spid="_x0000_s270193"/>
                </a:ext>
              </a:extLst>
            </xdr:cNvPr>
            <xdr:cNvSpPr>
              <a:spLocks noRot="1" noChangeShapeType="1"/>
            </xdr:cNvSpPr>
          </xdr:nvSpPr>
          <xdr:spPr>
            <a:xfrm>
              <a:off x="11278870" y="1741081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439</xdr:row>
          <xdr:rowOff>0</xdr:rowOff>
        </xdr:from>
        <xdr:to xmlns:xdr="http://schemas.openxmlformats.org/drawingml/2006/spreadsheetDrawing">
          <xdr:col>37</xdr:col>
          <xdr:colOff>302260</xdr:colOff>
          <xdr:row>440</xdr:row>
          <xdr:rowOff>89535</xdr:rowOff>
        </xdr:to>
        <xdr:sp textlink="">
          <xdr:nvSpPr>
            <xdr:cNvPr id="270194" name="チェック 882" hidden="1">
              <a:extLst>
                <a:ext uri="{63B3BB69-23CF-44E3-9099-C40C66FF867C}">
                  <a14:compatExt spid="_x0000_s270194"/>
                </a:ext>
              </a:extLst>
            </xdr:cNvPr>
            <xdr:cNvSpPr>
              <a:spLocks noRot="1" noChangeShapeType="1"/>
            </xdr:cNvSpPr>
          </xdr:nvSpPr>
          <xdr:spPr>
            <a:xfrm>
              <a:off x="11278870" y="1741081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440</xdr:row>
          <xdr:rowOff>0</xdr:rowOff>
        </xdr:from>
        <xdr:to xmlns:xdr="http://schemas.openxmlformats.org/drawingml/2006/spreadsheetDrawing">
          <xdr:col>37</xdr:col>
          <xdr:colOff>302260</xdr:colOff>
          <xdr:row>440</xdr:row>
          <xdr:rowOff>325120</xdr:rowOff>
        </xdr:to>
        <xdr:sp textlink="">
          <xdr:nvSpPr>
            <xdr:cNvPr id="270195" name="チェック 883" hidden="1">
              <a:extLst>
                <a:ext uri="{63B3BB69-23CF-44E3-9099-C40C66FF867C}">
                  <a14:compatExt spid="_x0000_s270195"/>
                </a:ext>
              </a:extLst>
            </xdr:cNvPr>
            <xdr:cNvSpPr>
              <a:spLocks noRot="1" noChangeShapeType="1"/>
            </xdr:cNvSpPr>
          </xdr:nvSpPr>
          <xdr:spPr>
            <a:xfrm>
              <a:off x="11278870" y="1743430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440</xdr:row>
          <xdr:rowOff>0</xdr:rowOff>
        </xdr:from>
        <xdr:to xmlns:xdr="http://schemas.openxmlformats.org/drawingml/2006/spreadsheetDrawing">
          <xdr:col>37</xdr:col>
          <xdr:colOff>302260</xdr:colOff>
          <xdr:row>440</xdr:row>
          <xdr:rowOff>325120</xdr:rowOff>
        </xdr:to>
        <xdr:sp textlink="">
          <xdr:nvSpPr>
            <xdr:cNvPr id="270196" name="チェック 884" hidden="1">
              <a:extLst>
                <a:ext uri="{63B3BB69-23CF-44E3-9099-C40C66FF867C}">
                  <a14:compatExt spid="_x0000_s270196"/>
                </a:ext>
              </a:extLst>
            </xdr:cNvPr>
            <xdr:cNvSpPr>
              <a:spLocks noRot="1" noChangeShapeType="1"/>
            </xdr:cNvSpPr>
          </xdr:nvSpPr>
          <xdr:spPr>
            <a:xfrm>
              <a:off x="11278870" y="1743430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441</xdr:row>
          <xdr:rowOff>0</xdr:rowOff>
        </xdr:from>
        <xdr:to xmlns:xdr="http://schemas.openxmlformats.org/drawingml/2006/spreadsheetDrawing">
          <xdr:col>37</xdr:col>
          <xdr:colOff>302260</xdr:colOff>
          <xdr:row>441</xdr:row>
          <xdr:rowOff>325120</xdr:rowOff>
        </xdr:to>
        <xdr:sp textlink="">
          <xdr:nvSpPr>
            <xdr:cNvPr id="270197" name="チェック 885" hidden="1">
              <a:extLst>
                <a:ext uri="{63B3BB69-23CF-44E3-9099-C40C66FF867C}">
                  <a14:compatExt spid="_x0000_s270197"/>
                </a:ext>
              </a:extLst>
            </xdr:cNvPr>
            <xdr:cNvSpPr>
              <a:spLocks noRot="1" noChangeShapeType="1"/>
            </xdr:cNvSpPr>
          </xdr:nvSpPr>
          <xdr:spPr>
            <a:xfrm>
              <a:off x="11278870" y="1748193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441</xdr:row>
          <xdr:rowOff>0</xdr:rowOff>
        </xdr:from>
        <xdr:to xmlns:xdr="http://schemas.openxmlformats.org/drawingml/2006/spreadsheetDrawing">
          <xdr:col>37</xdr:col>
          <xdr:colOff>302260</xdr:colOff>
          <xdr:row>441</xdr:row>
          <xdr:rowOff>325120</xdr:rowOff>
        </xdr:to>
        <xdr:sp textlink="">
          <xdr:nvSpPr>
            <xdr:cNvPr id="270198" name="チェック 886" hidden="1">
              <a:extLst>
                <a:ext uri="{63B3BB69-23CF-44E3-9099-C40C66FF867C}">
                  <a14:compatExt spid="_x0000_s270198"/>
                </a:ext>
              </a:extLst>
            </xdr:cNvPr>
            <xdr:cNvSpPr>
              <a:spLocks noRot="1" noChangeShapeType="1"/>
            </xdr:cNvSpPr>
          </xdr:nvSpPr>
          <xdr:spPr>
            <a:xfrm>
              <a:off x="11278870" y="1748193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442</xdr:row>
          <xdr:rowOff>0</xdr:rowOff>
        </xdr:from>
        <xdr:to xmlns:xdr="http://schemas.openxmlformats.org/drawingml/2006/spreadsheetDrawing">
          <xdr:col>37</xdr:col>
          <xdr:colOff>302260</xdr:colOff>
          <xdr:row>443</xdr:row>
          <xdr:rowOff>115570</xdr:rowOff>
        </xdr:to>
        <xdr:sp textlink="">
          <xdr:nvSpPr>
            <xdr:cNvPr id="270199" name="チェック 887" hidden="1">
              <a:extLst>
                <a:ext uri="{63B3BB69-23CF-44E3-9099-C40C66FF867C}">
                  <a14:compatExt spid="_x0000_s270199"/>
                </a:ext>
              </a:extLst>
            </xdr:cNvPr>
            <xdr:cNvSpPr>
              <a:spLocks noRot="1" noChangeShapeType="1"/>
            </xdr:cNvSpPr>
          </xdr:nvSpPr>
          <xdr:spPr>
            <a:xfrm>
              <a:off x="11278870" y="1752955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442</xdr:row>
          <xdr:rowOff>0</xdr:rowOff>
        </xdr:from>
        <xdr:to xmlns:xdr="http://schemas.openxmlformats.org/drawingml/2006/spreadsheetDrawing">
          <xdr:col>37</xdr:col>
          <xdr:colOff>302260</xdr:colOff>
          <xdr:row>443</xdr:row>
          <xdr:rowOff>115570</xdr:rowOff>
        </xdr:to>
        <xdr:sp textlink="">
          <xdr:nvSpPr>
            <xdr:cNvPr id="270200" name="チェック 888" hidden="1">
              <a:extLst>
                <a:ext uri="{63B3BB69-23CF-44E3-9099-C40C66FF867C}">
                  <a14:compatExt spid="_x0000_s270200"/>
                </a:ext>
              </a:extLst>
            </xdr:cNvPr>
            <xdr:cNvSpPr>
              <a:spLocks noRot="1" noChangeShapeType="1"/>
            </xdr:cNvSpPr>
          </xdr:nvSpPr>
          <xdr:spPr>
            <a:xfrm>
              <a:off x="11278870" y="1752955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443</xdr:row>
          <xdr:rowOff>0</xdr:rowOff>
        </xdr:from>
        <xdr:to xmlns:xdr="http://schemas.openxmlformats.org/drawingml/2006/spreadsheetDrawing">
          <xdr:col>37</xdr:col>
          <xdr:colOff>302260</xdr:colOff>
          <xdr:row>443</xdr:row>
          <xdr:rowOff>325120</xdr:rowOff>
        </xdr:to>
        <xdr:sp textlink="">
          <xdr:nvSpPr>
            <xdr:cNvPr id="270201" name="チェック 889" hidden="1">
              <a:extLst>
                <a:ext uri="{63B3BB69-23CF-44E3-9099-C40C66FF867C}">
                  <a14:compatExt spid="_x0000_s270201"/>
                </a:ext>
              </a:extLst>
            </xdr:cNvPr>
            <xdr:cNvSpPr>
              <a:spLocks noRot="1" noChangeShapeType="1"/>
            </xdr:cNvSpPr>
          </xdr:nvSpPr>
          <xdr:spPr>
            <a:xfrm>
              <a:off x="11278870" y="1755051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443</xdr:row>
          <xdr:rowOff>0</xdr:rowOff>
        </xdr:from>
        <xdr:to xmlns:xdr="http://schemas.openxmlformats.org/drawingml/2006/spreadsheetDrawing">
          <xdr:col>37</xdr:col>
          <xdr:colOff>302260</xdr:colOff>
          <xdr:row>443</xdr:row>
          <xdr:rowOff>325120</xdr:rowOff>
        </xdr:to>
        <xdr:sp textlink="">
          <xdr:nvSpPr>
            <xdr:cNvPr id="270202" name="チェック 890" hidden="1">
              <a:extLst>
                <a:ext uri="{63B3BB69-23CF-44E3-9099-C40C66FF867C}">
                  <a14:compatExt spid="_x0000_s270202"/>
                </a:ext>
              </a:extLst>
            </xdr:cNvPr>
            <xdr:cNvSpPr>
              <a:spLocks noRot="1" noChangeShapeType="1"/>
            </xdr:cNvSpPr>
          </xdr:nvSpPr>
          <xdr:spPr>
            <a:xfrm>
              <a:off x="11278870" y="1755051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444</xdr:row>
          <xdr:rowOff>0</xdr:rowOff>
        </xdr:from>
        <xdr:to xmlns:xdr="http://schemas.openxmlformats.org/drawingml/2006/spreadsheetDrawing">
          <xdr:col>37</xdr:col>
          <xdr:colOff>302260</xdr:colOff>
          <xdr:row>444</xdr:row>
          <xdr:rowOff>325120</xdr:rowOff>
        </xdr:to>
        <xdr:sp textlink="">
          <xdr:nvSpPr>
            <xdr:cNvPr id="270203" name="チェック 891" hidden="1">
              <a:extLst>
                <a:ext uri="{63B3BB69-23CF-44E3-9099-C40C66FF867C}">
                  <a14:compatExt spid="_x0000_s270203"/>
                </a:ext>
              </a:extLst>
            </xdr:cNvPr>
            <xdr:cNvSpPr>
              <a:spLocks noRot="1" noChangeShapeType="1"/>
            </xdr:cNvSpPr>
          </xdr:nvSpPr>
          <xdr:spPr>
            <a:xfrm>
              <a:off x="11278870" y="1759813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444</xdr:row>
          <xdr:rowOff>0</xdr:rowOff>
        </xdr:from>
        <xdr:to xmlns:xdr="http://schemas.openxmlformats.org/drawingml/2006/spreadsheetDrawing">
          <xdr:col>37</xdr:col>
          <xdr:colOff>302260</xdr:colOff>
          <xdr:row>444</xdr:row>
          <xdr:rowOff>325120</xdr:rowOff>
        </xdr:to>
        <xdr:sp textlink="">
          <xdr:nvSpPr>
            <xdr:cNvPr id="270204" name="チェック 892" hidden="1">
              <a:extLst>
                <a:ext uri="{63B3BB69-23CF-44E3-9099-C40C66FF867C}">
                  <a14:compatExt spid="_x0000_s270204"/>
                </a:ext>
              </a:extLst>
            </xdr:cNvPr>
            <xdr:cNvSpPr>
              <a:spLocks noRot="1" noChangeShapeType="1"/>
            </xdr:cNvSpPr>
          </xdr:nvSpPr>
          <xdr:spPr>
            <a:xfrm>
              <a:off x="11278870" y="1759813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432</xdr:row>
          <xdr:rowOff>0</xdr:rowOff>
        </xdr:from>
        <xdr:to xmlns:xdr="http://schemas.openxmlformats.org/drawingml/2006/spreadsheetDrawing">
          <xdr:col>38</xdr:col>
          <xdr:colOff>302260</xdr:colOff>
          <xdr:row>433</xdr:row>
          <xdr:rowOff>97155</xdr:rowOff>
        </xdr:to>
        <xdr:sp textlink="">
          <xdr:nvSpPr>
            <xdr:cNvPr id="270205" name="チェック 893" hidden="1">
              <a:extLst>
                <a:ext uri="{63B3BB69-23CF-44E3-9099-C40C66FF867C}">
                  <a14:compatExt spid="_x0000_s270205"/>
                </a:ext>
              </a:extLst>
            </xdr:cNvPr>
            <xdr:cNvSpPr>
              <a:spLocks noRot="1" noChangeShapeType="1"/>
            </xdr:cNvSpPr>
          </xdr:nvSpPr>
          <xdr:spPr>
            <a:xfrm>
              <a:off x="11811635" y="1707457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433</xdr:row>
          <xdr:rowOff>0</xdr:rowOff>
        </xdr:from>
        <xdr:to xmlns:xdr="http://schemas.openxmlformats.org/drawingml/2006/spreadsheetDrawing">
          <xdr:col>38</xdr:col>
          <xdr:colOff>302260</xdr:colOff>
          <xdr:row>433</xdr:row>
          <xdr:rowOff>325120</xdr:rowOff>
        </xdr:to>
        <xdr:sp textlink="">
          <xdr:nvSpPr>
            <xdr:cNvPr id="270206" name="チェック 894" hidden="1">
              <a:extLst>
                <a:ext uri="{63B3BB69-23CF-44E3-9099-C40C66FF867C}">
                  <a14:compatExt spid="_x0000_s270206"/>
                </a:ext>
              </a:extLst>
            </xdr:cNvPr>
            <xdr:cNvSpPr>
              <a:spLocks noRot="1" noChangeShapeType="1"/>
            </xdr:cNvSpPr>
          </xdr:nvSpPr>
          <xdr:spPr>
            <a:xfrm>
              <a:off x="11811635" y="1709743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434</xdr:row>
          <xdr:rowOff>0</xdr:rowOff>
        </xdr:from>
        <xdr:to xmlns:xdr="http://schemas.openxmlformats.org/drawingml/2006/spreadsheetDrawing">
          <xdr:col>38</xdr:col>
          <xdr:colOff>302260</xdr:colOff>
          <xdr:row>434</xdr:row>
          <xdr:rowOff>324485</xdr:rowOff>
        </xdr:to>
        <xdr:sp textlink="">
          <xdr:nvSpPr>
            <xdr:cNvPr id="270207" name="チェック 895" hidden="1">
              <a:extLst>
                <a:ext uri="{63B3BB69-23CF-44E3-9099-C40C66FF867C}">
                  <a14:compatExt spid="_x0000_s270207"/>
                </a:ext>
              </a:extLst>
            </xdr:cNvPr>
            <xdr:cNvSpPr>
              <a:spLocks noRot="1" noChangeShapeType="1"/>
            </xdr:cNvSpPr>
          </xdr:nvSpPr>
          <xdr:spPr>
            <a:xfrm>
              <a:off x="11811635" y="17145063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435</xdr:row>
          <xdr:rowOff>0</xdr:rowOff>
        </xdr:from>
        <xdr:to xmlns:xdr="http://schemas.openxmlformats.org/drawingml/2006/spreadsheetDrawing">
          <xdr:col>38</xdr:col>
          <xdr:colOff>302260</xdr:colOff>
          <xdr:row>435</xdr:row>
          <xdr:rowOff>323215</xdr:rowOff>
        </xdr:to>
        <xdr:sp textlink="">
          <xdr:nvSpPr>
            <xdr:cNvPr id="270208" name="チェック 896" hidden="1">
              <a:extLst>
                <a:ext uri="{63B3BB69-23CF-44E3-9099-C40C66FF867C}">
                  <a14:compatExt spid="_x0000_s270208"/>
                </a:ext>
              </a:extLst>
            </xdr:cNvPr>
            <xdr:cNvSpPr>
              <a:spLocks noRot="1" noChangeShapeType="1"/>
            </xdr:cNvSpPr>
          </xdr:nvSpPr>
          <xdr:spPr>
            <a:xfrm>
              <a:off x="11811635" y="17194593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436</xdr:row>
          <xdr:rowOff>0</xdr:rowOff>
        </xdr:from>
        <xdr:to xmlns:xdr="http://schemas.openxmlformats.org/drawingml/2006/spreadsheetDrawing">
          <xdr:col>38</xdr:col>
          <xdr:colOff>302260</xdr:colOff>
          <xdr:row>437</xdr:row>
          <xdr:rowOff>87630</xdr:rowOff>
        </xdr:to>
        <xdr:sp textlink="">
          <xdr:nvSpPr>
            <xdr:cNvPr id="270209" name="チェック 897" hidden="1">
              <a:extLst>
                <a:ext uri="{63B3BB69-23CF-44E3-9099-C40C66FF867C}">
                  <a14:compatExt spid="_x0000_s270209"/>
                </a:ext>
              </a:extLst>
            </xdr:cNvPr>
            <xdr:cNvSpPr>
              <a:spLocks noRot="1" noChangeShapeType="1"/>
            </xdr:cNvSpPr>
          </xdr:nvSpPr>
          <xdr:spPr>
            <a:xfrm>
              <a:off x="11811635" y="1726888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437</xdr:row>
          <xdr:rowOff>0</xdr:rowOff>
        </xdr:from>
        <xdr:to xmlns:xdr="http://schemas.openxmlformats.org/drawingml/2006/spreadsheetDrawing">
          <xdr:col>38</xdr:col>
          <xdr:colOff>302260</xdr:colOff>
          <xdr:row>437</xdr:row>
          <xdr:rowOff>325120</xdr:rowOff>
        </xdr:to>
        <xdr:sp textlink="">
          <xdr:nvSpPr>
            <xdr:cNvPr id="270210" name="チェック 898" hidden="1">
              <a:extLst>
                <a:ext uri="{63B3BB69-23CF-44E3-9099-C40C66FF867C}">
                  <a14:compatExt spid="_x0000_s270210"/>
                </a:ext>
              </a:extLst>
            </xdr:cNvPr>
            <xdr:cNvSpPr>
              <a:spLocks noRot="1" noChangeShapeType="1"/>
            </xdr:cNvSpPr>
          </xdr:nvSpPr>
          <xdr:spPr>
            <a:xfrm>
              <a:off x="11811635" y="1729270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438</xdr:row>
          <xdr:rowOff>0</xdr:rowOff>
        </xdr:from>
        <xdr:to xmlns:xdr="http://schemas.openxmlformats.org/drawingml/2006/spreadsheetDrawing">
          <xdr:col>38</xdr:col>
          <xdr:colOff>302260</xdr:colOff>
          <xdr:row>438</xdr:row>
          <xdr:rowOff>323215</xdr:rowOff>
        </xdr:to>
        <xdr:sp textlink="">
          <xdr:nvSpPr>
            <xdr:cNvPr id="270211" name="チェック 899" hidden="1">
              <a:extLst>
                <a:ext uri="{63B3BB69-23CF-44E3-9099-C40C66FF867C}">
                  <a14:compatExt spid="_x0000_s270211"/>
                </a:ext>
              </a:extLst>
            </xdr:cNvPr>
            <xdr:cNvSpPr>
              <a:spLocks noRot="1" noChangeShapeType="1"/>
            </xdr:cNvSpPr>
          </xdr:nvSpPr>
          <xdr:spPr>
            <a:xfrm>
              <a:off x="11811635" y="17340326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439</xdr:row>
          <xdr:rowOff>0</xdr:rowOff>
        </xdr:from>
        <xdr:to xmlns:xdr="http://schemas.openxmlformats.org/drawingml/2006/spreadsheetDrawing">
          <xdr:col>38</xdr:col>
          <xdr:colOff>302260</xdr:colOff>
          <xdr:row>440</xdr:row>
          <xdr:rowOff>89535</xdr:rowOff>
        </xdr:to>
        <xdr:sp textlink="">
          <xdr:nvSpPr>
            <xdr:cNvPr id="270212" name="チェック 900" hidden="1">
              <a:extLst>
                <a:ext uri="{63B3BB69-23CF-44E3-9099-C40C66FF867C}">
                  <a14:compatExt spid="_x0000_s270212"/>
                </a:ext>
              </a:extLst>
            </xdr:cNvPr>
            <xdr:cNvSpPr>
              <a:spLocks noRot="1" noChangeShapeType="1"/>
            </xdr:cNvSpPr>
          </xdr:nvSpPr>
          <xdr:spPr>
            <a:xfrm>
              <a:off x="11811635" y="1741081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440</xdr:row>
          <xdr:rowOff>0</xdr:rowOff>
        </xdr:from>
        <xdr:to xmlns:xdr="http://schemas.openxmlformats.org/drawingml/2006/spreadsheetDrawing">
          <xdr:col>38</xdr:col>
          <xdr:colOff>302260</xdr:colOff>
          <xdr:row>440</xdr:row>
          <xdr:rowOff>325120</xdr:rowOff>
        </xdr:to>
        <xdr:sp textlink="">
          <xdr:nvSpPr>
            <xdr:cNvPr id="270213" name="チェック 901" hidden="1">
              <a:extLst>
                <a:ext uri="{63B3BB69-23CF-44E3-9099-C40C66FF867C}">
                  <a14:compatExt spid="_x0000_s270213"/>
                </a:ext>
              </a:extLst>
            </xdr:cNvPr>
            <xdr:cNvSpPr>
              <a:spLocks noRot="1" noChangeShapeType="1"/>
            </xdr:cNvSpPr>
          </xdr:nvSpPr>
          <xdr:spPr>
            <a:xfrm>
              <a:off x="11811635" y="1743430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441</xdr:row>
          <xdr:rowOff>0</xdr:rowOff>
        </xdr:from>
        <xdr:to xmlns:xdr="http://schemas.openxmlformats.org/drawingml/2006/spreadsheetDrawing">
          <xdr:col>38</xdr:col>
          <xdr:colOff>302260</xdr:colOff>
          <xdr:row>441</xdr:row>
          <xdr:rowOff>325120</xdr:rowOff>
        </xdr:to>
        <xdr:sp textlink="">
          <xdr:nvSpPr>
            <xdr:cNvPr id="270214" name="チェック 902" hidden="1">
              <a:extLst>
                <a:ext uri="{63B3BB69-23CF-44E3-9099-C40C66FF867C}">
                  <a14:compatExt spid="_x0000_s270214"/>
                </a:ext>
              </a:extLst>
            </xdr:cNvPr>
            <xdr:cNvSpPr>
              <a:spLocks noRot="1" noChangeShapeType="1"/>
            </xdr:cNvSpPr>
          </xdr:nvSpPr>
          <xdr:spPr>
            <a:xfrm>
              <a:off x="11811635" y="1748193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442</xdr:row>
          <xdr:rowOff>0</xdr:rowOff>
        </xdr:from>
        <xdr:to xmlns:xdr="http://schemas.openxmlformats.org/drawingml/2006/spreadsheetDrawing">
          <xdr:col>38</xdr:col>
          <xdr:colOff>302260</xdr:colOff>
          <xdr:row>443</xdr:row>
          <xdr:rowOff>115570</xdr:rowOff>
        </xdr:to>
        <xdr:sp textlink="">
          <xdr:nvSpPr>
            <xdr:cNvPr id="270215" name="チェック 903" hidden="1">
              <a:extLst>
                <a:ext uri="{63B3BB69-23CF-44E3-9099-C40C66FF867C}">
                  <a14:compatExt spid="_x0000_s270215"/>
                </a:ext>
              </a:extLst>
            </xdr:cNvPr>
            <xdr:cNvSpPr>
              <a:spLocks noRot="1" noChangeShapeType="1"/>
            </xdr:cNvSpPr>
          </xdr:nvSpPr>
          <xdr:spPr>
            <a:xfrm>
              <a:off x="11811635" y="1752955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443</xdr:row>
          <xdr:rowOff>0</xdr:rowOff>
        </xdr:from>
        <xdr:to xmlns:xdr="http://schemas.openxmlformats.org/drawingml/2006/spreadsheetDrawing">
          <xdr:col>38</xdr:col>
          <xdr:colOff>302260</xdr:colOff>
          <xdr:row>443</xdr:row>
          <xdr:rowOff>325120</xdr:rowOff>
        </xdr:to>
        <xdr:sp textlink="">
          <xdr:nvSpPr>
            <xdr:cNvPr id="270216" name="チェック 904" hidden="1">
              <a:extLst>
                <a:ext uri="{63B3BB69-23CF-44E3-9099-C40C66FF867C}">
                  <a14:compatExt spid="_x0000_s270216"/>
                </a:ext>
              </a:extLst>
            </xdr:cNvPr>
            <xdr:cNvSpPr>
              <a:spLocks noRot="1" noChangeShapeType="1"/>
            </xdr:cNvSpPr>
          </xdr:nvSpPr>
          <xdr:spPr>
            <a:xfrm>
              <a:off x="11811635" y="1755051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444</xdr:row>
          <xdr:rowOff>0</xdr:rowOff>
        </xdr:from>
        <xdr:to xmlns:xdr="http://schemas.openxmlformats.org/drawingml/2006/spreadsheetDrawing">
          <xdr:col>38</xdr:col>
          <xdr:colOff>302260</xdr:colOff>
          <xdr:row>444</xdr:row>
          <xdr:rowOff>325120</xdr:rowOff>
        </xdr:to>
        <xdr:sp textlink="">
          <xdr:nvSpPr>
            <xdr:cNvPr id="270217" name="チェック 905" hidden="1">
              <a:extLst>
                <a:ext uri="{63B3BB69-23CF-44E3-9099-C40C66FF867C}">
                  <a14:compatExt spid="_x0000_s270217"/>
                </a:ext>
              </a:extLst>
            </xdr:cNvPr>
            <xdr:cNvSpPr>
              <a:spLocks noRot="1" noChangeShapeType="1"/>
            </xdr:cNvSpPr>
          </xdr:nvSpPr>
          <xdr:spPr>
            <a:xfrm>
              <a:off x="11811635" y="1759813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432</xdr:row>
          <xdr:rowOff>0</xdr:rowOff>
        </xdr:from>
        <xdr:to xmlns:xdr="http://schemas.openxmlformats.org/drawingml/2006/spreadsheetDrawing">
          <xdr:col>39</xdr:col>
          <xdr:colOff>302260</xdr:colOff>
          <xdr:row>433</xdr:row>
          <xdr:rowOff>97155</xdr:rowOff>
        </xdr:to>
        <xdr:sp textlink="">
          <xdr:nvSpPr>
            <xdr:cNvPr id="270218" name="チェック 906" hidden="1">
              <a:extLst>
                <a:ext uri="{63B3BB69-23CF-44E3-9099-C40C66FF867C}">
                  <a14:compatExt spid="_x0000_s270218"/>
                </a:ext>
              </a:extLst>
            </xdr:cNvPr>
            <xdr:cNvSpPr>
              <a:spLocks noRot="1" noChangeShapeType="1"/>
            </xdr:cNvSpPr>
          </xdr:nvSpPr>
          <xdr:spPr>
            <a:xfrm>
              <a:off x="12344400" y="1707457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433</xdr:row>
          <xdr:rowOff>0</xdr:rowOff>
        </xdr:from>
        <xdr:to xmlns:xdr="http://schemas.openxmlformats.org/drawingml/2006/spreadsheetDrawing">
          <xdr:col>39</xdr:col>
          <xdr:colOff>302260</xdr:colOff>
          <xdr:row>433</xdr:row>
          <xdr:rowOff>325120</xdr:rowOff>
        </xdr:to>
        <xdr:sp textlink="">
          <xdr:nvSpPr>
            <xdr:cNvPr id="270219" name="チェック 907" hidden="1">
              <a:extLst>
                <a:ext uri="{63B3BB69-23CF-44E3-9099-C40C66FF867C}">
                  <a14:compatExt spid="_x0000_s270219"/>
                </a:ext>
              </a:extLst>
            </xdr:cNvPr>
            <xdr:cNvSpPr>
              <a:spLocks noRot="1" noChangeShapeType="1"/>
            </xdr:cNvSpPr>
          </xdr:nvSpPr>
          <xdr:spPr>
            <a:xfrm>
              <a:off x="12344400" y="1709743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434</xdr:row>
          <xdr:rowOff>0</xdr:rowOff>
        </xdr:from>
        <xdr:to xmlns:xdr="http://schemas.openxmlformats.org/drawingml/2006/spreadsheetDrawing">
          <xdr:col>39</xdr:col>
          <xdr:colOff>302260</xdr:colOff>
          <xdr:row>434</xdr:row>
          <xdr:rowOff>324485</xdr:rowOff>
        </xdr:to>
        <xdr:sp textlink="">
          <xdr:nvSpPr>
            <xdr:cNvPr id="270220" name="チェック 908" hidden="1">
              <a:extLst>
                <a:ext uri="{63B3BB69-23CF-44E3-9099-C40C66FF867C}">
                  <a14:compatExt spid="_x0000_s270220"/>
                </a:ext>
              </a:extLst>
            </xdr:cNvPr>
            <xdr:cNvSpPr>
              <a:spLocks noRot="1" noChangeShapeType="1"/>
            </xdr:cNvSpPr>
          </xdr:nvSpPr>
          <xdr:spPr>
            <a:xfrm>
              <a:off x="12344400" y="171450635"/>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435</xdr:row>
          <xdr:rowOff>0</xdr:rowOff>
        </xdr:from>
        <xdr:to xmlns:xdr="http://schemas.openxmlformats.org/drawingml/2006/spreadsheetDrawing">
          <xdr:col>39</xdr:col>
          <xdr:colOff>302260</xdr:colOff>
          <xdr:row>435</xdr:row>
          <xdr:rowOff>323215</xdr:rowOff>
        </xdr:to>
        <xdr:sp textlink="">
          <xdr:nvSpPr>
            <xdr:cNvPr id="270221" name="チェック 909" hidden="1">
              <a:extLst>
                <a:ext uri="{63B3BB69-23CF-44E3-9099-C40C66FF867C}">
                  <a14:compatExt spid="_x0000_s270221"/>
                </a:ext>
              </a:extLst>
            </xdr:cNvPr>
            <xdr:cNvSpPr>
              <a:spLocks noRot="1" noChangeShapeType="1"/>
            </xdr:cNvSpPr>
          </xdr:nvSpPr>
          <xdr:spPr>
            <a:xfrm>
              <a:off x="12344400" y="171945935"/>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436</xdr:row>
          <xdr:rowOff>0</xdr:rowOff>
        </xdr:from>
        <xdr:to xmlns:xdr="http://schemas.openxmlformats.org/drawingml/2006/spreadsheetDrawing">
          <xdr:col>39</xdr:col>
          <xdr:colOff>302260</xdr:colOff>
          <xdr:row>437</xdr:row>
          <xdr:rowOff>87630</xdr:rowOff>
        </xdr:to>
        <xdr:sp textlink="">
          <xdr:nvSpPr>
            <xdr:cNvPr id="270222" name="チェック 910" hidden="1">
              <a:extLst>
                <a:ext uri="{63B3BB69-23CF-44E3-9099-C40C66FF867C}">
                  <a14:compatExt spid="_x0000_s270222"/>
                </a:ext>
              </a:extLst>
            </xdr:cNvPr>
            <xdr:cNvSpPr>
              <a:spLocks noRot="1" noChangeShapeType="1"/>
            </xdr:cNvSpPr>
          </xdr:nvSpPr>
          <xdr:spPr>
            <a:xfrm>
              <a:off x="12344400" y="1726888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437</xdr:row>
          <xdr:rowOff>0</xdr:rowOff>
        </xdr:from>
        <xdr:to xmlns:xdr="http://schemas.openxmlformats.org/drawingml/2006/spreadsheetDrawing">
          <xdr:col>39</xdr:col>
          <xdr:colOff>302260</xdr:colOff>
          <xdr:row>437</xdr:row>
          <xdr:rowOff>325120</xdr:rowOff>
        </xdr:to>
        <xdr:sp textlink="">
          <xdr:nvSpPr>
            <xdr:cNvPr id="270223" name="チェック 911" hidden="1">
              <a:extLst>
                <a:ext uri="{63B3BB69-23CF-44E3-9099-C40C66FF867C}">
                  <a14:compatExt spid="_x0000_s270223"/>
                </a:ext>
              </a:extLst>
            </xdr:cNvPr>
            <xdr:cNvSpPr>
              <a:spLocks noRot="1" noChangeShapeType="1"/>
            </xdr:cNvSpPr>
          </xdr:nvSpPr>
          <xdr:spPr>
            <a:xfrm>
              <a:off x="12344400" y="1729270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438</xdr:row>
          <xdr:rowOff>0</xdr:rowOff>
        </xdr:from>
        <xdr:to xmlns:xdr="http://schemas.openxmlformats.org/drawingml/2006/spreadsheetDrawing">
          <xdr:col>39</xdr:col>
          <xdr:colOff>302260</xdr:colOff>
          <xdr:row>438</xdr:row>
          <xdr:rowOff>323215</xdr:rowOff>
        </xdr:to>
        <xdr:sp textlink="">
          <xdr:nvSpPr>
            <xdr:cNvPr id="270224" name="チェック 912" hidden="1">
              <a:extLst>
                <a:ext uri="{63B3BB69-23CF-44E3-9099-C40C66FF867C}">
                  <a14:compatExt spid="_x0000_s270224"/>
                </a:ext>
              </a:extLst>
            </xdr:cNvPr>
            <xdr:cNvSpPr>
              <a:spLocks noRot="1" noChangeShapeType="1"/>
            </xdr:cNvSpPr>
          </xdr:nvSpPr>
          <xdr:spPr>
            <a:xfrm>
              <a:off x="12344400" y="17340326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439</xdr:row>
          <xdr:rowOff>0</xdr:rowOff>
        </xdr:from>
        <xdr:to xmlns:xdr="http://schemas.openxmlformats.org/drawingml/2006/spreadsheetDrawing">
          <xdr:col>39</xdr:col>
          <xdr:colOff>302260</xdr:colOff>
          <xdr:row>440</xdr:row>
          <xdr:rowOff>89535</xdr:rowOff>
        </xdr:to>
        <xdr:sp textlink="">
          <xdr:nvSpPr>
            <xdr:cNvPr id="270225" name="チェック 913" hidden="1">
              <a:extLst>
                <a:ext uri="{63B3BB69-23CF-44E3-9099-C40C66FF867C}">
                  <a14:compatExt spid="_x0000_s270225"/>
                </a:ext>
              </a:extLst>
            </xdr:cNvPr>
            <xdr:cNvSpPr>
              <a:spLocks noRot="1" noChangeShapeType="1"/>
            </xdr:cNvSpPr>
          </xdr:nvSpPr>
          <xdr:spPr>
            <a:xfrm>
              <a:off x="12344400" y="1741081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440</xdr:row>
          <xdr:rowOff>0</xdr:rowOff>
        </xdr:from>
        <xdr:to xmlns:xdr="http://schemas.openxmlformats.org/drawingml/2006/spreadsheetDrawing">
          <xdr:col>39</xdr:col>
          <xdr:colOff>302260</xdr:colOff>
          <xdr:row>440</xdr:row>
          <xdr:rowOff>325120</xdr:rowOff>
        </xdr:to>
        <xdr:sp textlink="">
          <xdr:nvSpPr>
            <xdr:cNvPr id="270226" name="チェック 914" hidden="1">
              <a:extLst>
                <a:ext uri="{63B3BB69-23CF-44E3-9099-C40C66FF867C}">
                  <a14:compatExt spid="_x0000_s270226"/>
                </a:ext>
              </a:extLst>
            </xdr:cNvPr>
            <xdr:cNvSpPr>
              <a:spLocks noRot="1" noChangeShapeType="1"/>
            </xdr:cNvSpPr>
          </xdr:nvSpPr>
          <xdr:spPr>
            <a:xfrm>
              <a:off x="12344400" y="1743430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441</xdr:row>
          <xdr:rowOff>0</xdr:rowOff>
        </xdr:from>
        <xdr:to xmlns:xdr="http://schemas.openxmlformats.org/drawingml/2006/spreadsheetDrawing">
          <xdr:col>39</xdr:col>
          <xdr:colOff>302260</xdr:colOff>
          <xdr:row>441</xdr:row>
          <xdr:rowOff>325120</xdr:rowOff>
        </xdr:to>
        <xdr:sp textlink="">
          <xdr:nvSpPr>
            <xdr:cNvPr id="270227" name="チェック 915" hidden="1">
              <a:extLst>
                <a:ext uri="{63B3BB69-23CF-44E3-9099-C40C66FF867C}">
                  <a14:compatExt spid="_x0000_s270227"/>
                </a:ext>
              </a:extLst>
            </xdr:cNvPr>
            <xdr:cNvSpPr>
              <a:spLocks noRot="1" noChangeShapeType="1"/>
            </xdr:cNvSpPr>
          </xdr:nvSpPr>
          <xdr:spPr>
            <a:xfrm>
              <a:off x="12344400" y="1748193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442</xdr:row>
          <xdr:rowOff>0</xdr:rowOff>
        </xdr:from>
        <xdr:to xmlns:xdr="http://schemas.openxmlformats.org/drawingml/2006/spreadsheetDrawing">
          <xdr:col>39</xdr:col>
          <xdr:colOff>302260</xdr:colOff>
          <xdr:row>443</xdr:row>
          <xdr:rowOff>115570</xdr:rowOff>
        </xdr:to>
        <xdr:sp textlink="">
          <xdr:nvSpPr>
            <xdr:cNvPr id="270228" name="チェック 916" hidden="1">
              <a:extLst>
                <a:ext uri="{63B3BB69-23CF-44E3-9099-C40C66FF867C}">
                  <a14:compatExt spid="_x0000_s270228"/>
                </a:ext>
              </a:extLst>
            </xdr:cNvPr>
            <xdr:cNvSpPr>
              <a:spLocks noRot="1" noChangeShapeType="1"/>
            </xdr:cNvSpPr>
          </xdr:nvSpPr>
          <xdr:spPr>
            <a:xfrm>
              <a:off x="12344400" y="1752955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443</xdr:row>
          <xdr:rowOff>0</xdr:rowOff>
        </xdr:from>
        <xdr:to xmlns:xdr="http://schemas.openxmlformats.org/drawingml/2006/spreadsheetDrawing">
          <xdr:col>39</xdr:col>
          <xdr:colOff>302260</xdr:colOff>
          <xdr:row>443</xdr:row>
          <xdr:rowOff>325120</xdr:rowOff>
        </xdr:to>
        <xdr:sp textlink="">
          <xdr:nvSpPr>
            <xdr:cNvPr id="270229" name="チェック 917" hidden="1">
              <a:extLst>
                <a:ext uri="{63B3BB69-23CF-44E3-9099-C40C66FF867C}">
                  <a14:compatExt spid="_x0000_s270229"/>
                </a:ext>
              </a:extLst>
            </xdr:cNvPr>
            <xdr:cNvSpPr>
              <a:spLocks noRot="1" noChangeShapeType="1"/>
            </xdr:cNvSpPr>
          </xdr:nvSpPr>
          <xdr:spPr>
            <a:xfrm>
              <a:off x="12344400" y="1755051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444</xdr:row>
          <xdr:rowOff>0</xdr:rowOff>
        </xdr:from>
        <xdr:to xmlns:xdr="http://schemas.openxmlformats.org/drawingml/2006/spreadsheetDrawing">
          <xdr:col>39</xdr:col>
          <xdr:colOff>302260</xdr:colOff>
          <xdr:row>444</xdr:row>
          <xdr:rowOff>325120</xdr:rowOff>
        </xdr:to>
        <xdr:sp textlink="">
          <xdr:nvSpPr>
            <xdr:cNvPr id="270230" name="チェック 918" hidden="1">
              <a:extLst>
                <a:ext uri="{63B3BB69-23CF-44E3-9099-C40C66FF867C}">
                  <a14:compatExt spid="_x0000_s270230"/>
                </a:ext>
              </a:extLst>
            </xdr:cNvPr>
            <xdr:cNvSpPr>
              <a:spLocks noRot="1" noChangeShapeType="1"/>
            </xdr:cNvSpPr>
          </xdr:nvSpPr>
          <xdr:spPr>
            <a:xfrm>
              <a:off x="12344400" y="1759813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445</xdr:row>
          <xdr:rowOff>0</xdr:rowOff>
        </xdr:from>
        <xdr:to xmlns:xdr="http://schemas.openxmlformats.org/drawingml/2006/spreadsheetDrawing">
          <xdr:col>37</xdr:col>
          <xdr:colOff>302260</xdr:colOff>
          <xdr:row>445</xdr:row>
          <xdr:rowOff>324485</xdr:rowOff>
        </xdr:to>
        <xdr:sp textlink="">
          <xdr:nvSpPr>
            <xdr:cNvPr id="270231" name="チェック 919" hidden="1">
              <a:extLst>
                <a:ext uri="{63B3BB69-23CF-44E3-9099-C40C66FF867C}">
                  <a14:compatExt spid="_x0000_s270231"/>
                </a:ext>
              </a:extLst>
            </xdr:cNvPr>
            <xdr:cNvSpPr>
              <a:spLocks noRot="1" noChangeShapeType="1"/>
            </xdr:cNvSpPr>
          </xdr:nvSpPr>
          <xdr:spPr>
            <a:xfrm>
              <a:off x="11278870" y="1764576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445</xdr:row>
          <xdr:rowOff>0</xdr:rowOff>
        </xdr:from>
        <xdr:to xmlns:xdr="http://schemas.openxmlformats.org/drawingml/2006/spreadsheetDrawing">
          <xdr:col>37</xdr:col>
          <xdr:colOff>302260</xdr:colOff>
          <xdr:row>445</xdr:row>
          <xdr:rowOff>324485</xdr:rowOff>
        </xdr:to>
        <xdr:sp textlink="">
          <xdr:nvSpPr>
            <xdr:cNvPr id="270232" name="チェック 920" hidden="1">
              <a:extLst>
                <a:ext uri="{63B3BB69-23CF-44E3-9099-C40C66FF867C}">
                  <a14:compatExt spid="_x0000_s270232"/>
                </a:ext>
              </a:extLst>
            </xdr:cNvPr>
            <xdr:cNvSpPr>
              <a:spLocks noRot="1" noChangeShapeType="1"/>
            </xdr:cNvSpPr>
          </xdr:nvSpPr>
          <xdr:spPr>
            <a:xfrm>
              <a:off x="11278870" y="1764576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445</xdr:row>
          <xdr:rowOff>0</xdr:rowOff>
        </xdr:from>
        <xdr:to xmlns:xdr="http://schemas.openxmlformats.org/drawingml/2006/spreadsheetDrawing">
          <xdr:col>38</xdr:col>
          <xdr:colOff>302260</xdr:colOff>
          <xdr:row>445</xdr:row>
          <xdr:rowOff>324485</xdr:rowOff>
        </xdr:to>
        <xdr:sp textlink="">
          <xdr:nvSpPr>
            <xdr:cNvPr id="270233" name="チェック 921" hidden="1">
              <a:extLst>
                <a:ext uri="{63B3BB69-23CF-44E3-9099-C40C66FF867C}">
                  <a14:compatExt spid="_x0000_s270233"/>
                </a:ext>
              </a:extLst>
            </xdr:cNvPr>
            <xdr:cNvSpPr>
              <a:spLocks noRot="1" noChangeShapeType="1"/>
            </xdr:cNvSpPr>
          </xdr:nvSpPr>
          <xdr:spPr>
            <a:xfrm>
              <a:off x="11811635" y="1764576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445</xdr:row>
          <xdr:rowOff>0</xdr:rowOff>
        </xdr:from>
        <xdr:to xmlns:xdr="http://schemas.openxmlformats.org/drawingml/2006/spreadsheetDrawing">
          <xdr:col>39</xdr:col>
          <xdr:colOff>302260</xdr:colOff>
          <xdr:row>445</xdr:row>
          <xdr:rowOff>324485</xdr:rowOff>
        </xdr:to>
        <xdr:sp textlink="">
          <xdr:nvSpPr>
            <xdr:cNvPr id="270234" name="チェック 922" hidden="1">
              <a:extLst>
                <a:ext uri="{63B3BB69-23CF-44E3-9099-C40C66FF867C}">
                  <a14:compatExt spid="_x0000_s270234"/>
                </a:ext>
              </a:extLst>
            </xdr:cNvPr>
            <xdr:cNvSpPr>
              <a:spLocks noRot="1" noChangeShapeType="1"/>
            </xdr:cNvSpPr>
          </xdr:nvSpPr>
          <xdr:spPr>
            <a:xfrm>
              <a:off x="12344400" y="1764576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446</xdr:row>
          <xdr:rowOff>0</xdr:rowOff>
        </xdr:from>
        <xdr:to xmlns:xdr="http://schemas.openxmlformats.org/drawingml/2006/spreadsheetDrawing">
          <xdr:col>37</xdr:col>
          <xdr:colOff>302260</xdr:colOff>
          <xdr:row>447</xdr:row>
          <xdr:rowOff>33020</xdr:rowOff>
        </xdr:to>
        <xdr:sp textlink="">
          <xdr:nvSpPr>
            <xdr:cNvPr id="270235" name="チェック 923" hidden="1">
              <a:extLst>
                <a:ext uri="{63B3BB69-23CF-44E3-9099-C40C66FF867C}">
                  <a14:compatExt spid="_x0000_s270235"/>
                </a:ext>
              </a:extLst>
            </xdr:cNvPr>
            <xdr:cNvSpPr>
              <a:spLocks noRot="1" noChangeShapeType="1"/>
            </xdr:cNvSpPr>
          </xdr:nvSpPr>
          <xdr:spPr>
            <a:xfrm>
              <a:off x="11278870" y="1769656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446</xdr:row>
          <xdr:rowOff>0</xdr:rowOff>
        </xdr:from>
        <xdr:to xmlns:xdr="http://schemas.openxmlformats.org/drawingml/2006/spreadsheetDrawing">
          <xdr:col>37</xdr:col>
          <xdr:colOff>302260</xdr:colOff>
          <xdr:row>447</xdr:row>
          <xdr:rowOff>33020</xdr:rowOff>
        </xdr:to>
        <xdr:sp textlink="">
          <xdr:nvSpPr>
            <xdr:cNvPr id="270236" name="チェック 924" hidden="1">
              <a:extLst>
                <a:ext uri="{63B3BB69-23CF-44E3-9099-C40C66FF867C}">
                  <a14:compatExt spid="_x0000_s270236"/>
                </a:ext>
              </a:extLst>
            </xdr:cNvPr>
            <xdr:cNvSpPr>
              <a:spLocks noRot="1" noChangeShapeType="1"/>
            </xdr:cNvSpPr>
          </xdr:nvSpPr>
          <xdr:spPr>
            <a:xfrm>
              <a:off x="11278870" y="1769656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447</xdr:row>
          <xdr:rowOff>0</xdr:rowOff>
        </xdr:from>
        <xdr:to xmlns:xdr="http://schemas.openxmlformats.org/drawingml/2006/spreadsheetDrawing">
          <xdr:col>37</xdr:col>
          <xdr:colOff>302260</xdr:colOff>
          <xdr:row>448</xdr:row>
          <xdr:rowOff>43815</xdr:rowOff>
        </xdr:to>
        <xdr:sp textlink="">
          <xdr:nvSpPr>
            <xdr:cNvPr id="270237" name="チェック 925" hidden="1">
              <a:extLst>
                <a:ext uri="{63B3BB69-23CF-44E3-9099-C40C66FF867C}">
                  <a14:compatExt spid="_x0000_s270237"/>
                </a:ext>
              </a:extLst>
            </xdr:cNvPr>
            <xdr:cNvSpPr>
              <a:spLocks noRot="1" noChangeShapeType="1"/>
            </xdr:cNvSpPr>
          </xdr:nvSpPr>
          <xdr:spPr>
            <a:xfrm>
              <a:off x="11278870" y="17725771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447</xdr:row>
          <xdr:rowOff>0</xdr:rowOff>
        </xdr:from>
        <xdr:to xmlns:xdr="http://schemas.openxmlformats.org/drawingml/2006/spreadsheetDrawing">
          <xdr:col>37</xdr:col>
          <xdr:colOff>302260</xdr:colOff>
          <xdr:row>448</xdr:row>
          <xdr:rowOff>43815</xdr:rowOff>
        </xdr:to>
        <xdr:sp textlink="">
          <xdr:nvSpPr>
            <xdr:cNvPr id="270238" name="チェック 926" hidden="1">
              <a:extLst>
                <a:ext uri="{63B3BB69-23CF-44E3-9099-C40C66FF867C}">
                  <a14:compatExt spid="_x0000_s270238"/>
                </a:ext>
              </a:extLst>
            </xdr:cNvPr>
            <xdr:cNvSpPr>
              <a:spLocks noRot="1" noChangeShapeType="1"/>
            </xdr:cNvSpPr>
          </xdr:nvSpPr>
          <xdr:spPr>
            <a:xfrm>
              <a:off x="11278870" y="17725771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448</xdr:row>
          <xdr:rowOff>0</xdr:rowOff>
        </xdr:from>
        <xdr:to xmlns:xdr="http://schemas.openxmlformats.org/drawingml/2006/spreadsheetDrawing">
          <xdr:col>37</xdr:col>
          <xdr:colOff>302260</xdr:colOff>
          <xdr:row>448</xdr:row>
          <xdr:rowOff>325755</xdr:rowOff>
        </xdr:to>
        <xdr:sp textlink="">
          <xdr:nvSpPr>
            <xdr:cNvPr id="270239" name="チェック 927" hidden="1">
              <a:extLst>
                <a:ext uri="{63B3BB69-23CF-44E3-9099-C40C66FF867C}">
                  <a14:compatExt spid="_x0000_s270239"/>
                </a:ext>
              </a:extLst>
            </xdr:cNvPr>
            <xdr:cNvSpPr>
              <a:spLocks noRot="1" noChangeShapeType="1"/>
            </xdr:cNvSpPr>
          </xdr:nvSpPr>
          <xdr:spPr>
            <a:xfrm>
              <a:off x="11278870" y="1775371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448</xdr:row>
          <xdr:rowOff>0</xdr:rowOff>
        </xdr:from>
        <xdr:to xmlns:xdr="http://schemas.openxmlformats.org/drawingml/2006/spreadsheetDrawing">
          <xdr:col>37</xdr:col>
          <xdr:colOff>302260</xdr:colOff>
          <xdr:row>448</xdr:row>
          <xdr:rowOff>325755</xdr:rowOff>
        </xdr:to>
        <xdr:sp textlink="">
          <xdr:nvSpPr>
            <xdr:cNvPr id="270240" name="チェック 928" hidden="1">
              <a:extLst>
                <a:ext uri="{63B3BB69-23CF-44E3-9099-C40C66FF867C}">
                  <a14:compatExt spid="_x0000_s270240"/>
                </a:ext>
              </a:extLst>
            </xdr:cNvPr>
            <xdr:cNvSpPr>
              <a:spLocks noRot="1" noChangeShapeType="1"/>
            </xdr:cNvSpPr>
          </xdr:nvSpPr>
          <xdr:spPr>
            <a:xfrm>
              <a:off x="11278870" y="1775371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449</xdr:row>
          <xdr:rowOff>0</xdr:rowOff>
        </xdr:from>
        <xdr:to xmlns:xdr="http://schemas.openxmlformats.org/drawingml/2006/spreadsheetDrawing">
          <xdr:col>37</xdr:col>
          <xdr:colOff>302260</xdr:colOff>
          <xdr:row>449</xdr:row>
          <xdr:rowOff>325120</xdr:rowOff>
        </xdr:to>
        <xdr:sp textlink="">
          <xdr:nvSpPr>
            <xdr:cNvPr id="270241" name="チェック 929" hidden="1">
              <a:extLst>
                <a:ext uri="{63B3BB69-23CF-44E3-9099-C40C66FF867C}">
                  <a14:compatExt spid="_x0000_s270241"/>
                </a:ext>
              </a:extLst>
            </xdr:cNvPr>
            <xdr:cNvSpPr>
              <a:spLocks noRot="1" noChangeShapeType="1"/>
            </xdr:cNvSpPr>
          </xdr:nvSpPr>
          <xdr:spPr>
            <a:xfrm>
              <a:off x="11278870" y="1780038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449</xdr:row>
          <xdr:rowOff>0</xdr:rowOff>
        </xdr:from>
        <xdr:to xmlns:xdr="http://schemas.openxmlformats.org/drawingml/2006/spreadsheetDrawing">
          <xdr:col>37</xdr:col>
          <xdr:colOff>302260</xdr:colOff>
          <xdr:row>449</xdr:row>
          <xdr:rowOff>325120</xdr:rowOff>
        </xdr:to>
        <xdr:sp textlink="">
          <xdr:nvSpPr>
            <xdr:cNvPr id="270242" name="チェック 930" hidden="1">
              <a:extLst>
                <a:ext uri="{63B3BB69-23CF-44E3-9099-C40C66FF867C}">
                  <a14:compatExt spid="_x0000_s270242"/>
                </a:ext>
              </a:extLst>
            </xdr:cNvPr>
            <xdr:cNvSpPr>
              <a:spLocks noRot="1" noChangeShapeType="1"/>
            </xdr:cNvSpPr>
          </xdr:nvSpPr>
          <xdr:spPr>
            <a:xfrm>
              <a:off x="11278870" y="1780038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450</xdr:row>
          <xdr:rowOff>0</xdr:rowOff>
        </xdr:from>
        <xdr:to xmlns:xdr="http://schemas.openxmlformats.org/drawingml/2006/spreadsheetDrawing">
          <xdr:col>37</xdr:col>
          <xdr:colOff>302260</xdr:colOff>
          <xdr:row>450</xdr:row>
          <xdr:rowOff>325120</xdr:rowOff>
        </xdr:to>
        <xdr:sp textlink="">
          <xdr:nvSpPr>
            <xdr:cNvPr id="270243" name="チェック 931" hidden="1">
              <a:extLst>
                <a:ext uri="{63B3BB69-23CF-44E3-9099-C40C66FF867C}">
                  <a14:compatExt spid="_x0000_s270243"/>
                </a:ext>
              </a:extLst>
            </xdr:cNvPr>
            <xdr:cNvSpPr>
              <a:spLocks noRot="1" noChangeShapeType="1"/>
            </xdr:cNvSpPr>
          </xdr:nvSpPr>
          <xdr:spPr>
            <a:xfrm>
              <a:off x="11278870" y="1784800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450</xdr:row>
          <xdr:rowOff>0</xdr:rowOff>
        </xdr:from>
        <xdr:to xmlns:xdr="http://schemas.openxmlformats.org/drawingml/2006/spreadsheetDrawing">
          <xdr:col>37</xdr:col>
          <xdr:colOff>302260</xdr:colOff>
          <xdr:row>450</xdr:row>
          <xdr:rowOff>325120</xdr:rowOff>
        </xdr:to>
        <xdr:sp textlink="">
          <xdr:nvSpPr>
            <xdr:cNvPr id="270244" name="チェック 932" hidden="1">
              <a:extLst>
                <a:ext uri="{63B3BB69-23CF-44E3-9099-C40C66FF867C}">
                  <a14:compatExt spid="_x0000_s270244"/>
                </a:ext>
              </a:extLst>
            </xdr:cNvPr>
            <xdr:cNvSpPr>
              <a:spLocks noRot="1" noChangeShapeType="1"/>
            </xdr:cNvSpPr>
          </xdr:nvSpPr>
          <xdr:spPr>
            <a:xfrm>
              <a:off x="11278870" y="1784800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451</xdr:row>
          <xdr:rowOff>0</xdr:rowOff>
        </xdr:from>
        <xdr:to xmlns:xdr="http://schemas.openxmlformats.org/drawingml/2006/spreadsheetDrawing">
          <xdr:col>37</xdr:col>
          <xdr:colOff>302260</xdr:colOff>
          <xdr:row>451</xdr:row>
          <xdr:rowOff>325120</xdr:rowOff>
        </xdr:to>
        <xdr:sp textlink="">
          <xdr:nvSpPr>
            <xdr:cNvPr id="270245" name="チェック 933" hidden="1">
              <a:extLst>
                <a:ext uri="{63B3BB69-23CF-44E3-9099-C40C66FF867C}">
                  <a14:compatExt spid="_x0000_s270245"/>
                </a:ext>
              </a:extLst>
            </xdr:cNvPr>
            <xdr:cNvSpPr>
              <a:spLocks noRot="1" noChangeShapeType="1"/>
            </xdr:cNvSpPr>
          </xdr:nvSpPr>
          <xdr:spPr>
            <a:xfrm>
              <a:off x="11278870" y="1789563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451</xdr:row>
          <xdr:rowOff>0</xdr:rowOff>
        </xdr:from>
        <xdr:to xmlns:xdr="http://schemas.openxmlformats.org/drawingml/2006/spreadsheetDrawing">
          <xdr:col>37</xdr:col>
          <xdr:colOff>302260</xdr:colOff>
          <xdr:row>451</xdr:row>
          <xdr:rowOff>325120</xdr:rowOff>
        </xdr:to>
        <xdr:sp textlink="">
          <xdr:nvSpPr>
            <xdr:cNvPr id="270246" name="チェック 934" hidden="1">
              <a:extLst>
                <a:ext uri="{63B3BB69-23CF-44E3-9099-C40C66FF867C}">
                  <a14:compatExt spid="_x0000_s270246"/>
                </a:ext>
              </a:extLst>
            </xdr:cNvPr>
            <xdr:cNvSpPr>
              <a:spLocks noRot="1" noChangeShapeType="1"/>
            </xdr:cNvSpPr>
          </xdr:nvSpPr>
          <xdr:spPr>
            <a:xfrm>
              <a:off x="11278870" y="1789563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452</xdr:row>
          <xdr:rowOff>0</xdr:rowOff>
        </xdr:from>
        <xdr:to xmlns:xdr="http://schemas.openxmlformats.org/drawingml/2006/spreadsheetDrawing">
          <xdr:col>37</xdr:col>
          <xdr:colOff>302260</xdr:colOff>
          <xdr:row>453</xdr:row>
          <xdr:rowOff>41910</xdr:rowOff>
        </xdr:to>
        <xdr:sp textlink="">
          <xdr:nvSpPr>
            <xdr:cNvPr id="270247" name="チェック 935" hidden="1">
              <a:extLst>
                <a:ext uri="{63B3BB69-23CF-44E3-9099-C40C66FF867C}">
                  <a14:compatExt spid="_x0000_s270247"/>
                </a:ext>
              </a:extLst>
            </xdr:cNvPr>
            <xdr:cNvSpPr>
              <a:spLocks noRot="1" noChangeShapeType="1"/>
            </xdr:cNvSpPr>
          </xdr:nvSpPr>
          <xdr:spPr>
            <a:xfrm>
              <a:off x="11278870" y="17943258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452</xdr:row>
          <xdr:rowOff>0</xdr:rowOff>
        </xdr:from>
        <xdr:to xmlns:xdr="http://schemas.openxmlformats.org/drawingml/2006/spreadsheetDrawing">
          <xdr:col>37</xdr:col>
          <xdr:colOff>302260</xdr:colOff>
          <xdr:row>453</xdr:row>
          <xdr:rowOff>41910</xdr:rowOff>
        </xdr:to>
        <xdr:sp textlink="">
          <xdr:nvSpPr>
            <xdr:cNvPr id="270248" name="チェック 936" hidden="1">
              <a:extLst>
                <a:ext uri="{63B3BB69-23CF-44E3-9099-C40C66FF867C}">
                  <a14:compatExt spid="_x0000_s270248"/>
                </a:ext>
              </a:extLst>
            </xdr:cNvPr>
            <xdr:cNvSpPr>
              <a:spLocks noRot="1" noChangeShapeType="1"/>
            </xdr:cNvSpPr>
          </xdr:nvSpPr>
          <xdr:spPr>
            <a:xfrm>
              <a:off x="11278870" y="17943258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453</xdr:row>
          <xdr:rowOff>0</xdr:rowOff>
        </xdr:from>
        <xdr:to xmlns:xdr="http://schemas.openxmlformats.org/drawingml/2006/spreadsheetDrawing">
          <xdr:col>37</xdr:col>
          <xdr:colOff>302260</xdr:colOff>
          <xdr:row>453</xdr:row>
          <xdr:rowOff>325755</xdr:rowOff>
        </xdr:to>
        <xdr:sp textlink="">
          <xdr:nvSpPr>
            <xdr:cNvPr id="270249" name="チェック 937" hidden="1">
              <a:extLst>
                <a:ext uri="{63B3BB69-23CF-44E3-9099-C40C66FF867C}">
                  <a14:compatExt spid="_x0000_s270249"/>
                </a:ext>
              </a:extLst>
            </xdr:cNvPr>
            <xdr:cNvSpPr>
              <a:spLocks noRot="1" noChangeShapeType="1"/>
            </xdr:cNvSpPr>
          </xdr:nvSpPr>
          <xdr:spPr>
            <a:xfrm>
              <a:off x="11278870" y="1797119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453</xdr:row>
          <xdr:rowOff>0</xdr:rowOff>
        </xdr:from>
        <xdr:to xmlns:xdr="http://schemas.openxmlformats.org/drawingml/2006/spreadsheetDrawing">
          <xdr:col>37</xdr:col>
          <xdr:colOff>302260</xdr:colOff>
          <xdr:row>453</xdr:row>
          <xdr:rowOff>325755</xdr:rowOff>
        </xdr:to>
        <xdr:sp textlink="">
          <xdr:nvSpPr>
            <xdr:cNvPr id="270250" name="チェック 938" hidden="1">
              <a:extLst>
                <a:ext uri="{63B3BB69-23CF-44E3-9099-C40C66FF867C}">
                  <a14:compatExt spid="_x0000_s270250"/>
                </a:ext>
              </a:extLst>
            </xdr:cNvPr>
            <xdr:cNvSpPr>
              <a:spLocks noRot="1" noChangeShapeType="1"/>
            </xdr:cNvSpPr>
          </xdr:nvSpPr>
          <xdr:spPr>
            <a:xfrm>
              <a:off x="11278870" y="1797119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454</xdr:row>
          <xdr:rowOff>0</xdr:rowOff>
        </xdr:from>
        <xdr:to xmlns:xdr="http://schemas.openxmlformats.org/drawingml/2006/spreadsheetDrawing">
          <xdr:col>37</xdr:col>
          <xdr:colOff>302260</xdr:colOff>
          <xdr:row>455</xdr:row>
          <xdr:rowOff>40005</xdr:rowOff>
        </xdr:to>
        <xdr:sp textlink="">
          <xdr:nvSpPr>
            <xdr:cNvPr id="270251" name="チェック 939" hidden="1">
              <a:extLst>
                <a:ext uri="{63B3BB69-23CF-44E3-9099-C40C66FF867C}">
                  <a14:compatExt spid="_x0000_s270251"/>
                </a:ext>
              </a:extLst>
            </xdr:cNvPr>
            <xdr:cNvSpPr>
              <a:spLocks noRot="1" noChangeShapeType="1"/>
            </xdr:cNvSpPr>
          </xdr:nvSpPr>
          <xdr:spPr>
            <a:xfrm>
              <a:off x="11278870" y="1801977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454</xdr:row>
          <xdr:rowOff>0</xdr:rowOff>
        </xdr:from>
        <xdr:to xmlns:xdr="http://schemas.openxmlformats.org/drawingml/2006/spreadsheetDrawing">
          <xdr:col>37</xdr:col>
          <xdr:colOff>302260</xdr:colOff>
          <xdr:row>455</xdr:row>
          <xdr:rowOff>40005</xdr:rowOff>
        </xdr:to>
        <xdr:sp textlink="">
          <xdr:nvSpPr>
            <xdr:cNvPr id="270252" name="チェック 940" hidden="1">
              <a:extLst>
                <a:ext uri="{63B3BB69-23CF-44E3-9099-C40C66FF867C}">
                  <a14:compatExt spid="_x0000_s270252"/>
                </a:ext>
              </a:extLst>
            </xdr:cNvPr>
            <xdr:cNvSpPr>
              <a:spLocks noRot="1" noChangeShapeType="1"/>
            </xdr:cNvSpPr>
          </xdr:nvSpPr>
          <xdr:spPr>
            <a:xfrm>
              <a:off x="11278870" y="1801977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455</xdr:row>
          <xdr:rowOff>0</xdr:rowOff>
        </xdr:from>
        <xdr:to xmlns:xdr="http://schemas.openxmlformats.org/drawingml/2006/spreadsheetDrawing">
          <xdr:col>37</xdr:col>
          <xdr:colOff>302260</xdr:colOff>
          <xdr:row>456</xdr:row>
          <xdr:rowOff>114935</xdr:rowOff>
        </xdr:to>
        <xdr:sp textlink="">
          <xdr:nvSpPr>
            <xdr:cNvPr id="270253" name="チェック 941" hidden="1">
              <a:extLst>
                <a:ext uri="{63B3BB69-23CF-44E3-9099-C40C66FF867C}">
                  <a14:compatExt spid="_x0000_s270253"/>
                </a:ext>
              </a:extLst>
            </xdr:cNvPr>
            <xdr:cNvSpPr>
              <a:spLocks noRot="1" noChangeShapeType="1"/>
            </xdr:cNvSpPr>
          </xdr:nvSpPr>
          <xdr:spPr>
            <a:xfrm>
              <a:off x="11278870" y="1804835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455</xdr:row>
          <xdr:rowOff>0</xdr:rowOff>
        </xdr:from>
        <xdr:to xmlns:xdr="http://schemas.openxmlformats.org/drawingml/2006/spreadsheetDrawing">
          <xdr:col>37</xdr:col>
          <xdr:colOff>302260</xdr:colOff>
          <xdr:row>456</xdr:row>
          <xdr:rowOff>114935</xdr:rowOff>
        </xdr:to>
        <xdr:sp textlink="">
          <xdr:nvSpPr>
            <xdr:cNvPr id="270254" name="チェック 942" hidden="1">
              <a:extLst>
                <a:ext uri="{63B3BB69-23CF-44E3-9099-C40C66FF867C}">
                  <a14:compatExt spid="_x0000_s270254"/>
                </a:ext>
              </a:extLst>
            </xdr:cNvPr>
            <xdr:cNvSpPr>
              <a:spLocks noRot="1" noChangeShapeType="1"/>
            </xdr:cNvSpPr>
          </xdr:nvSpPr>
          <xdr:spPr>
            <a:xfrm>
              <a:off x="11278870" y="1804835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457</xdr:row>
          <xdr:rowOff>0</xdr:rowOff>
        </xdr:from>
        <xdr:to xmlns:xdr="http://schemas.openxmlformats.org/drawingml/2006/spreadsheetDrawing">
          <xdr:col>37</xdr:col>
          <xdr:colOff>302260</xdr:colOff>
          <xdr:row>457</xdr:row>
          <xdr:rowOff>325755</xdr:rowOff>
        </xdr:to>
        <xdr:sp textlink="">
          <xdr:nvSpPr>
            <xdr:cNvPr id="270255" name="チェック 943" hidden="1">
              <a:extLst>
                <a:ext uri="{63B3BB69-23CF-44E3-9099-C40C66FF867C}">
                  <a14:compatExt spid="_x0000_s270255"/>
                </a:ext>
              </a:extLst>
            </xdr:cNvPr>
            <xdr:cNvSpPr>
              <a:spLocks noRot="1" noChangeShapeType="1"/>
            </xdr:cNvSpPr>
          </xdr:nvSpPr>
          <xdr:spPr>
            <a:xfrm>
              <a:off x="11278870" y="1813915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457</xdr:row>
          <xdr:rowOff>0</xdr:rowOff>
        </xdr:from>
        <xdr:to xmlns:xdr="http://schemas.openxmlformats.org/drawingml/2006/spreadsheetDrawing">
          <xdr:col>37</xdr:col>
          <xdr:colOff>302260</xdr:colOff>
          <xdr:row>457</xdr:row>
          <xdr:rowOff>325755</xdr:rowOff>
        </xdr:to>
        <xdr:sp textlink="">
          <xdr:nvSpPr>
            <xdr:cNvPr id="270256" name="チェック 944" hidden="1">
              <a:extLst>
                <a:ext uri="{63B3BB69-23CF-44E3-9099-C40C66FF867C}">
                  <a14:compatExt spid="_x0000_s270256"/>
                </a:ext>
              </a:extLst>
            </xdr:cNvPr>
            <xdr:cNvSpPr>
              <a:spLocks noRot="1" noChangeShapeType="1"/>
            </xdr:cNvSpPr>
          </xdr:nvSpPr>
          <xdr:spPr>
            <a:xfrm>
              <a:off x="11278870" y="1813915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458</xdr:row>
          <xdr:rowOff>0</xdr:rowOff>
        </xdr:from>
        <xdr:to xmlns:xdr="http://schemas.openxmlformats.org/drawingml/2006/spreadsheetDrawing">
          <xdr:col>37</xdr:col>
          <xdr:colOff>302260</xdr:colOff>
          <xdr:row>458</xdr:row>
          <xdr:rowOff>325755</xdr:rowOff>
        </xdr:to>
        <xdr:sp textlink="">
          <xdr:nvSpPr>
            <xdr:cNvPr id="270257" name="チェック 945" hidden="1">
              <a:extLst>
                <a:ext uri="{63B3BB69-23CF-44E3-9099-C40C66FF867C}">
                  <a14:compatExt spid="_x0000_s270257"/>
                </a:ext>
              </a:extLst>
            </xdr:cNvPr>
            <xdr:cNvSpPr>
              <a:spLocks noRot="1" noChangeShapeType="1"/>
            </xdr:cNvSpPr>
          </xdr:nvSpPr>
          <xdr:spPr>
            <a:xfrm>
              <a:off x="11278870" y="1818773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458</xdr:row>
          <xdr:rowOff>0</xdr:rowOff>
        </xdr:from>
        <xdr:to xmlns:xdr="http://schemas.openxmlformats.org/drawingml/2006/spreadsheetDrawing">
          <xdr:col>37</xdr:col>
          <xdr:colOff>302260</xdr:colOff>
          <xdr:row>458</xdr:row>
          <xdr:rowOff>325755</xdr:rowOff>
        </xdr:to>
        <xdr:sp textlink="">
          <xdr:nvSpPr>
            <xdr:cNvPr id="270258" name="チェック 946" hidden="1">
              <a:extLst>
                <a:ext uri="{63B3BB69-23CF-44E3-9099-C40C66FF867C}">
                  <a14:compatExt spid="_x0000_s270258"/>
                </a:ext>
              </a:extLst>
            </xdr:cNvPr>
            <xdr:cNvSpPr>
              <a:spLocks noRot="1" noChangeShapeType="1"/>
            </xdr:cNvSpPr>
          </xdr:nvSpPr>
          <xdr:spPr>
            <a:xfrm>
              <a:off x="11278870" y="1818773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459</xdr:row>
          <xdr:rowOff>0</xdr:rowOff>
        </xdr:from>
        <xdr:to xmlns:xdr="http://schemas.openxmlformats.org/drawingml/2006/spreadsheetDrawing">
          <xdr:col>37</xdr:col>
          <xdr:colOff>302260</xdr:colOff>
          <xdr:row>460</xdr:row>
          <xdr:rowOff>26035</xdr:rowOff>
        </xdr:to>
        <xdr:sp textlink="">
          <xdr:nvSpPr>
            <xdr:cNvPr id="270259" name="チェック 947" hidden="1">
              <a:extLst>
                <a:ext uri="{63B3BB69-23CF-44E3-9099-C40C66FF867C}">
                  <a14:compatExt spid="_x0000_s270259"/>
                </a:ext>
              </a:extLst>
            </xdr:cNvPr>
            <xdr:cNvSpPr>
              <a:spLocks noRot="1" noChangeShapeType="1"/>
            </xdr:cNvSpPr>
          </xdr:nvSpPr>
          <xdr:spPr>
            <a:xfrm>
              <a:off x="11278870" y="1823631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459</xdr:row>
          <xdr:rowOff>0</xdr:rowOff>
        </xdr:from>
        <xdr:to xmlns:xdr="http://schemas.openxmlformats.org/drawingml/2006/spreadsheetDrawing">
          <xdr:col>37</xdr:col>
          <xdr:colOff>302260</xdr:colOff>
          <xdr:row>460</xdr:row>
          <xdr:rowOff>26035</xdr:rowOff>
        </xdr:to>
        <xdr:sp textlink="">
          <xdr:nvSpPr>
            <xdr:cNvPr id="270260" name="チェック 948" hidden="1">
              <a:extLst>
                <a:ext uri="{63B3BB69-23CF-44E3-9099-C40C66FF867C}">
                  <a14:compatExt spid="_x0000_s270260"/>
                </a:ext>
              </a:extLst>
            </xdr:cNvPr>
            <xdr:cNvSpPr>
              <a:spLocks noRot="1" noChangeShapeType="1"/>
            </xdr:cNvSpPr>
          </xdr:nvSpPr>
          <xdr:spPr>
            <a:xfrm>
              <a:off x="11278870" y="1823631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460</xdr:row>
          <xdr:rowOff>0</xdr:rowOff>
        </xdr:from>
        <xdr:to xmlns:xdr="http://schemas.openxmlformats.org/drawingml/2006/spreadsheetDrawing">
          <xdr:col>37</xdr:col>
          <xdr:colOff>302260</xdr:colOff>
          <xdr:row>460</xdr:row>
          <xdr:rowOff>325120</xdr:rowOff>
        </xdr:to>
        <xdr:sp textlink="">
          <xdr:nvSpPr>
            <xdr:cNvPr id="270261" name="チェック 949" hidden="1">
              <a:extLst>
                <a:ext uri="{63B3BB69-23CF-44E3-9099-C40C66FF867C}">
                  <a14:compatExt spid="_x0000_s270261"/>
                </a:ext>
              </a:extLst>
            </xdr:cNvPr>
            <xdr:cNvSpPr>
              <a:spLocks noRot="1" noChangeShapeType="1"/>
            </xdr:cNvSpPr>
          </xdr:nvSpPr>
          <xdr:spPr>
            <a:xfrm>
              <a:off x="11278870" y="1826615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460</xdr:row>
          <xdr:rowOff>0</xdr:rowOff>
        </xdr:from>
        <xdr:to xmlns:xdr="http://schemas.openxmlformats.org/drawingml/2006/spreadsheetDrawing">
          <xdr:col>37</xdr:col>
          <xdr:colOff>302260</xdr:colOff>
          <xdr:row>460</xdr:row>
          <xdr:rowOff>325120</xdr:rowOff>
        </xdr:to>
        <xdr:sp textlink="">
          <xdr:nvSpPr>
            <xdr:cNvPr id="270262" name="チェック 950" hidden="1">
              <a:extLst>
                <a:ext uri="{63B3BB69-23CF-44E3-9099-C40C66FF867C}">
                  <a14:compatExt spid="_x0000_s270262"/>
                </a:ext>
              </a:extLst>
            </xdr:cNvPr>
            <xdr:cNvSpPr>
              <a:spLocks noRot="1" noChangeShapeType="1"/>
            </xdr:cNvSpPr>
          </xdr:nvSpPr>
          <xdr:spPr>
            <a:xfrm>
              <a:off x="11278870" y="1826615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446</xdr:row>
          <xdr:rowOff>0</xdr:rowOff>
        </xdr:from>
        <xdr:to xmlns:xdr="http://schemas.openxmlformats.org/drawingml/2006/spreadsheetDrawing">
          <xdr:col>38</xdr:col>
          <xdr:colOff>302260</xdr:colOff>
          <xdr:row>447</xdr:row>
          <xdr:rowOff>33020</xdr:rowOff>
        </xdr:to>
        <xdr:sp textlink="">
          <xdr:nvSpPr>
            <xdr:cNvPr id="270263" name="チェック 951" hidden="1">
              <a:extLst>
                <a:ext uri="{63B3BB69-23CF-44E3-9099-C40C66FF867C}">
                  <a14:compatExt spid="_x0000_s270263"/>
                </a:ext>
              </a:extLst>
            </xdr:cNvPr>
            <xdr:cNvSpPr>
              <a:spLocks noRot="1" noChangeShapeType="1"/>
            </xdr:cNvSpPr>
          </xdr:nvSpPr>
          <xdr:spPr>
            <a:xfrm>
              <a:off x="11811635" y="1769656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447</xdr:row>
          <xdr:rowOff>0</xdr:rowOff>
        </xdr:from>
        <xdr:to xmlns:xdr="http://schemas.openxmlformats.org/drawingml/2006/spreadsheetDrawing">
          <xdr:col>38</xdr:col>
          <xdr:colOff>302260</xdr:colOff>
          <xdr:row>448</xdr:row>
          <xdr:rowOff>43815</xdr:rowOff>
        </xdr:to>
        <xdr:sp textlink="">
          <xdr:nvSpPr>
            <xdr:cNvPr id="270264" name="チェック 952" hidden="1">
              <a:extLst>
                <a:ext uri="{63B3BB69-23CF-44E3-9099-C40C66FF867C}">
                  <a14:compatExt spid="_x0000_s270264"/>
                </a:ext>
              </a:extLst>
            </xdr:cNvPr>
            <xdr:cNvSpPr>
              <a:spLocks noRot="1" noChangeShapeType="1"/>
            </xdr:cNvSpPr>
          </xdr:nvSpPr>
          <xdr:spPr>
            <a:xfrm>
              <a:off x="11811635" y="17725771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448</xdr:row>
          <xdr:rowOff>0</xdr:rowOff>
        </xdr:from>
        <xdr:to xmlns:xdr="http://schemas.openxmlformats.org/drawingml/2006/spreadsheetDrawing">
          <xdr:col>38</xdr:col>
          <xdr:colOff>302260</xdr:colOff>
          <xdr:row>448</xdr:row>
          <xdr:rowOff>325755</xdr:rowOff>
        </xdr:to>
        <xdr:sp textlink="">
          <xdr:nvSpPr>
            <xdr:cNvPr id="270265" name="チェック 953" hidden="1">
              <a:extLst>
                <a:ext uri="{63B3BB69-23CF-44E3-9099-C40C66FF867C}">
                  <a14:compatExt spid="_x0000_s270265"/>
                </a:ext>
              </a:extLst>
            </xdr:cNvPr>
            <xdr:cNvSpPr>
              <a:spLocks noRot="1" noChangeShapeType="1"/>
            </xdr:cNvSpPr>
          </xdr:nvSpPr>
          <xdr:spPr>
            <a:xfrm>
              <a:off x="11811635" y="1775371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449</xdr:row>
          <xdr:rowOff>0</xdr:rowOff>
        </xdr:from>
        <xdr:to xmlns:xdr="http://schemas.openxmlformats.org/drawingml/2006/spreadsheetDrawing">
          <xdr:col>38</xdr:col>
          <xdr:colOff>302260</xdr:colOff>
          <xdr:row>449</xdr:row>
          <xdr:rowOff>325120</xdr:rowOff>
        </xdr:to>
        <xdr:sp textlink="">
          <xdr:nvSpPr>
            <xdr:cNvPr id="270266" name="チェック 954" hidden="1">
              <a:extLst>
                <a:ext uri="{63B3BB69-23CF-44E3-9099-C40C66FF867C}">
                  <a14:compatExt spid="_x0000_s270266"/>
                </a:ext>
              </a:extLst>
            </xdr:cNvPr>
            <xdr:cNvSpPr>
              <a:spLocks noRot="1" noChangeShapeType="1"/>
            </xdr:cNvSpPr>
          </xdr:nvSpPr>
          <xdr:spPr>
            <a:xfrm>
              <a:off x="11811635" y="1780038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450</xdr:row>
          <xdr:rowOff>0</xdr:rowOff>
        </xdr:from>
        <xdr:to xmlns:xdr="http://schemas.openxmlformats.org/drawingml/2006/spreadsheetDrawing">
          <xdr:col>38</xdr:col>
          <xdr:colOff>302260</xdr:colOff>
          <xdr:row>450</xdr:row>
          <xdr:rowOff>325120</xdr:rowOff>
        </xdr:to>
        <xdr:sp textlink="">
          <xdr:nvSpPr>
            <xdr:cNvPr id="270267" name="チェック 955" hidden="1">
              <a:extLst>
                <a:ext uri="{63B3BB69-23CF-44E3-9099-C40C66FF867C}">
                  <a14:compatExt spid="_x0000_s270267"/>
                </a:ext>
              </a:extLst>
            </xdr:cNvPr>
            <xdr:cNvSpPr>
              <a:spLocks noRot="1" noChangeShapeType="1"/>
            </xdr:cNvSpPr>
          </xdr:nvSpPr>
          <xdr:spPr>
            <a:xfrm>
              <a:off x="11811635" y="1784800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451</xdr:row>
          <xdr:rowOff>0</xdr:rowOff>
        </xdr:from>
        <xdr:to xmlns:xdr="http://schemas.openxmlformats.org/drawingml/2006/spreadsheetDrawing">
          <xdr:col>38</xdr:col>
          <xdr:colOff>302260</xdr:colOff>
          <xdr:row>451</xdr:row>
          <xdr:rowOff>325120</xdr:rowOff>
        </xdr:to>
        <xdr:sp textlink="">
          <xdr:nvSpPr>
            <xdr:cNvPr id="270268" name="チェック 956" hidden="1">
              <a:extLst>
                <a:ext uri="{63B3BB69-23CF-44E3-9099-C40C66FF867C}">
                  <a14:compatExt spid="_x0000_s270268"/>
                </a:ext>
              </a:extLst>
            </xdr:cNvPr>
            <xdr:cNvSpPr>
              <a:spLocks noRot="1" noChangeShapeType="1"/>
            </xdr:cNvSpPr>
          </xdr:nvSpPr>
          <xdr:spPr>
            <a:xfrm>
              <a:off x="11811635" y="1789563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452</xdr:row>
          <xdr:rowOff>0</xdr:rowOff>
        </xdr:from>
        <xdr:to xmlns:xdr="http://schemas.openxmlformats.org/drawingml/2006/spreadsheetDrawing">
          <xdr:col>38</xdr:col>
          <xdr:colOff>302260</xdr:colOff>
          <xdr:row>453</xdr:row>
          <xdr:rowOff>41910</xdr:rowOff>
        </xdr:to>
        <xdr:sp textlink="">
          <xdr:nvSpPr>
            <xdr:cNvPr id="270269" name="チェック 957" hidden="1">
              <a:extLst>
                <a:ext uri="{63B3BB69-23CF-44E3-9099-C40C66FF867C}">
                  <a14:compatExt spid="_x0000_s270269"/>
                </a:ext>
              </a:extLst>
            </xdr:cNvPr>
            <xdr:cNvSpPr>
              <a:spLocks noRot="1" noChangeShapeType="1"/>
            </xdr:cNvSpPr>
          </xdr:nvSpPr>
          <xdr:spPr>
            <a:xfrm>
              <a:off x="11811635" y="17943258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453</xdr:row>
          <xdr:rowOff>0</xdr:rowOff>
        </xdr:from>
        <xdr:to xmlns:xdr="http://schemas.openxmlformats.org/drawingml/2006/spreadsheetDrawing">
          <xdr:col>38</xdr:col>
          <xdr:colOff>302260</xdr:colOff>
          <xdr:row>453</xdr:row>
          <xdr:rowOff>325755</xdr:rowOff>
        </xdr:to>
        <xdr:sp textlink="">
          <xdr:nvSpPr>
            <xdr:cNvPr id="270270" name="チェック 958" hidden="1">
              <a:extLst>
                <a:ext uri="{63B3BB69-23CF-44E3-9099-C40C66FF867C}">
                  <a14:compatExt spid="_x0000_s270270"/>
                </a:ext>
              </a:extLst>
            </xdr:cNvPr>
            <xdr:cNvSpPr>
              <a:spLocks noRot="1" noChangeShapeType="1"/>
            </xdr:cNvSpPr>
          </xdr:nvSpPr>
          <xdr:spPr>
            <a:xfrm>
              <a:off x="11811635" y="1797119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454</xdr:row>
          <xdr:rowOff>0</xdr:rowOff>
        </xdr:from>
        <xdr:to xmlns:xdr="http://schemas.openxmlformats.org/drawingml/2006/spreadsheetDrawing">
          <xdr:col>38</xdr:col>
          <xdr:colOff>302260</xdr:colOff>
          <xdr:row>455</xdr:row>
          <xdr:rowOff>40005</xdr:rowOff>
        </xdr:to>
        <xdr:sp textlink="">
          <xdr:nvSpPr>
            <xdr:cNvPr id="270271" name="チェック 959" hidden="1">
              <a:extLst>
                <a:ext uri="{63B3BB69-23CF-44E3-9099-C40C66FF867C}">
                  <a14:compatExt spid="_x0000_s270271"/>
                </a:ext>
              </a:extLst>
            </xdr:cNvPr>
            <xdr:cNvSpPr>
              <a:spLocks noRot="1" noChangeShapeType="1"/>
            </xdr:cNvSpPr>
          </xdr:nvSpPr>
          <xdr:spPr>
            <a:xfrm>
              <a:off x="11811635" y="1801977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455</xdr:row>
          <xdr:rowOff>0</xdr:rowOff>
        </xdr:from>
        <xdr:to xmlns:xdr="http://schemas.openxmlformats.org/drawingml/2006/spreadsheetDrawing">
          <xdr:col>38</xdr:col>
          <xdr:colOff>302260</xdr:colOff>
          <xdr:row>456</xdr:row>
          <xdr:rowOff>114935</xdr:rowOff>
        </xdr:to>
        <xdr:sp textlink="">
          <xdr:nvSpPr>
            <xdr:cNvPr id="270272" name="チェック 960" hidden="1">
              <a:extLst>
                <a:ext uri="{63B3BB69-23CF-44E3-9099-C40C66FF867C}">
                  <a14:compatExt spid="_x0000_s270272"/>
                </a:ext>
              </a:extLst>
            </xdr:cNvPr>
            <xdr:cNvSpPr>
              <a:spLocks noRot="1" noChangeShapeType="1"/>
            </xdr:cNvSpPr>
          </xdr:nvSpPr>
          <xdr:spPr>
            <a:xfrm>
              <a:off x="11811635" y="1804835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457</xdr:row>
          <xdr:rowOff>0</xdr:rowOff>
        </xdr:from>
        <xdr:to xmlns:xdr="http://schemas.openxmlformats.org/drawingml/2006/spreadsheetDrawing">
          <xdr:col>38</xdr:col>
          <xdr:colOff>302260</xdr:colOff>
          <xdr:row>457</xdr:row>
          <xdr:rowOff>325755</xdr:rowOff>
        </xdr:to>
        <xdr:sp textlink="">
          <xdr:nvSpPr>
            <xdr:cNvPr id="270273" name="チェック 961" hidden="1">
              <a:extLst>
                <a:ext uri="{63B3BB69-23CF-44E3-9099-C40C66FF867C}">
                  <a14:compatExt spid="_x0000_s270273"/>
                </a:ext>
              </a:extLst>
            </xdr:cNvPr>
            <xdr:cNvSpPr>
              <a:spLocks noRot="1" noChangeShapeType="1"/>
            </xdr:cNvSpPr>
          </xdr:nvSpPr>
          <xdr:spPr>
            <a:xfrm>
              <a:off x="11811635" y="1813915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458</xdr:row>
          <xdr:rowOff>0</xdr:rowOff>
        </xdr:from>
        <xdr:to xmlns:xdr="http://schemas.openxmlformats.org/drawingml/2006/spreadsheetDrawing">
          <xdr:col>38</xdr:col>
          <xdr:colOff>302260</xdr:colOff>
          <xdr:row>458</xdr:row>
          <xdr:rowOff>325755</xdr:rowOff>
        </xdr:to>
        <xdr:sp textlink="">
          <xdr:nvSpPr>
            <xdr:cNvPr id="270274" name="チェック 962" hidden="1">
              <a:extLst>
                <a:ext uri="{63B3BB69-23CF-44E3-9099-C40C66FF867C}">
                  <a14:compatExt spid="_x0000_s270274"/>
                </a:ext>
              </a:extLst>
            </xdr:cNvPr>
            <xdr:cNvSpPr>
              <a:spLocks noRot="1" noChangeShapeType="1"/>
            </xdr:cNvSpPr>
          </xdr:nvSpPr>
          <xdr:spPr>
            <a:xfrm>
              <a:off x="11811635" y="1818773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459</xdr:row>
          <xdr:rowOff>0</xdr:rowOff>
        </xdr:from>
        <xdr:to xmlns:xdr="http://schemas.openxmlformats.org/drawingml/2006/spreadsheetDrawing">
          <xdr:col>38</xdr:col>
          <xdr:colOff>302260</xdr:colOff>
          <xdr:row>460</xdr:row>
          <xdr:rowOff>26035</xdr:rowOff>
        </xdr:to>
        <xdr:sp textlink="">
          <xdr:nvSpPr>
            <xdr:cNvPr id="270275" name="チェック 963" hidden="1">
              <a:extLst>
                <a:ext uri="{63B3BB69-23CF-44E3-9099-C40C66FF867C}">
                  <a14:compatExt spid="_x0000_s270275"/>
                </a:ext>
              </a:extLst>
            </xdr:cNvPr>
            <xdr:cNvSpPr>
              <a:spLocks noRot="1" noChangeShapeType="1"/>
            </xdr:cNvSpPr>
          </xdr:nvSpPr>
          <xdr:spPr>
            <a:xfrm>
              <a:off x="11811635" y="1823631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460</xdr:row>
          <xdr:rowOff>0</xdr:rowOff>
        </xdr:from>
        <xdr:to xmlns:xdr="http://schemas.openxmlformats.org/drawingml/2006/spreadsheetDrawing">
          <xdr:col>38</xdr:col>
          <xdr:colOff>302260</xdr:colOff>
          <xdr:row>460</xdr:row>
          <xdr:rowOff>325120</xdr:rowOff>
        </xdr:to>
        <xdr:sp textlink="">
          <xdr:nvSpPr>
            <xdr:cNvPr id="270276" name="チェック 964" hidden="1">
              <a:extLst>
                <a:ext uri="{63B3BB69-23CF-44E3-9099-C40C66FF867C}">
                  <a14:compatExt spid="_x0000_s270276"/>
                </a:ext>
              </a:extLst>
            </xdr:cNvPr>
            <xdr:cNvSpPr>
              <a:spLocks noRot="1" noChangeShapeType="1"/>
            </xdr:cNvSpPr>
          </xdr:nvSpPr>
          <xdr:spPr>
            <a:xfrm>
              <a:off x="11811635" y="1826615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446</xdr:row>
          <xdr:rowOff>0</xdr:rowOff>
        </xdr:from>
        <xdr:to xmlns:xdr="http://schemas.openxmlformats.org/drawingml/2006/spreadsheetDrawing">
          <xdr:col>39</xdr:col>
          <xdr:colOff>302260</xdr:colOff>
          <xdr:row>447</xdr:row>
          <xdr:rowOff>33020</xdr:rowOff>
        </xdr:to>
        <xdr:sp textlink="">
          <xdr:nvSpPr>
            <xdr:cNvPr id="270277" name="チェック 965" hidden="1">
              <a:extLst>
                <a:ext uri="{63B3BB69-23CF-44E3-9099-C40C66FF867C}">
                  <a14:compatExt spid="_x0000_s270277"/>
                </a:ext>
              </a:extLst>
            </xdr:cNvPr>
            <xdr:cNvSpPr>
              <a:spLocks noRot="1" noChangeShapeType="1"/>
            </xdr:cNvSpPr>
          </xdr:nvSpPr>
          <xdr:spPr>
            <a:xfrm>
              <a:off x="12344400" y="17696561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447</xdr:row>
          <xdr:rowOff>0</xdr:rowOff>
        </xdr:from>
        <xdr:to xmlns:xdr="http://schemas.openxmlformats.org/drawingml/2006/spreadsheetDrawing">
          <xdr:col>39</xdr:col>
          <xdr:colOff>302260</xdr:colOff>
          <xdr:row>448</xdr:row>
          <xdr:rowOff>43815</xdr:rowOff>
        </xdr:to>
        <xdr:sp textlink="">
          <xdr:nvSpPr>
            <xdr:cNvPr id="270278" name="チェック 966" hidden="1">
              <a:extLst>
                <a:ext uri="{63B3BB69-23CF-44E3-9099-C40C66FF867C}">
                  <a14:compatExt spid="_x0000_s270278"/>
                </a:ext>
              </a:extLst>
            </xdr:cNvPr>
            <xdr:cNvSpPr>
              <a:spLocks noRot="1" noChangeShapeType="1"/>
            </xdr:cNvSpPr>
          </xdr:nvSpPr>
          <xdr:spPr>
            <a:xfrm>
              <a:off x="12344400" y="177257710"/>
              <a:ext cx="302260" cy="323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448</xdr:row>
          <xdr:rowOff>0</xdr:rowOff>
        </xdr:from>
        <xdr:to xmlns:xdr="http://schemas.openxmlformats.org/drawingml/2006/spreadsheetDrawing">
          <xdr:col>39</xdr:col>
          <xdr:colOff>302260</xdr:colOff>
          <xdr:row>448</xdr:row>
          <xdr:rowOff>325755</xdr:rowOff>
        </xdr:to>
        <xdr:sp textlink="">
          <xdr:nvSpPr>
            <xdr:cNvPr id="270279" name="チェック 967" hidden="1">
              <a:extLst>
                <a:ext uri="{63B3BB69-23CF-44E3-9099-C40C66FF867C}">
                  <a14:compatExt spid="_x0000_s270279"/>
                </a:ext>
              </a:extLst>
            </xdr:cNvPr>
            <xdr:cNvSpPr>
              <a:spLocks noRot="1" noChangeShapeType="1"/>
            </xdr:cNvSpPr>
          </xdr:nvSpPr>
          <xdr:spPr>
            <a:xfrm>
              <a:off x="12344400" y="1775371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449</xdr:row>
          <xdr:rowOff>0</xdr:rowOff>
        </xdr:from>
        <xdr:to xmlns:xdr="http://schemas.openxmlformats.org/drawingml/2006/spreadsheetDrawing">
          <xdr:col>39</xdr:col>
          <xdr:colOff>302260</xdr:colOff>
          <xdr:row>449</xdr:row>
          <xdr:rowOff>325120</xdr:rowOff>
        </xdr:to>
        <xdr:sp textlink="">
          <xdr:nvSpPr>
            <xdr:cNvPr id="270280" name="チェック 968" hidden="1">
              <a:extLst>
                <a:ext uri="{63B3BB69-23CF-44E3-9099-C40C66FF867C}">
                  <a14:compatExt spid="_x0000_s270280"/>
                </a:ext>
              </a:extLst>
            </xdr:cNvPr>
            <xdr:cNvSpPr>
              <a:spLocks noRot="1" noChangeShapeType="1"/>
            </xdr:cNvSpPr>
          </xdr:nvSpPr>
          <xdr:spPr>
            <a:xfrm>
              <a:off x="12344400" y="1780038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450</xdr:row>
          <xdr:rowOff>0</xdr:rowOff>
        </xdr:from>
        <xdr:to xmlns:xdr="http://schemas.openxmlformats.org/drawingml/2006/spreadsheetDrawing">
          <xdr:col>39</xdr:col>
          <xdr:colOff>302260</xdr:colOff>
          <xdr:row>450</xdr:row>
          <xdr:rowOff>325120</xdr:rowOff>
        </xdr:to>
        <xdr:sp textlink="">
          <xdr:nvSpPr>
            <xdr:cNvPr id="270281" name="チェック 969" hidden="1">
              <a:extLst>
                <a:ext uri="{63B3BB69-23CF-44E3-9099-C40C66FF867C}">
                  <a14:compatExt spid="_x0000_s270281"/>
                </a:ext>
              </a:extLst>
            </xdr:cNvPr>
            <xdr:cNvSpPr>
              <a:spLocks noRot="1" noChangeShapeType="1"/>
            </xdr:cNvSpPr>
          </xdr:nvSpPr>
          <xdr:spPr>
            <a:xfrm>
              <a:off x="12344400" y="17848008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451</xdr:row>
          <xdr:rowOff>0</xdr:rowOff>
        </xdr:from>
        <xdr:to xmlns:xdr="http://schemas.openxmlformats.org/drawingml/2006/spreadsheetDrawing">
          <xdr:col>39</xdr:col>
          <xdr:colOff>302260</xdr:colOff>
          <xdr:row>451</xdr:row>
          <xdr:rowOff>325120</xdr:rowOff>
        </xdr:to>
        <xdr:sp textlink="">
          <xdr:nvSpPr>
            <xdr:cNvPr id="270282" name="チェック 970" hidden="1">
              <a:extLst>
                <a:ext uri="{63B3BB69-23CF-44E3-9099-C40C66FF867C}">
                  <a14:compatExt spid="_x0000_s270282"/>
                </a:ext>
              </a:extLst>
            </xdr:cNvPr>
            <xdr:cNvSpPr>
              <a:spLocks noRot="1" noChangeShapeType="1"/>
            </xdr:cNvSpPr>
          </xdr:nvSpPr>
          <xdr:spPr>
            <a:xfrm>
              <a:off x="12344400" y="178956335"/>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452</xdr:row>
          <xdr:rowOff>0</xdr:rowOff>
        </xdr:from>
        <xdr:to xmlns:xdr="http://schemas.openxmlformats.org/drawingml/2006/spreadsheetDrawing">
          <xdr:col>39</xdr:col>
          <xdr:colOff>302260</xdr:colOff>
          <xdr:row>453</xdr:row>
          <xdr:rowOff>41910</xdr:rowOff>
        </xdr:to>
        <xdr:sp textlink="">
          <xdr:nvSpPr>
            <xdr:cNvPr id="270283" name="チェック 971" hidden="1">
              <a:extLst>
                <a:ext uri="{63B3BB69-23CF-44E3-9099-C40C66FF867C}">
                  <a14:compatExt spid="_x0000_s270283"/>
                </a:ext>
              </a:extLst>
            </xdr:cNvPr>
            <xdr:cNvSpPr>
              <a:spLocks noRot="1" noChangeShapeType="1"/>
            </xdr:cNvSpPr>
          </xdr:nvSpPr>
          <xdr:spPr>
            <a:xfrm>
              <a:off x="12344400" y="179432585"/>
              <a:ext cx="30226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453</xdr:row>
          <xdr:rowOff>0</xdr:rowOff>
        </xdr:from>
        <xdr:to xmlns:xdr="http://schemas.openxmlformats.org/drawingml/2006/spreadsheetDrawing">
          <xdr:col>39</xdr:col>
          <xdr:colOff>302260</xdr:colOff>
          <xdr:row>453</xdr:row>
          <xdr:rowOff>325755</xdr:rowOff>
        </xdr:to>
        <xdr:sp textlink="">
          <xdr:nvSpPr>
            <xdr:cNvPr id="270284" name="チェック 972" hidden="1">
              <a:extLst>
                <a:ext uri="{63B3BB69-23CF-44E3-9099-C40C66FF867C}">
                  <a14:compatExt spid="_x0000_s270284"/>
                </a:ext>
              </a:extLst>
            </xdr:cNvPr>
            <xdr:cNvSpPr>
              <a:spLocks noRot="1" noChangeShapeType="1"/>
            </xdr:cNvSpPr>
          </xdr:nvSpPr>
          <xdr:spPr>
            <a:xfrm>
              <a:off x="12344400" y="1797119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454</xdr:row>
          <xdr:rowOff>0</xdr:rowOff>
        </xdr:from>
        <xdr:to xmlns:xdr="http://schemas.openxmlformats.org/drawingml/2006/spreadsheetDrawing">
          <xdr:col>39</xdr:col>
          <xdr:colOff>302260</xdr:colOff>
          <xdr:row>455</xdr:row>
          <xdr:rowOff>40005</xdr:rowOff>
        </xdr:to>
        <xdr:sp textlink="">
          <xdr:nvSpPr>
            <xdr:cNvPr id="270285" name="チェック 973" hidden="1">
              <a:extLst>
                <a:ext uri="{63B3BB69-23CF-44E3-9099-C40C66FF867C}">
                  <a14:compatExt spid="_x0000_s270285"/>
                </a:ext>
              </a:extLst>
            </xdr:cNvPr>
            <xdr:cNvSpPr>
              <a:spLocks noRot="1" noChangeShapeType="1"/>
            </xdr:cNvSpPr>
          </xdr:nvSpPr>
          <xdr:spPr>
            <a:xfrm>
              <a:off x="12344400" y="1801977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455</xdr:row>
          <xdr:rowOff>0</xdr:rowOff>
        </xdr:from>
        <xdr:to xmlns:xdr="http://schemas.openxmlformats.org/drawingml/2006/spreadsheetDrawing">
          <xdr:col>39</xdr:col>
          <xdr:colOff>302260</xdr:colOff>
          <xdr:row>456</xdr:row>
          <xdr:rowOff>114935</xdr:rowOff>
        </xdr:to>
        <xdr:sp textlink="">
          <xdr:nvSpPr>
            <xdr:cNvPr id="270286" name="チェック 974" hidden="1">
              <a:extLst>
                <a:ext uri="{63B3BB69-23CF-44E3-9099-C40C66FF867C}">
                  <a14:compatExt spid="_x0000_s270286"/>
                </a:ext>
              </a:extLst>
            </xdr:cNvPr>
            <xdr:cNvSpPr>
              <a:spLocks noRot="1" noChangeShapeType="1"/>
            </xdr:cNvSpPr>
          </xdr:nvSpPr>
          <xdr:spPr>
            <a:xfrm>
              <a:off x="12344400" y="1804835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457</xdr:row>
          <xdr:rowOff>0</xdr:rowOff>
        </xdr:from>
        <xdr:to xmlns:xdr="http://schemas.openxmlformats.org/drawingml/2006/spreadsheetDrawing">
          <xdr:col>39</xdr:col>
          <xdr:colOff>302260</xdr:colOff>
          <xdr:row>457</xdr:row>
          <xdr:rowOff>325755</xdr:rowOff>
        </xdr:to>
        <xdr:sp textlink="">
          <xdr:nvSpPr>
            <xdr:cNvPr id="270287" name="チェック 975" hidden="1">
              <a:extLst>
                <a:ext uri="{63B3BB69-23CF-44E3-9099-C40C66FF867C}">
                  <a14:compatExt spid="_x0000_s270287"/>
                </a:ext>
              </a:extLst>
            </xdr:cNvPr>
            <xdr:cNvSpPr>
              <a:spLocks noRot="1" noChangeShapeType="1"/>
            </xdr:cNvSpPr>
          </xdr:nvSpPr>
          <xdr:spPr>
            <a:xfrm>
              <a:off x="12344400" y="1813915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458</xdr:row>
          <xdr:rowOff>0</xdr:rowOff>
        </xdr:from>
        <xdr:to xmlns:xdr="http://schemas.openxmlformats.org/drawingml/2006/spreadsheetDrawing">
          <xdr:col>39</xdr:col>
          <xdr:colOff>302260</xdr:colOff>
          <xdr:row>458</xdr:row>
          <xdr:rowOff>325755</xdr:rowOff>
        </xdr:to>
        <xdr:sp textlink="">
          <xdr:nvSpPr>
            <xdr:cNvPr id="270288" name="チェック 976" hidden="1">
              <a:extLst>
                <a:ext uri="{63B3BB69-23CF-44E3-9099-C40C66FF867C}">
                  <a14:compatExt spid="_x0000_s270288"/>
                </a:ext>
              </a:extLst>
            </xdr:cNvPr>
            <xdr:cNvSpPr>
              <a:spLocks noRot="1" noChangeShapeType="1"/>
            </xdr:cNvSpPr>
          </xdr:nvSpPr>
          <xdr:spPr>
            <a:xfrm>
              <a:off x="12344400" y="1818773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459</xdr:row>
          <xdr:rowOff>0</xdr:rowOff>
        </xdr:from>
        <xdr:to xmlns:xdr="http://schemas.openxmlformats.org/drawingml/2006/spreadsheetDrawing">
          <xdr:col>39</xdr:col>
          <xdr:colOff>302260</xdr:colOff>
          <xdr:row>460</xdr:row>
          <xdr:rowOff>26035</xdr:rowOff>
        </xdr:to>
        <xdr:sp textlink="">
          <xdr:nvSpPr>
            <xdr:cNvPr id="270289" name="チェック 977" hidden="1">
              <a:extLst>
                <a:ext uri="{63B3BB69-23CF-44E3-9099-C40C66FF867C}">
                  <a14:compatExt spid="_x0000_s270289"/>
                </a:ext>
              </a:extLst>
            </xdr:cNvPr>
            <xdr:cNvSpPr>
              <a:spLocks noRot="1" noChangeShapeType="1"/>
            </xdr:cNvSpPr>
          </xdr:nvSpPr>
          <xdr:spPr>
            <a:xfrm>
              <a:off x="12344400" y="1823631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460</xdr:row>
          <xdr:rowOff>0</xdr:rowOff>
        </xdr:from>
        <xdr:to xmlns:xdr="http://schemas.openxmlformats.org/drawingml/2006/spreadsheetDrawing">
          <xdr:col>39</xdr:col>
          <xdr:colOff>302260</xdr:colOff>
          <xdr:row>460</xdr:row>
          <xdr:rowOff>325120</xdr:rowOff>
        </xdr:to>
        <xdr:sp textlink="">
          <xdr:nvSpPr>
            <xdr:cNvPr id="270290" name="チェック 978" hidden="1">
              <a:extLst>
                <a:ext uri="{63B3BB69-23CF-44E3-9099-C40C66FF867C}">
                  <a14:compatExt spid="_x0000_s270290"/>
                </a:ext>
              </a:extLst>
            </xdr:cNvPr>
            <xdr:cNvSpPr>
              <a:spLocks noRot="1" noChangeShapeType="1"/>
            </xdr:cNvSpPr>
          </xdr:nvSpPr>
          <xdr:spPr>
            <a:xfrm>
              <a:off x="12344400" y="182661560"/>
              <a:ext cx="302260" cy="3251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461</xdr:row>
          <xdr:rowOff>0</xdr:rowOff>
        </xdr:from>
        <xdr:to xmlns:xdr="http://schemas.openxmlformats.org/drawingml/2006/spreadsheetDrawing">
          <xdr:col>37</xdr:col>
          <xdr:colOff>302260</xdr:colOff>
          <xdr:row>462</xdr:row>
          <xdr:rowOff>57150</xdr:rowOff>
        </xdr:to>
        <xdr:sp textlink="">
          <xdr:nvSpPr>
            <xdr:cNvPr id="270291" name="チェック 979" hidden="1">
              <a:extLst>
                <a:ext uri="{63B3BB69-23CF-44E3-9099-C40C66FF867C}">
                  <a14:compatExt spid="_x0000_s270291"/>
                </a:ext>
              </a:extLst>
            </xdr:cNvPr>
            <xdr:cNvSpPr>
              <a:spLocks noRot="1" noChangeShapeType="1"/>
            </xdr:cNvSpPr>
          </xdr:nvSpPr>
          <xdr:spPr>
            <a:xfrm>
              <a:off x="11278870" y="18313781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461</xdr:row>
          <xdr:rowOff>0</xdr:rowOff>
        </xdr:from>
        <xdr:to xmlns:xdr="http://schemas.openxmlformats.org/drawingml/2006/spreadsheetDrawing">
          <xdr:col>37</xdr:col>
          <xdr:colOff>302260</xdr:colOff>
          <xdr:row>462</xdr:row>
          <xdr:rowOff>57150</xdr:rowOff>
        </xdr:to>
        <xdr:sp textlink="">
          <xdr:nvSpPr>
            <xdr:cNvPr id="270292" name="チェック 980" hidden="1">
              <a:extLst>
                <a:ext uri="{63B3BB69-23CF-44E3-9099-C40C66FF867C}">
                  <a14:compatExt spid="_x0000_s270292"/>
                </a:ext>
              </a:extLst>
            </xdr:cNvPr>
            <xdr:cNvSpPr>
              <a:spLocks noRot="1" noChangeShapeType="1"/>
            </xdr:cNvSpPr>
          </xdr:nvSpPr>
          <xdr:spPr>
            <a:xfrm>
              <a:off x="11278870" y="18313781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461</xdr:row>
          <xdr:rowOff>0</xdr:rowOff>
        </xdr:from>
        <xdr:to xmlns:xdr="http://schemas.openxmlformats.org/drawingml/2006/spreadsheetDrawing">
          <xdr:col>38</xdr:col>
          <xdr:colOff>302260</xdr:colOff>
          <xdr:row>462</xdr:row>
          <xdr:rowOff>57150</xdr:rowOff>
        </xdr:to>
        <xdr:sp textlink="">
          <xdr:nvSpPr>
            <xdr:cNvPr id="270293" name="チェック 981" hidden="1">
              <a:extLst>
                <a:ext uri="{63B3BB69-23CF-44E3-9099-C40C66FF867C}">
                  <a14:compatExt spid="_x0000_s270293"/>
                </a:ext>
              </a:extLst>
            </xdr:cNvPr>
            <xdr:cNvSpPr>
              <a:spLocks noRot="1" noChangeShapeType="1"/>
            </xdr:cNvSpPr>
          </xdr:nvSpPr>
          <xdr:spPr>
            <a:xfrm>
              <a:off x="11811635" y="18313781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461</xdr:row>
          <xdr:rowOff>0</xdr:rowOff>
        </xdr:from>
        <xdr:to xmlns:xdr="http://schemas.openxmlformats.org/drawingml/2006/spreadsheetDrawing">
          <xdr:col>39</xdr:col>
          <xdr:colOff>302260</xdr:colOff>
          <xdr:row>462</xdr:row>
          <xdr:rowOff>57150</xdr:rowOff>
        </xdr:to>
        <xdr:sp textlink="">
          <xdr:nvSpPr>
            <xdr:cNvPr id="270294" name="チェック 982" hidden="1">
              <a:extLst>
                <a:ext uri="{63B3BB69-23CF-44E3-9099-C40C66FF867C}">
                  <a14:compatExt spid="_x0000_s270294"/>
                </a:ext>
              </a:extLst>
            </xdr:cNvPr>
            <xdr:cNvSpPr>
              <a:spLocks noRot="1" noChangeShapeType="1"/>
            </xdr:cNvSpPr>
          </xdr:nvSpPr>
          <xdr:spPr>
            <a:xfrm>
              <a:off x="12344400" y="18313781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462</xdr:row>
          <xdr:rowOff>0</xdr:rowOff>
        </xdr:from>
        <xdr:to xmlns:xdr="http://schemas.openxmlformats.org/drawingml/2006/spreadsheetDrawing">
          <xdr:col>37</xdr:col>
          <xdr:colOff>302260</xdr:colOff>
          <xdr:row>462</xdr:row>
          <xdr:rowOff>325755</xdr:rowOff>
        </xdr:to>
        <xdr:sp textlink="">
          <xdr:nvSpPr>
            <xdr:cNvPr id="270295" name="チェック 983" hidden="1">
              <a:extLst>
                <a:ext uri="{63B3BB69-23CF-44E3-9099-C40C66FF867C}">
                  <a14:compatExt spid="_x0000_s270295"/>
                </a:ext>
              </a:extLst>
            </xdr:cNvPr>
            <xdr:cNvSpPr>
              <a:spLocks noRot="1" noChangeShapeType="1"/>
            </xdr:cNvSpPr>
          </xdr:nvSpPr>
          <xdr:spPr>
            <a:xfrm>
              <a:off x="11278870" y="1834045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462</xdr:row>
          <xdr:rowOff>0</xdr:rowOff>
        </xdr:from>
        <xdr:to xmlns:xdr="http://schemas.openxmlformats.org/drawingml/2006/spreadsheetDrawing">
          <xdr:col>37</xdr:col>
          <xdr:colOff>302260</xdr:colOff>
          <xdr:row>462</xdr:row>
          <xdr:rowOff>325755</xdr:rowOff>
        </xdr:to>
        <xdr:sp textlink="">
          <xdr:nvSpPr>
            <xdr:cNvPr id="270296" name="チェック 984" hidden="1">
              <a:extLst>
                <a:ext uri="{63B3BB69-23CF-44E3-9099-C40C66FF867C}">
                  <a14:compatExt spid="_x0000_s270296"/>
                </a:ext>
              </a:extLst>
            </xdr:cNvPr>
            <xdr:cNvSpPr>
              <a:spLocks noRot="1" noChangeShapeType="1"/>
            </xdr:cNvSpPr>
          </xdr:nvSpPr>
          <xdr:spPr>
            <a:xfrm>
              <a:off x="11278870" y="1834045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462</xdr:row>
          <xdr:rowOff>0</xdr:rowOff>
        </xdr:from>
        <xdr:to xmlns:xdr="http://schemas.openxmlformats.org/drawingml/2006/spreadsheetDrawing">
          <xdr:col>38</xdr:col>
          <xdr:colOff>302260</xdr:colOff>
          <xdr:row>462</xdr:row>
          <xdr:rowOff>325755</xdr:rowOff>
        </xdr:to>
        <xdr:sp textlink="">
          <xdr:nvSpPr>
            <xdr:cNvPr id="270297" name="チェック 985" hidden="1">
              <a:extLst>
                <a:ext uri="{63B3BB69-23CF-44E3-9099-C40C66FF867C}">
                  <a14:compatExt spid="_x0000_s270297"/>
                </a:ext>
              </a:extLst>
            </xdr:cNvPr>
            <xdr:cNvSpPr>
              <a:spLocks noRot="1" noChangeShapeType="1"/>
            </xdr:cNvSpPr>
          </xdr:nvSpPr>
          <xdr:spPr>
            <a:xfrm>
              <a:off x="11811635" y="1834045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462</xdr:row>
          <xdr:rowOff>0</xdr:rowOff>
        </xdr:from>
        <xdr:to xmlns:xdr="http://schemas.openxmlformats.org/drawingml/2006/spreadsheetDrawing">
          <xdr:col>39</xdr:col>
          <xdr:colOff>302260</xdr:colOff>
          <xdr:row>462</xdr:row>
          <xdr:rowOff>325755</xdr:rowOff>
        </xdr:to>
        <xdr:sp textlink="">
          <xdr:nvSpPr>
            <xdr:cNvPr id="270298" name="チェック 986" hidden="1">
              <a:extLst>
                <a:ext uri="{63B3BB69-23CF-44E3-9099-C40C66FF867C}">
                  <a14:compatExt spid="_x0000_s270298"/>
                </a:ext>
              </a:extLst>
            </xdr:cNvPr>
            <xdr:cNvSpPr>
              <a:spLocks noRot="1" noChangeShapeType="1"/>
            </xdr:cNvSpPr>
          </xdr:nvSpPr>
          <xdr:spPr>
            <a:xfrm>
              <a:off x="12344400" y="1834045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463</xdr:row>
          <xdr:rowOff>0</xdr:rowOff>
        </xdr:from>
        <xdr:to xmlns:xdr="http://schemas.openxmlformats.org/drawingml/2006/spreadsheetDrawing">
          <xdr:col>37</xdr:col>
          <xdr:colOff>302260</xdr:colOff>
          <xdr:row>463</xdr:row>
          <xdr:rowOff>325755</xdr:rowOff>
        </xdr:to>
        <xdr:sp textlink="">
          <xdr:nvSpPr>
            <xdr:cNvPr id="270299" name="チェック 987" hidden="1">
              <a:extLst>
                <a:ext uri="{63B3BB69-23CF-44E3-9099-C40C66FF867C}">
                  <a14:compatExt spid="_x0000_s270299"/>
                </a:ext>
              </a:extLst>
            </xdr:cNvPr>
            <xdr:cNvSpPr>
              <a:spLocks noRot="1" noChangeShapeType="1"/>
            </xdr:cNvSpPr>
          </xdr:nvSpPr>
          <xdr:spPr>
            <a:xfrm>
              <a:off x="11278870" y="1839855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463</xdr:row>
          <xdr:rowOff>0</xdr:rowOff>
        </xdr:from>
        <xdr:to xmlns:xdr="http://schemas.openxmlformats.org/drawingml/2006/spreadsheetDrawing">
          <xdr:col>37</xdr:col>
          <xdr:colOff>302260</xdr:colOff>
          <xdr:row>463</xdr:row>
          <xdr:rowOff>325755</xdr:rowOff>
        </xdr:to>
        <xdr:sp textlink="">
          <xdr:nvSpPr>
            <xdr:cNvPr id="270300" name="チェック 988" hidden="1">
              <a:extLst>
                <a:ext uri="{63B3BB69-23CF-44E3-9099-C40C66FF867C}">
                  <a14:compatExt spid="_x0000_s270300"/>
                </a:ext>
              </a:extLst>
            </xdr:cNvPr>
            <xdr:cNvSpPr>
              <a:spLocks noRot="1" noChangeShapeType="1"/>
            </xdr:cNvSpPr>
          </xdr:nvSpPr>
          <xdr:spPr>
            <a:xfrm>
              <a:off x="11278870" y="1839855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463</xdr:row>
          <xdr:rowOff>0</xdr:rowOff>
        </xdr:from>
        <xdr:to xmlns:xdr="http://schemas.openxmlformats.org/drawingml/2006/spreadsheetDrawing">
          <xdr:col>38</xdr:col>
          <xdr:colOff>302260</xdr:colOff>
          <xdr:row>463</xdr:row>
          <xdr:rowOff>325755</xdr:rowOff>
        </xdr:to>
        <xdr:sp textlink="">
          <xdr:nvSpPr>
            <xdr:cNvPr id="270301" name="チェック 989" hidden="1">
              <a:extLst>
                <a:ext uri="{63B3BB69-23CF-44E3-9099-C40C66FF867C}">
                  <a14:compatExt spid="_x0000_s270301"/>
                </a:ext>
              </a:extLst>
            </xdr:cNvPr>
            <xdr:cNvSpPr>
              <a:spLocks noRot="1" noChangeShapeType="1"/>
            </xdr:cNvSpPr>
          </xdr:nvSpPr>
          <xdr:spPr>
            <a:xfrm>
              <a:off x="11811635" y="1839855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463</xdr:row>
          <xdr:rowOff>0</xdr:rowOff>
        </xdr:from>
        <xdr:to xmlns:xdr="http://schemas.openxmlformats.org/drawingml/2006/spreadsheetDrawing">
          <xdr:col>39</xdr:col>
          <xdr:colOff>302260</xdr:colOff>
          <xdr:row>463</xdr:row>
          <xdr:rowOff>325755</xdr:rowOff>
        </xdr:to>
        <xdr:sp textlink="">
          <xdr:nvSpPr>
            <xdr:cNvPr id="270302" name="チェック 990" hidden="1">
              <a:extLst>
                <a:ext uri="{63B3BB69-23CF-44E3-9099-C40C66FF867C}">
                  <a14:compatExt spid="_x0000_s270302"/>
                </a:ext>
              </a:extLst>
            </xdr:cNvPr>
            <xdr:cNvSpPr>
              <a:spLocks noRot="1" noChangeShapeType="1"/>
            </xdr:cNvSpPr>
          </xdr:nvSpPr>
          <xdr:spPr>
            <a:xfrm>
              <a:off x="12344400" y="1839855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464</xdr:row>
          <xdr:rowOff>0</xdr:rowOff>
        </xdr:from>
        <xdr:to xmlns:xdr="http://schemas.openxmlformats.org/drawingml/2006/spreadsheetDrawing">
          <xdr:col>37</xdr:col>
          <xdr:colOff>302260</xdr:colOff>
          <xdr:row>464</xdr:row>
          <xdr:rowOff>325755</xdr:rowOff>
        </xdr:to>
        <xdr:sp textlink="">
          <xdr:nvSpPr>
            <xdr:cNvPr id="270303" name="チェック 991" hidden="1">
              <a:extLst>
                <a:ext uri="{63B3BB69-23CF-44E3-9099-C40C66FF867C}">
                  <a14:compatExt spid="_x0000_s270303"/>
                </a:ext>
              </a:extLst>
            </xdr:cNvPr>
            <xdr:cNvSpPr>
              <a:spLocks noRot="1" noChangeShapeType="1"/>
            </xdr:cNvSpPr>
          </xdr:nvSpPr>
          <xdr:spPr>
            <a:xfrm>
              <a:off x="11278870" y="1845665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464</xdr:row>
          <xdr:rowOff>0</xdr:rowOff>
        </xdr:from>
        <xdr:to xmlns:xdr="http://schemas.openxmlformats.org/drawingml/2006/spreadsheetDrawing">
          <xdr:col>37</xdr:col>
          <xdr:colOff>302260</xdr:colOff>
          <xdr:row>464</xdr:row>
          <xdr:rowOff>325755</xdr:rowOff>
        </xdr:to>
        <xdr:sp textlink="">
          <xdr:nvSpPr>
            <xdr:cNvPr id="270304" name="チェック 992" hidden="1">
              <a:extLst>
                <a:ext uri="{63B3BB69-23CF-44E3-9099-C40C66FF867C}">
                  <a14:compatExt spid="_x0000_s270304"/>
                </a:ext>
              </a:extLst>
            </xdr:cNvPr>
            <xdr:cNvSpPr>
              <a:spLocks noRot="1" noChangeShapeType="1"/>
            </xdr:cNvSpPr>
          </xdr:nvSpPr>
          <xdr:spPr>
            <a:xfrm>
              <a:off x="11278870" y="1845665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464</xdr:row>
          <xdr:rowOff>0</xdr:rowOff>
        </xdr:from>
        <xdr:to xmlns:xdr="http://schemas.openxmlformats.org/drawingml/2006/spreadsheetDrawing">
          <xdr:col>38</xdr:col>
          <xdr:colOff>302260</xdr:colOff>
          <xdr:row>464</xdr:row>
          <xdr:rowOff>325755</xdr:rowOff>
        </xdr:to>
        <xdr:sp textlink="">
          <xdr:nvSpPr>
            <xdr:cNvPr id="270305" name="チェック 993" hidden="1">
              <a:extLst>
                <a:ext uri="{63B3BB69-23CF-44E3-9099-C40C66FF867C}">
                  <a14:compatExt spid="_x0000_s270305"/>
                </a:ext>
              </a:extLst>
            </xdr:cNvPr>
            <xdr:cNvSpPr>
              <a:spLocks noRot="1" noChangeShapeType="1"/>
            </xdr:cNvSpPr>
          </xdr:nvSpPr>
          <xdr:spPr>
            <a:xfrm>
              <a:off x="11811635" y="1845665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464</xdr:row>
          <xdr:rowOff>0</xdr:rowOff>
        </xdr:from>
        <xdr:to xmlns:xdr="http://schemas.openxmlformats.org/drawingml/2006/spreadsheetDrawing">
          <xdr:col>39</xdr:col>
          <xdr:colOff>302260</xdr:colOff>
          <xdr:row>464</xdr:row>
          <xdr:rowOff>325755</xdr:rowOff>
        </xdr:to>
        <xdr:sp textlink="">
          <xdr:nvSpPr>
            <xdr:cNvPr id="270306" name="チェック 994" hidden="1">
              <a:extLst>
                <a:ext uri="{63B3BB69-23CF-44E3-9099-C40C66FF867C}">
                  <a14:compatExt spid="_x0000_s270306"/>
                </a:ext>
              </a:extLst>
            </xdr:cNvPr>
            <xdr:cNvSpPr>
              <a:spLocks noRot="1" noChangeShapeType="1"/>
            </xdr:cNvSpPr>
          </xdr:nvSpPr>
          <xdr:spPr>
            <a:xfrm>
              <a:off x="12344400" y="1845665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466</xdr:row>
          <xdr:rowOff>0</xdr:rowOff>
        </xdr:from>
        <xdr:to xmlns:xdr="http://schemas.openxmlformats.org/drawingml/2006/spreadsheetDrawing">
          <xdr:col>37</xdr:col>
          <xdr:colOff>302260</xdr:colOff>
          <xdr:row>466</xdr:row>
          <xdr:rowOff>325755</xdr:rowOff>
        </xdr:to>
        <xdr:sp textlink="">
          <xdr:nvSpPr>
            <xdr:cNvPr id="270307" name="チェック 995" hidden="1">
              <a:extLst>
                <a:ext uri="{63B3BB69-23CF-44E3-9099-C40C66FF867C}">
                  <a14:compatExt spid="_x0000_s270307"/>
                </a:ext>
              </a:extLst>
            </xdr:cNvPr>
            <xdr:cNvSpPr>
              <a:spLocks noRot="1" noChangeShapeType="1"/>
            </xdr:cNvSpPr>
          </xdr:nvSpPr>
          <xdr:spPr>
            <a:xfrm>
              <a:off x="11278870" y="1853571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466</xdr:row>
          <xdr:rowOff>0</xdr:rowOff>
        </xdr:from>
        <xdr:to xmlns:xdr="http://schemas.openxmlformats.org/drawingml/2006/spreadsheetDrawing">
          <xdr:col>38</xdr:col>
          <xdr:colOff>302260</xdr:colOff>
          <xdr:row>466</xdr:row>
          <xdr:rowOff>325755</xdr:rowOff>
        </xdr:to>
        <xdr:sp textlink="">
          <xdr:nvSpPr>
            <xdr:cNvPr id="270308" name="チェック 996" hidden="1">
              <a:extLst>
                <a:ext uri="{63B3BB69-23CF-44E3-9099-C40C66FF867C}">
                  <a14:compatExt spid="_x0000_s270308"/>
                </a:ext>
              </a:extLst>
            </xdr:cNvPr>
            <xdr:cNvSpPr>
              <a:spLocks noRot="1" noChangeShapeType="1"/>
            </xdr:cNvSpPr>
          </xdr:nvSpPr>
          <xdr:spPr>
            <a:xfrm>
              <a:off x="11811635" y="1853571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466</xdr:row>
          <xdr:rowOff>0</xdr:rowOff>
        </xdr:from>
        <xdr:to xmlns:xdr="http://schemas.openxmlformats.org/drawingml/2006/spreadsheetDrawing">
          <xdr:col>39</xdr:col>
          <xdr:colOff>302260</xdr:colOff>
          <xdr:row>466</xdr:row>
          <xdr:rowOff>325755</xdr:rowOff>
        </xdr:to>
        <xdr:sp textlink="">
          <xdr:nvSpPr>
            <xdr:cNvPr id="270309" name="チェック 997" hidden="1">
              <a:extLst>
                <a:ext uri="{63B3BB69-23CF-44E3-9099-C40C66FF867C}">
                  <a14:compatExt spid="_x0000_s270309"/>
                </a:ext>
              </a:extLst>
            </xdr:cNvPr>
            <xdr:cNvSpPr>
              <a:spLocks noRot="1" noChangeShapeType="1"/>
            </xdr:cNvSpPr>
          </xdr:nvSpPr>
          <xdr:spPr>
            <a:xfrm>
              <a:off x="12344400" y="1853571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467</xdr:row>
          <xdr:rowOff>0</xdr:rowOff>
        </xdr:from>
        <xdr:to xmlns:xdr="http://schemas.openxmlformats.org/drawingml/2006/spreadsheetDrawing">
          <xdr:col>37</xdr:col>
          <xdr:colOff>302260</xdr:colOff>
          <xdr:row>467</xdr:row>
          <xdr:rowOff>323850</xdr:rowOff>
        </xdr:to>
        <xdr:sp textlink="">
          <xdr:nvSpPr>
            <xdr:cNvPr id="270310" name="チェック 998" hidden="1">
              <a:extLst>
                <a:ext uri="{63B3BB69-23CF-44E3-9099-C40C66FF867C}">
                  <a14:compatExt spid="_x0000_s270310"/>
                </a:ext>
              </a:extLst>
            </xdr:cNvPr>
            <xdr:cNvSpPr>
              <a:spLocks noRot="1" noChangeShapeType="1"/>
            </xdr:cNvSpPr>
          </xdr:nvSpPr>
          <xdr:spPr>
            <a:xfrm>
              <a:off x="11278870" y="18582386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467</xdr:row>
          <xdr:rowOff>0</xdr:rowOff>
        </xdr:from>
        <xdr:to xmlns:xdr="http://schemas.openxmlformats.org/drawingml/2006/spreadsheetDrawing">
          <xdr:col>38</xdr:col>
          <xdr:colOff>302260</xdr:colOff>
          <xdr:row>467</xdr:row>
          <xdr:rowOff>323850</xdr:rowOff>
        </xdr:to>
        <xdr:sp textlink="">
          <xdr:nvSpPr>
            <xdr:cNvPr id="270311" name="チェック 999" hidden="1">
              <a:extLst>
                <a:ext uri="{63B3BB69-23CF-44E3-9099-C40C66FF867C}">
                  <a14:compatExt spid="_x0000_s270311"/>
                </a:ext>
              </a:extLst>
            </xdr:cNvPr>
            <xdr:cNvSpPr>
              <a:spLocks noRot="1" noChangeShapeType="1"/>
            </xdr:cNvSpPr>
          </xdr:nvSpPr>
          <xdr:spPr>
            <a:xfrm>
              <a:off x="11811635" y="18582386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467</xdr:row>
          <xdr:rowOff>0</xdr:rowOff>
        </xdr:from>
        <xdr:to xmlns:xdr="http://schemas.openxmlformats.org/drawingml/2006/spreadsheetDrawing">
          <xdr:col>39</xdr:col>
          <xdr:colOff>302260</xdr:colOff>
          <xdr:row>467</xdr:row>
          <xdr:rowOff>323850</xdr:rowOff>
        </xdr:to>
        <xdr:sp textlink="">
          <xdr:nvSpPr>
            <xdr:cNvPr id="270312" name="チェック 1000" hidden="1">
              <a:extLst>
                <a:ext uri="{63B3BB69-23CF-44E3-9099-C40C66FF867C}">
                  <a14:compatExt spid="_x0000_s270312"/>
                </a:ext>
              </a:extLst>
            </xdr:cNvPr>
            <xdr:cNvSpPr>
              <a:spLocks noRot="1" noChangeShapeType="1"/>
            </xdr:cNvSpPr>
          </xdr:nvSpPr>
          <xdr:spPr>
            <a:xfrm>
              <a:off x="12344400" y="185823860"/>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469</xdr:row>
          <xdr:rowOff>0</xdr:rowOff>
        </xdr:from>
        <xdr:to xmlns:xdr="http://schemas.openxmlformats.org/drawingml/2006/spreadsheetDrawing">
          <xdr:col>37</xdr:col>
          <xdr:colOff>302260</xdr:colOff>
          <xdr:row>469</xdr:row>
          <xdr:rowOff>325755</xdr:rowOff>
        </xdr:to>
        <xdr:sp textlink="">
          <xdr:nvSpPr>
            <xdr:cNvPr id="270313" name="チェック 1001" hidden="1">
              <a:extLst>
                <a:ext uri="{63B3BB69-23CF-44E3-9099-C40C66FF867C}">
                  <a14:compatExt spid="_x0000_s270313"/>
                </a:ext>
              </a:extLst>
            </xdr:cNvPr>
            <xdr:cNvSpPr>
              <a:spLocks noRot="1" noChangeShapeType="1"/>
            </xdr:cNvSpPr>
          </xdr:nvSpPr>
          <xdr:spPr>
            <a:xfrm>
              <a:off x="11278870" y="1875066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469</xdr:row>
          <xdr:rowOff>0</xdr:rowOff>
        </xdr:from>
        <xdr:to xmlns:xdr="http://schemas.openxmlformats.org/drawingml/2006/spreadsheetDrawing">
          <xdr:col>38</xdr:col>
          <xdr:colOff>302260</xdr:colOff>
          <xdr:row>469</xdr:row>
          <xdr:rowOff>325755</xdr:rowOff>
        </xdr:to>
        <xdr:sp textlink="">
          <xdr:nvSpPr>
            <xdr:cNvPr id="270314" name="チェック 1002" hidden="1">
              <a:extLst>
                <a:ext uri="{63B3BB69-23CF-44E3-9099-C40C66FF867C}">
                  <a14:compatExt spid="_x0000_s270314"/>
                </a:ext>
              </a:extLst>
            </xdr:cNvPr>
            <xdr:cNvSpPr>
              <a:spLocks noRot="1" noChangeShapeType="1"/>
            </xdr:cNvSpPr>
          </xdr:nvSpPr>
          <xdr:spPr>
            <a:xfrm>
              <a:off x="11811635" y="1875066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469</xdr:row>
          <xdr:rowOff>0</xdr:rowOff>
        </xdr:from>
        <xdr:to xmlns:xdr="http://schemas.openxmlformats.org/drawingml/2006/spreadsheetDrawing">
          <xdr:col>39</xdr:col>
          <xdr:colOff>302260</xdr:colOff>
          <xdr:row>469</xdr:row>
          <xdr:rowOff>325755</xdr:rowOff>
        </xdr:to>
        <xdr:sp textlink="">
          <xdr:nvSpPr>
            <xdr:cNvPr id="270315" name="チェック 1003" hidden="1">
              <a:extLst>
                <a:ext uri="{63B3BB69-23CF-44E3-9099-C40C66FF867C}">
                  <a14:compatExt spid="_x0000_s270315"/>
                </a:ext>
              </a:extLst>
            </xdr:cNvPr>
            <xdr:cNvSpPr>
              <a:spLocks noRot="1" noChangeShapeType="1"/>
            </xdr:cNvSpPr>
          </xdr:nvSpPr>
          <xdr:spPr>
            <a:xfrm>
              <a:off x="12344400" y="18750661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470</xdr:row>
          <xdr:rowOff>0</xdr:rowOff>
        </xdr:from>
        <xdr:to xmlns:xdr="http://schemas.openxmlformats.org/drawingml/2006/spreadsheetDrawing">
          <xdr:col>37</xdr:col>
          <xdr:colOff>302260</xdr:colOff>
          <xdr:row>470</xdr:row>
          <xdr:rowOff>325755</xdr:rowOff>
        </xdr:to>
        <xdr:sp textlink="">
          <xdr:nvSpPr>
            <xdr:cNvPr id="270316" name="チェック 1004" hidden="1">
              <a:extLst>
                <a:ext uri="{63B3BB69-23CF-44E3-9099-C40C66FF867C}">
                  <a14:compatExt spid="_x0000_s270316"/>
                </a:ext>
              </a:extLst>
            </xdr:cNvPr>
            <xdr:cNvSpPr>
              <a:spLocks noRot="1" noChangeShapeType="1"/>
            </xdr:cNvSpPr>
          </xdr:nvSpPr>
          <xdr:spPr>
            <a:xfrm>
              <a:off x="11278870" y="1879733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471</xdr:row>
          <xdr:rowOff>0</xdr:rowOff>
        </xdr:from>
        <xdr:to xmlns:xdr="http://schemas.openxmlformats.org/drawingml/2006/spreadsheetDrawing">
          <xdr:col>37</xdr:col>
          <xdr:colOff>302260</xdr:colOff>
          <xdr:row>471</xdr:row>
          <xdr:rowOff>325755</xdr:rowOff>
        </xdr:to>
        <xdr:sp textlink="">
          <xdr:nvSpPr>
            <xdr:cNvPr id="270317" name="チェック 1005" hidden="1">
              <a:extLst>
                <a:ext uri="{63B3BB69-23CF-44E3-9099-C40C66FF867C}">
                  <a14:compatExt spid="_x0000_s270317"/>
                </a:ext>
              </a:extLst>
            </xdr:cNvPr>
            <xdr:cNvSpPr>
              <a:spLocks noRot="1" noChangeShapeType="1"/>
            </xdr:cNvSpPr>
          </xdr:nvSpPr>
          <xdr:spPr>
            <a:xfrm>
              <a:off x="11278870" y="1884400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472</xdr:row>
          <xdr:rowOff>0</xdr:rowOff>
        </xdr:from>
        <xdr:to xmlns:xdr="http://schemas.openxmlformats.org/drawingml/2006/spreadsheetDrawing">
          <xdr:col>37</xdr:col>
          <xdr:colOff>302260</xdr:colOff>
          <xdr:row>472</xdr:row>
          <xdr:rowOff>325755</xdr:rowOff>
        </xdr:to>
        <xdr:sp textlink="">
          <xdr:nvSpPr>
            <xdr:cNvPr id="270318" name="チェック 1006" hidden="1">
              <a:extLst>
                <a:ext uri="{63B3BB69-23CF-44E3-9099-C40C66FF867C}">
                  <a14:compatExt spid="_x0000_s270318"/>
                </a:ext>
              </a:extLst>
            </xdr:cNvPr>
            <xdr:cNvSpPr>
              <a:spLocks noRot="1" noChangeShapeType="1"/>
            </xdr:cNvSpPr>
          </xdr:nvSpPr>
          <xdr:spPr>
            <a:xfrm>
              <a:off x="11278870" y="1889067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473</xdr:row>
          <xdr:rowOff>0</xdr:rowOff>
        </xdr:from>
        <xdr:to xmlns:xdr="http://schemas.openxmlformats.org/drawingml/2006/spreadsheetDrawing">
          <xdr:col>37</xdr:col>
          <xdr:colOff>302260</xdr:colOff>
          <xdr:row>473</xdr:row>
          <xdr:rowOff>324485</xdr:rowOff>
        </xdr:to>
        <xdr:sp textlink="">
          <xdr:nvSpPr>
            <xdr:cNvPr id="270319" name="チェック 1007" hidden="1">
              <a:extLst>
                <a:ext uri="{63B3BB69-23CF-44E3-9099-C40C66FF867C}">
                  <a14:compatExt spid="_x0000_s270319"/>
                </a:ext>
              </a:extLst>
            </xdr:cNvPr>
            <xdr:cNvSpPr>
              <a:spLocks noRot="1" noChangeShapeType="1"/>
            </xdr:cNvSpPr>
          </xdr:nvSpPr>
          <xdr:spPr>
            <a:xfrm>
              <a:off x="11278870" y="1893735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474</xdr:row>
          <xdr:rowOff>0</xdr:rowOff>
        </xdr:from>
        <xdr:to xmlns:xdr="http://schemas.openxmlformats.org/drawingml/2006/spreadsheetDrawing">
          <xdr:col>37</xdr:col>
          <xdr:colOff>302260</xdr:colOff>
          <xdr:row>475</xdr:row>
          <xdr:rowOff>323850</xdr:rowOff>
        </xdr:to>
        <xdr:sp textlink="">
          <xdr:nvSpPr>
            <xdr:cNvPr id="270320" name="チェック 1008" hidden="1">
              <a:extLst>
                <a:ext uri="{63B3BB69-23CF-44E3-9099-C40C66FF867C}">
                  <a14:compatExt spid="_x0000_s270320"/>
                </a:ext>
              </a:extLst>
            </xdr:cNvPr>
            <xdr:cNvSpPr>
              <a:spLocks noRot="1" noChangeShapeType="1"/>
            </xdr:cNvSpPr>
          </xdr:nvSpPr>
          <xdr:spPr>
            <a:xfrm>
              <a:off x="11278870" y="190335535"/>
              <a:ext cx="302260" cy="1285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475</xdr:row>
          <xdr:rowOff>0</xdr:rowOff>
        </xdr:from>
        <xdr:to xmlns:xdr="http://schemas.openxmlformats.org/drawingml/2006/spreadsheetDrawing">
          <xdr:col>37</xdr:col>
          <xdr:colOff>302260</xdr:colOff>
          <xdr:row>475</xdr:row>
          <xdr:rowOff>323850</xdr:rowOff>
        </xdr:to>
        <xdr:sp textlink="">
          <xdr:nvSpPr>
            <xdr:cNvPr id="270321" name="チェック 1009" hidden="1">
              <a:extLst>
                <a:ext uri="{63B3BB69-23CF-44E3-9099-C40C66FF867C}">
                  <a14:compatExt spid="_x0000_s270321"/>
                </a:ext>
              </a:extLst>
            </xdr:cNvPr>
            <xdr:cNvSpPr>
              <a:spLocks noRot="1" noChangeShapeType="1"/>
            </xdr:cNvSpPr>
          </xdr:nvSpPr>
          <xdr:spPr>
            <a:xfrm>
              <a:off x="11278870" y="190335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470</xdr:row>
          <xdr:rowOff>0</xdr:rowOff>
        </xdr:from>
        <xdr:to xmlns:xdr="http://schemas.openxmlformats.org/drawingml/2006/spreadsheetDrawing">
          <xdr:col>38</xdr:col>
          <xdr:colOff>302260</xdr:colOff>
          <xdr:row>470</xdr:row>
          <xdr:rowOff>325755</xdr:rowOff>
        </xdr:to>
        <xdr:sp textlink="">
          <xdr:nvSpPr>
            <xdr:cNvPr id="270322" name="チェック 1010" hidden="1">
              <a:extLst>
                <a:ext uri="{63B3BB69-23CF-44E3-9099-C40C66FF867C}">
                  <a14:compatExt spid="_x0000_s270322"/>
                </a:ext>
              </a:extLst>
            </xdr:cNvPr>
            <xdr:cNvSpPr>
              <a:spLocks noRot="1" noChangeShapeType="1"/>
            </xdr:cNvSpPr>
          </xdr:nvSpPr>
          <xdr:spPr>
            <a:xfrm>
              <a:off x="11811635" y="1879733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471</xdr:row>
          <xdr:rowOff>0</xdr:rowOff>
        </xdr:from>
        <xdr:to xmlns:xdr="http://schemas.openxmlformats.org/drawingml/2006/spreadsheetDrawing">
          <xdr:col>38</xdr:col>
          <xdr:colOff>302260</xdr:colOff>
          <xdr:row>471</xdr:row>
          <xdr:rowOff>325755</xdr:rowOff>
        </xdr:to>
        <xdr:sp textlink="">
          <xdr:nvSpPr>
            <xdr:cNvPr id="270323" name="チェック 1011" hidden="1">
              <a:extLst>
                <a:ext uri="{63B3BB69-23CF-44E3-9099-C40C66FF867C}">
                  <a14:compatExt spid="_x0000_s270323"/>
                </a:ext>
              </a:extLst>
            </xdr:cNvPr>
            <xdr:cNvSpPr>
              <a:spLocks noRot="1" noChangeShapeType="1"/>
            </xdr:cNvSpPr>
          </xdr:nvSpPr>
          <xdr:spPr>
            <a:xfrm>
              <a:off x="11811635" y="1884400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472</xdr:row>
          <xdr:rowOff>0</xdr:rowOff>
        </xdr:from>
        <xdr:to xmlns:xdr="http://schemas.openxmlformats.org/drawingml/2006/spreadsheetDrawing">
          <xdr:col>38</xdr:col>
          <xdr:colOff>302260</xdr:colOff>
          <xdr:row>472</xdr:row>
          <xdr:rowOff>325755</xdr:rowOff>
        </xdr:to>
        <xdr:sp textlink="">
          <xdr:nvSpPr>
            <xdr:cNvPr id="270324" name="チェック 1012" hidden="1">
              <a:extLst>
                <a:ext uri="{63B3BB69-23CF-44E3-9099-C40C66FF867C}">
                  <a14:compatExt spid="_x0000_s270324"/>
                </a:ext>
              </a:extLst>
            </xdr:cNvPr>
            <xdr:cNvSpPr>
              <a:spLocks noRot="1" noChangeShapeType="1"/>
            </xdr:cNvSpPr>
          </xdr:nvSpPr>
          <xdr:spPr>
            <a:xfrm>
              <a:off x="11811635" y="1889067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473</xdr:row>
          <xdr:rowOff>0</xdr:rowOff>
        </xdr:from>
        <xdr:to xmlns:xdr="http://schemas.openxmlformats.org/drawingml/2006/spreadsheetDrawing">
          <xdr:col>38</xdr:col>
          <xdr:colOff>302260</xdr:colOff>
          <xdr:row>473</xdr:row>
          <xdr:rowOff>324485</xdr:rowOff>
        </xdr:to>
        <xdr:sp textlink="">
          <xdr:nvSpPr>
            <xdr:cNvPr id="270325" name="チェック 1013" hidden="1">
              <a:extLst>
                <a:ext uri="{63B3BB69-23CF-44E3-9099-C40C66FF867C}">
                  <a14:compatExt spid="_x0000_s270325"/>
                </a:ext>
              </a:extLst>
            </xdr:cNvPr>
            <xdr:cNvSpPr>
              <a:spLocks noRot="1" noChangeShapeType="1"/>
            </xdr:cNvSpPr>
          </xdr:nvSpPr>
          <xdr:spPr>
            <a:xfrm>
              <a:off x="11811635" y="1893735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474</xdr:row>
          <xdr:rowOff>0</xdr:rowOff>
        </xdr:from>
        <xdr:to xmlns:xdr="http://schemas.openxmlformats.org/drawingml/2006/spreadsheetDrawing">
          <xdr:col>38</xdr:col>
          <xdr:colOff>302260</xdr:colOff>
          <xdr:row>475</xdr:row>
          <xdr:rowOff>323850</xdr:rowOff>
        </xdr:to>
        <xdr:sp textlink="">
          <xdr:nvSpPr>
            <xdr:cNvPr id="270326" name="チェック 1014" hidden="1">
              <a:extLst>
                <a:ext uri="{63B3BB69-23CF-44E3-9099-C40C66FF867C}">
                  <a14:compatExt spid="_x0000_s270326"/>
                </a:ext>
              </a:extLst>
            </xdr:cNvPr>
            <xdr:cNvSpPr>
              <a:spLocks noRot="1" noChangeShapeType="1"/>
            </xdr:cNvSpPr>
          </xdr:nvSpPr>
          <xdr:spPr>
            <a:xfrm>
              <a:off x="11811635" y="190335535"/>
              <a:ext cx="302260" cy="1285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475</xdr:row>
          <xdr:rowOff>0</xdr:rowOff>
        </xdr:from>
        <xdr:to xmlns:xdr="http://schemas.openxmlformats.org/drawingml/2006/spreadsheetDrawing">
          <xdr:col>38</xdr:col>
          <xdr:colOff>302260</xdr:colOff>
          <xdr:row>475</xdr:row>
          <xdr:rowOff>323850</xdr:rowOff>
        </xdr:to>
        <xdr:sp textlink="">
          <xdr:nvSpPr>
            <xdr:cNvPr id="270327" name="チェック 1015" hidden="1">
              <a:extLst>
                <a:ext uri="{63B3BB69-23CF-44E3-9099-C40C66FF867C}">
                  <a14:compatExt spid="_x0000_s270327"/>
                </a:ext>
              </a:extLst>
            </xdr:cNvPr>
            <xdr:cNvSpPr>
              <a:spLocks noRot="1" noChangeShapeType="1"/>
            </xdr:cNvSpPr>
          </xdr:nvSpPr>
          <xdr:spPr>
            <a:xfrm>
              <a:off x="11811635" y="190335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470</xdr:row>
          <xdr:rowOff>0</xdr:rowOff>
        </xdr:from>
        <xdr:to xmlns:xdr="http://schemas.openxmlformats.org/drawingml/2006/spreadsheetDrawing">
          <xdr:col>39</xdr:col>
          <xdr:colOff>302260</xdr:colOff>
          <xdr:row>470</xdr:row>
          <xdr:rowOff>325755</xdr:rowOff>
        </xdr:to>
        <xdr:sp textlink="">
          <xdr:nvSpPr>
            <xdr:cNvPr id="270328" name="チェック 1016" hidden="1">
              <a:extLst>
                <a:ext uri="{63B3BB69-23CF-44E3-9099-C40C66FF867C}">
                  <a14:compatExt spid="_x0000_s270328"/>
                </a:ext>
              </a:extLst>
            </xdr:cNvPr>
            <xdr:cNvSpPr>
              <a:spLocks noRot="1" noChangeShapeType="1"/>
            </xdr:cNvSpPr>
          </xdr:nvSpPr>
          <xdr:spPr>
            <a:xfrm>
              <a:off x="12344400" y="18797333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471</xdr:row>
          <xdr:rowOff>0</xdr:rowOff>
        </xdr:from>
        <xdr:to xmlns:xdr="http://schemas.openxmlformats.org/drawingml/2006/spreadsheetDrawing">
          <xdr:col>39</xdr:col>
          <xdr:colOff>302260</xdr:colOff>
          <xdr:row>471</xdr:row>
          <xdr:rowOff>325755</xdr:rowOff>
        </xdr:to>
        <xdr:sp textlink="">
          <xdr:nvSpPr>
            <xdr:cNvPr id="270329" name="チェック 1017" hidden="1">
              <a:extLst>
                <a:ext uri="{63B3BB69-23CF-44E3-9099-C40C66FF867C}">
                  <a14:compatExt spid="_x0000_s270329"/>
                </a:ext>
              </a:extLst>
            </xdr:cNvPr>
            <xdr:cNvSpPr>
              <a:spLocks noRot="1" noChangeShapeType="1"/>
            </xdr:cNvSpPr>
          </xdr:nvSpPr>
          <xdr:spPr>
            <a:xfrm>
              <a:off x="12344400" y="188440060"/>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472</xdr:row>
          <xdr:rowOff>0</xdr:rowOff>
        </xdr:from>
        <xdr:to xmlns:xdr="http://schemas.openxmlformats.org/drawingml/2006/spreadsheetDrawing">
          <xdr:col>39</xdr:col>
          <xdr:colOff>302260</xdr:colOff>
          <xdr:row>472</xdr:row>
          <xdr:rowOff>325755</xdr:rowOff>
        </xdr:to>
        <xdr:sp textlink="">
          <xdr:nvSpPr>
            <xdr:cNvPr id="270330" name="チェック 1018" hidden="1">
              <a:extLst>
                <a:ext uri="{63B3BB69-23CF-44E3-9099-C40C66FF867C}">
                  <a14:compatExt spid="_x0000_s270330"/>
                </a:ext>
              </a:extLst>
            </xdr:cNvPr>
            <xdr:cNvSpPr>
              <a:spLocks noRot="1" noChangeShapeType="1"/>
            </xdr:cNvSpPr>
          </xdr:nvSpPr>
          <xdr:spPr>
            <a:xfrm>
              <a:off x="12344400" y="188906785"/>
              <a:ext cx="302260" cy="3257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473</xdr:row>
          <xdr:rowOff>0</xdr:rowOff>
        </xdr:from>
        <xdr:to xmlns:xdr="http://schemas.openxmlformats.org/drawingml/2006/spreadsheetDrawing">
          <xdr:col>39</xdr:col>
          <xdr:colOff>302260</xdr:colOff>
          <xdr:row>473</xdr:row>
          <xdr:rowOff>324485</xdr:rowOff>
        </xdr:to>
        <xdr:sp textlink="">
          <xdr:nvSpPr>
            <xdr:cNvPr id="270331" name="チェック 1019" hidden="1">
              <a:extLst>
                <a:ext uri="{63B3BB69-23CF-44E3-9099-C40C66FF867C}">
                  <a14:compatExt spid="_x0000_s270331"/>
                </a:ext>
              </a:extLst>
            </xdr:cNvPr>
            <xdr:cNvSpPr>
              <a:spLocks noRot="1" noChangeShapeType="1"/>
            </xdr:cNvSpPr>
          </xdr:nvSpPr>
          <xdr:spPr>
            <a:xfrm>
              <a:off x="12344400" y="189373510"/>
              <a:ext cx="302260" cy="3244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474</xdr:row>
          <xdr:rowOff>0</xdr:rowOff>
        </xdr:from>
        <xdr:to xmlns:xdr="http://schemas.openxmlformats.org/drawingml/2006/spreadsheetDrawing">
          <xdr:col>39</xdr:col>
          <xdr:colOff>302260</xdr:colOff>
          <xdr:row>475</xdr:row>
          <xdr:rowOff>323850</xdr:rowOff>
        </xdr:to>
        <xdr:sp textlink="">
          <xdr:nvSpPr>
            <xdr:cNvPr id="270332" name="チェック 1020" hidden="1">
              <a:extLst>
                <a:ext uri="{63B3BB69-23CF-44E3-9099-C40C66FF867C}">
                  <a14:compatExt spid="_x0000_s270332"/>
                </a:ext>
              </a:extLst>
            </xdr:cNvPr>
            <xdr:cNvSpPr>
              <a:spLocks noRot="1" noChangeShapeType="1"/>
            </xdr:cNvSpPr>
          </xdr:nvSpPr>
          <xdr:spPr>
            <a:xfrm>
              <a:off x="12344400" y="190335535"/>
              <a:ext cx="302260" cy="12858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475</xdr:row>
          <xdr:rowOff>0</xdr:rowOff>
        </xdr:from>
        <xdr:to xmlns:xdr="http://schemas.openxmlformats.org/drawingml/2006/spreadsheetDrawing">
          <xdr:col>39</xdr:col>
          <xdr:colOff>302260</xdr:colOff>
          <xdr:row>475</xdr:row>
          <xdr:rowOff>323850</xdr:rowOff>
        </xdr:to>
        <xdr:sp textlink="">
          <xdr:nvSpPr>
            <xdr:cNvPr id="270333" name="チェック 1021" hidden="1">
              <a:extLst>
                <a:ext uri="{63B3BB69-23CF-44E3-9099-C40C66FF867C}">
                  <a14:compatExt spid="_x0000_s270333"/>
                </a:ext>
              </a:extLst>
            </xdr:cNvPr>
            <xdr:cNvSpPr>
              <a:spLocks noRot="1" noChangeShapeType="1"/>
            </xdr:cNvSpPr>
          </xdr:nvSpPr>
          <xdr:spPr>
            <a:xfrm>
              <a:off x="12344400" y="190335535"/>
              <a:ext cx="302260" cy="3238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476</xdr:row>
          <xdr:rowOff>0</xdr:rowOff>
        </xdr:from>
        <xdr:to xmlns:xdr="http://schemas.openxmlformats.org/drawingml/2006/spreadsheetDrawing">
          <xdr:col>37</xdr:col>
          <xdr:colOff>302260</xdr:colOff>
          <xdr:row>477</xdr:row>
          <xdr:rowOff>4445</xdr:rowOff>
        </xdr:to>
        <xdr:sp textlink="">
          <xdr:nvSpPr>
            <xdr:cNvPr id="270334" name="チェック 1022" hidden="1">
              <a:extLst>
                <a:ext uri="{63B3BB69-23CF-44E3-9099-C40C66FF867C}">
                  <a14:compatExt spid="_x0000_s270334"/>
                </a:ext>
              </a:extLst>
            </xdr:cNvPr>
            <xdr:cNvSpPr>
              <a:spLocks noRot="1" noChangeShapeType="1"/>
            </xdr:cNvSpPr>
          </xdr:nvSpPr>
          <xdr:spPr>
            <a:xfrm>
              <a:off x="11278870" y="1908244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532765</xdr:colOff>
          <xdr:row>477</xdr:row>
          <xdr:rowOff>31750</xdr:rowOff>
        </xdr:from>
        <xdr:to xmlns:xdr="http://schemas.openxmlformats.org/drawingml/2006/spreadsheetDrawing">
          <xdr:col>38</xdr:col>
          <xdr:colOff>306705</xdr:colOff>
          <xdr:row>477</xdr:row>
          <xdr:rowOff>362585</xdr:rowOff>
        </xdr:to>
        <xdr:sp textlink="">
          <xdr:nvSpPr>
            <xdr:cNvPr id="270335" name="チェック 1023" hidden="1">
              <a:extLst>
                <a:ext uri="{63B3BB69-23CF-44E3-9099-C40C66FF867C}">
                  <a14:compatExt spid="_x0000_s270335"/>
                </a:ext>
              </a:extLst>
            </xdr:cNvPr>
            <xdr:cNvSpPr>
              <a:spLocks noRot="1" noChangeShapeType="1"/>
            </xdr:cNvSpPr>
          </xdr:nvSpPr>
          <xdr:spPr>
            <a:xfrm>
              <a:off x="11811635" y="191173735"/>
              <a:ext cx="306705"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476</xdr:row>
          <xdr:rowOff>0</xdr:rowOff>
        </xdr:from>
        <xdr:to xmlns:xdr="http://schemas.openxmlformats.org/drawingml/2006/spreadsheetDrawing">
          <xdr:col>38</xdr:col>
          <xdr:colOff>302260</xdr:colOff>
          <xdr:row>477</xdr:row>
          <xdr:rowOff>4445</xdr:rowOff>
        </xdr:to>
        <xdr:sp textlink="">
          <xdr:nvSpPr>
            <xdr:cNvPr id="270336" name="チェック 1024" hidden="1">
              <a:extLst>
                <a:ext uri="{63B3BB69-23CF-44E3-9099-C40C66FF867C}">
                  <a14:compatExt spid="_x0000_s270336"/>
                </a:ext>
              </a:extLst>
            </xdr:cNvPr>
            <xdr:cNvSpPr>
              <a:spLocks noRot="1" noChangeShapeType="1"/>
            </xdr:cNvSpPr>
          </xdr:nvSpPr>
          <xdr:spPr>
            <a:xfrm>
              <a:off x="11811635" y="190824485"/>
              <a:ext cx="302260" cy="3219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18415</xdr:colOff>
          <xdr:row>477</xdr:row>
          <xdr:rowOff>18415</xdr:rowOff>
        </xdr:from>
        <xdr:to xmlns:xdr="http://schemas.openxmlformats.org/drawingml/2006/spreadsheetDrawing">
          <xdr:col>37</xdr:col>
          <xdr:colOff>325755</xdr:colOff>
          <xdr:row>477</xdr:row>
          <xdr:rowOff>339725</xdr:rowOff>
        </xdr:to>
        <xdr:sp textlink="">
          <xdr:nvSpPr>
            <xdr:cNvPr id="270337" name="チェック 1025" hidden="1">
              <a:extLst>
                <a:ext uri="{63B3BB69-23CF-44E3-9099-C40C66FF867C}">
                  <a14:compatExt spid="_x0000_s270337"/>
                </a:ext>
              </a:extLst>
            </xdr:cNvPr>
            <xdr:cNvSpPr>
              <a:spLocks noRot="1" noChangeShapeType="1"/>
            </xdr:cNvSpPr>
          </xdr:nvSpPr>
          <xdr:spPr>
            <a:xfrm>
              <a:off x="11297285" y="191160400"/>
              <a:ext cx="30734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478</xdr:row>
          <xdr:rowOff>0</xdr:rowOff>
        </xdr:from>
        <xdr:to xmlns:xdr="http://schemas.openxmlformats.org/drawingml/2006/spreadsheetDrawing">
          <xdr:col>37</xdr:col>
          <xdr:colOff>307340</xdr:colOff>
          <xdr:row>478</xdr:row>
          <xdr:rowOff>320040</xdr:rowOff>
        </xdr:to>
        <xdr:sp textlink="">
          <xdr:nvSpPr>
            <xdr:cNvPr id="270338" name="チェック 1026" hidden="1">
              <a:extLst>
                <a:ext uri="{63B3BB69-23CF-44E3-9099-C40C66FF867C}">
                  <a14:compatExt spid="_x0000_s270338"/>
                </a:ext>
              </a:extLst>
            </xdr:cNvPr>
            <xdr:cNvSpPr>
              <a:spLocks noRot="1" noChangeShapeType="1"/>
            </xdr:cNvSpPr>
          </xdr:nvSpPr>
          <xdr:spPr>
            <a:xfrm>
              <a:off x="11278870" y="1917230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478</xdr:row>
          <xdr:rowOff>0</xdr:rowOff>
        </xdr:from>
        <xdr:to xmlns:xdr="http://schemas.openxmlformats.org/drawingml/2006/spreadsheetDrawing">
          <xdr:col>38</xdr:col>
          <xdr:colOff>307340</xdr:colOff>
          <xdr:row>478</xdr:row>
          <xdr:rowOff>320040</xdr:rowOff>
        </xdr:to>
        <xdr:sp textlink="">
          <xdr:nvSpPr>
            <xdr:cNvPr id="270339" name="チェック 1027" hidden="1">
              <a:extLst>
                <a:ext uri="{63B3BB69-23CF-44E3-9099-C40C66FF867C}">
                  <a14:compatExt spid="_x0000_s270339"/>
                </a:ext>
              </a:extLst>
            </xdr:cNvPr>
            <xdr:cNvSpPr>
              <a:spLocks noRot="1" noChangeShapeType="1"/>
            </xdr:cNvSpPr>
          </xdr:nvSpPr>
          <xdr:spPr>
            <a:xfrm>
              <a:off x="11811635" y="1917230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478</xdr:row>
          <xdr:rowOff>0</xdr:rowOff>
        </xdr:from>
        <xdr:to xmlns:xdr="http://schemas.openxmlformats.org/drawingml/2006/spreadsheetDrawing">
          <xdr:col>39</xdr:col>
          <xdr:colOff>307340</xdr:colOff>
          <xdr:row>478</xdr:row>
          <xdr:rowOff>320040</xdr:rowOff>
        </xdr:to>
        <xdr:sp textlink="">
          <xdr:nvSpPr>
            <xdr:cNvPr id="270340" name="チェック 1028" hidden="1">
              <a:extLst>
                <a:ext uri="{63B3BB69-23CF-44E3-9099-C40C66FF867C}">
                  <a14:compatExt spid="_x0000_s270340"/>
                </a:ext>
              </a:extLst>
            </xdr:cNvPr>
            <xdr:cNvSpPr>
              <a:spLocks noRot="1" noChangeShapeType="1"/>
            </xdr:cNvSpPr>
          </xdr:nvSpPr>
          <xdr:spPr>
            <a:xfrm>
              <a:off x="12344400" y="1917230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480</xdr:row>
          <xdr:rowOff>0</xdr:rowOff>
        </xdr:from>
        <xdr:to xmlns:xdr="http://schemas.openxmlformats.org/drawingml/2006/spreadsheetDrawing">
          <xdr:col>37</xdr:col>
          <xdr:colOff>307340</xdr:colOff>
          <xdr:row>480</xdr:row>
          <xdr:rowOff>318770</xdr:rowOff>
        </xdr:to>
        <xdr:sp textlink="">
          <xdr:nvSpPr>
            <xdr:cNvPr id="270341" name="チェック 1029" hidden="1">
              <a:extLst>
                <a:ext uri="{63B3BB69-23CF-44E3-9099-C40C66FF867C}">
                  <a14:compatExt spid="_x0000_s270341"/>
                </a:ext>
              </a:extLst>
            </xdr:cNvPr>
            <xdr:cNvSpPr>
              <a:spLocks noRot="1" noChangeShapeType="1"/>
            </xdr:cNvSpPr>
          </xdr:nvSpPr>
          <xdr:spPr>
            <a:xfrm>
              <a:off x="11278870" y="19267551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480</xdr:row>
          <xdr:rowOff>0</xdr:rowOff>
        </xdr:from>
        <xdr:to xmlns:xdr="http://schemas.openxmlformats.org/drawingml/2006/spreadsheetDrawing">
          <xdr:col>38</xdr:col>
          <xdr:colOff>307340</xdr:colOff>
          <xdr:row>480</xdr:row>
          <xdr:rowOff>318770</xdr:rowOff>
        </xdr:to>
        <xdr:sp textlink="">
          <xdr:nvSpPr>
            <xdr:cNvPr id="270342" name="チェック 1030" hidden="1">
              <a:extLst>
                <a:ext uri="{63B3BB69-23CF-44E3-9099-C40C66FF867C}">
                  <a14:compatExt spid="_x0000_s270342"/>
                </a:ext>
              </a:extLst>
            </xdr:cNvPr>
            <xdr:cNvSpPr>
              <a:spLocks noRot="1" noChangeShapeType="1"/>
            </xdr:cNvSpPr>
          </xdr:nvSpPr>
          <xdr:spPr>
            <a:xfrm>
              <a:off x="11811635" y="19267551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480</xdr:row>
          <xdr:rowOff>0</xdr:rowOff>
        </xdr:from>
        <xdr:to xmlns:xdr="http://schemas.openxmlformats.org/drawingml/2006/spreadsheetDrawing">
          <xdr:col>39</xdr:col>
          <xdr:colOff>307340</xdr:colOff>
          <xdr:row>480</xdr:row>
          <xdr:rowOff>318770</xdr:rowOff>
        </xdr:to>
        <xdr:sp textlink="">
          <xdr:nvSpPr>
            <xdr:cNvPr id="270343" name="チェック 1031" hidden="1">
              <a:extLst>
                <a:ext uri="{63B3BB69-23CF-44E3-9099-C40C66FF867C}">
                  <a14:compatExt spid="_x0000_s270343"/>
                </a:ext>
              </a:extLst>
            </xdr:cNvPr>
            <xdr:cNvSpPr>
              <a:spLocks noRot="1" noChangeShapeType="1"/>
            </xdr:cNvSpPr>
          </xdr:nvSpPr>
          <xdr:spPr>
            <a:xfrm>
              <a:off x="12344400" y="19267551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481</xdr:row>
          <xdr:rowOff>0</xdr:rowOff>
        </xdr:from>
        <xdr:to xmlns:xdr="http://schemas.openxmlformats.org/drawingml/2006/spreadsheetDrawing">
          <xdr:col>37</xdr:col>
          <xdr:colOff>307340</xdr:colOff>
          <xdr:row>481</xdr:row>
          <xdr:rowOff>320040</xdr:rowOff>
        </xdr:to>
        <xdr:sp textlink="">
          <xdr:nvSpPr>
            <xdr:cNvPr id="270344" name="チェック 1032" hidden="1">
              <a:extLst>
                <a:ext uri="{63B3BB69-23CF-44E3-9099-C40C66FF867C}">
                  <a14:compatExt spid="_x0000_s270344"/>
                </a:ext>
              </a:extLst>
            </xdr:cNvPr>
            <xdr:cNvSpPr>
              <a:spLocks noRot="1" noChangeShapeType="1"/>
            </xdr:cNvSpPr>
          </xdr:nvSpPr>
          <xdr:spPr>
            <a:xfrm>
              <a:off x="11278870" y="193599435"/>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481</xdr:row>
          <xdr:rowOff>0</xdr:rowOff>
        </xdr:from>
        <xdr:to xmlns:xdr="http://schemas.openxmlformats.org/drawingml/2006/spreadsheetDrawing">
          <xdr:col>37</xdr:col>
          <xdr:colOff>307340</xdr:colOff>
          <xdr:row>481</xdr:row>
          <xdr:rowOff>320040</xdr:rowOff>
        </xdr:to>
        <xdr:sp textlink="">
          <xdr:nvSpPr>
            <xdr:cNvPr id="270345" name="チェック 1033" hidden="1">
              <a:extLst>
                <a:ext uri="{63B3BB69-23CF-44E3-9099-C40C66FF867C}">
                  <a14:compatExt spid="_x0000_s270345"/>
                </a:ext>
              </a:extLst>
            </xdr:cNvPr>
            <xdr:cNvSpPr>
              <a:spLocks noRot="1" noChangeShapeType="1"/>
            </xdr:cNvSpPr>
          </xdr:nvSpPr>
          <xdr:spPr>
            <a:xfrm>
              <a:off x="11278870" y="193599435"/>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481</xdr:row>
          <xdr:rowOff>0</xdr:rowOff>
        </xdr:from>
        <xdr:to xmlns:xdr="http://schemas.openxmlformats.org/drawingml/2006/spreadsheetDrawing">
          <xdr:col>38</xdr:col>
          <xdr:colOff>307340</xdr:colOff>
          <xdr:row>481</xdr:row>
          <xdr:rowOff>320040</xdr:rowOff>
        </xdr:to>
        <xdr:sp textlink="">
          <xdr:nvSpPr>
            <xdr:cNvPr id="270346" name="チェック 1034" hidden="1">
              <a:extLst>
                <a:ext uri="{63B3BB69-23CF-44E3-9099-C40C66FF867C}">
                  <a14:compatExt spid="_x0000_s270346"/>
                </a:ext>
              </a:extLst>
            </xdr:cNvPr>
            <xdr:cNvSpPr>
              <a:spLocks noRot="1" noChangeShapeType="1"/>
            </xdr:cNvSpPr>
          </xdr:nvSpPr>
          <xdr:spPr>
            <a:xfrm>
              <a:off x="11811635" y="193599435"/>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481</xdr:row>
          <xdr:rowOff>0</xdr:rowOff>
        </xdr:from>
        <xdr:to xmlns:xdr="http://schemas.openxmlformats.org/drawingml/2006/spreadsheetDrawing">
          <xdr:col>39</xdr:col>
          <xdr:colOff>307340</xdr:colOff>
          <xdr:row>481</xdr:row>
          <xdr:rowOff>320040</xdr:rowOff>
        </xdr:to>
        <xdr:sp textlink="">
          <xdr:nvSpPr>
            <xdr:cNvPr id="270347" name="チェック 1035" hidden="1">
              <a:extLst>
                <a:ext uri="{63B3BB69-23CF-44E3-9099-C40C66FF867C}">
                  <a14:compatExt spid="_x0000_s270347"/>
                </a:ext>
              </a:extLst>
            </xdr:cNvPr>
            <xdr:cNvSpPr>
              <a:spLocks noRot="1" noChangeShapeType="1"/>
            </xdr:cNvSpPr>
          </xdr:nvSpPr>
          <xdr:spPr>
            <a:xfrm>
              <a:off x="12344400" y="193599435"/>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484</xdr:row>
          <xdr:rowOff>0</xdr:rowOff>
        </xdr:from>
        <xdr:to xmlns:xdr="http://schemas.openxmlformats.org/drawingml/2006/spreadsheetDrawing">
          <xdr:col>37</xdr:col>
          <xdr:colOff>307340</xdr:colOff>
          <xdr:row>484</xdr:row>
          <xdr:rowOff>321310</xdr:rowOff>
        </xdr:to>
        <xdr:sp textlink="">
          <xdr:nvSpPr>
            <xdr:cNvPr id="270348" name="チェック 1036" hidden="1">
              <a:extLst>
                <a:ext uri="{63B3BB69-23CF-44E3-9099-C40C66FF867C}">
                  <a14:compatExt spid="_x0000_s270348"/>
                </a:ext>
              </a:extLst>
            </xdr:cNvPr>
            <xdr:cNvSpPr>
              <a:spLocks noRot="1" noChangeShapeType="1"/>
            </xdr:cNvSpPr>
          </xdr:nvSpPr>
          <xdr:spPr>
            <a:xfrm>
              <a:off x="11278870" y="194847210"/>
              <a:ext cx="30734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484</xdr:row>
          <xdr:rowOff>0</xdr:rowOff>
        </xdr:from>
        <xdr:to xmlns:xdr="http://schemas.openxmlformats.org/drawingml/2006/spreadsheetDrawing">
          <xdr:col>38</xdr:col>
          <xdr:colOff>307340</xdr:colOff>
          <xdr:row>484</xdr:row>
          <xdr:rowOff>321310</xdr:rowOff>
        </xdr:to>
        <xdr:sp textlink="">
          <xdr:nvSpPr>
            <xdr:cNvPr id="270349" name="チェック 1037" hidden="1">
              <a:extLst>
                <a:ext uri="{63B3BB69-23CF-44E3-9099-C40C66FF867C}">
                  <a14:compatExt spid="_x0000_s270349"/>
                </a:ext>
              </a:extLst>
            </xdr:cNvPr>
            <xdr:cNvSpPr>
              <a:spLocks noRot="1" noChangeShapeType="1"/>
            </xdr:cNvSpPr>
          </xdr:nvSpPr>
          <xdr:spPr>
            <a:xfrm>
              <a:off x="11811635" y="194847210"/>
              <a:ext cx="30734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484</xdr:row>
          <xdr:rowOff>0</xdr:rowOff>
        </xdr:from>
        <xdr:to xmlns:xdr="http://schemas.openxmlformats.org/drawingml/2006/spreadsheetDrawing">
          <xdr:col>39</xdr:col>
          <xdr:colOff>307340</xdr:colOff>
          <xdr:row>484</xdr:row>
          <xdr:rowOff>321310</xdr:rowOff>
        </xdr:to>
        <xdr:sp textlink="">
          <xdr:nvSpPr>
            <xdr:cNvPr id="270350" name="チェック 1038" hidden="1">
              <a:extLst>
                <a:ext uri="{63B3BB69-23CF-44E3-9099-C40C66FF867C}">
                  <a14:compatExt spid="_x0000_s270350"/>
                </a:ext>
              </a:extLst>
            </xdr:cNvPr>
            <xdr:cNvSpPr>
              <a:spLocks noRot="1" noChangeShapeType="1"/>
            </xdr:cNvSpPr>
          </xdr:nvSpPr>
          <xdr:spPr>
            <a:xfrm>
              <a:off x="12344400" y="194847210"/>
              <a:ext cx="30734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485</xdr:row>
          <xdr:rowOff>0</xdr:rowOff>
        </xdr:from>
        <xdr:to xmlns:xdr="http://schemas.openxmlformats.org/drawingml/2006/spreadsheetDrawing">
          <xdr:col>37</xdr:col>
          <xdr:colOff>307340</xdr:colOff>
          <xdr:row>485</xdr:row>
          <xdr:rowOff>319405</xdr:rowOff>
        </xdr:to>
        <xdr:sp textlink="">
          <xdr:nvSpPr>
            <xdr:cNvPr id="270351" name="チェック 1039" hidden="1">
              <a:extLst>
                <a:ext uri="{63B3BB69-23CF-44E3-9099-C40C66FF867C}">
                  <a14:compatExt spid="_x0000_s270351"/>
                </a:ext>
              </a:extLst>
            </xdr:cNvPr>
            <xdr:cNvSpPr>
              <a:spLocks noRot="1" noChangeShapeType="1"/>
            </xdr:cNvSpPr>
          </xdr:nvSpPr>
          <xdr:spPr>
            <a:xfrm>
              <a:off x="11278870" y="19532346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485</xdr:row>
          <xdr:rowOff>0</xdr:rowOff>
        </xdr:from>
        <xdr:to xmlns:xdr="http://schemas.openxmlformats.org/drawingml/2006/spreadsheetDrawing">
          <xdr:col>38</xdr:col>
          <xdr:colOff>307340</xdr:colOff>
          <xdr:row>485</xdr:row>
          <xdr:rowOff>319405</xdr:rowOff>
        </xdr:to>
        <xdr:sp textlink="">
          <xdr:nvSpPr>
            <xdr:cNvPr id="270352" name="チェック 1040" hidden="1">
              <a:extLst>
                <a:ext uri="{63B3BB69-23CF-44E3-9099-C40C66FF867C}">
                  <a14:compatExt spid="_x0000_s270352"/>
                </a:ext>
              </a:extLst>
            </xdr:cNvPr>
            <xdr:cNvSpPr>
              <a:spLocks noRot="1" noChangeShapeType="1"/>
            </xdr:cNvSpPr>
          </xdr:nvSpPr>
          <xdr:spPr>
            <a:xfrm>
              <a:off x="11811635" y="19532346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485</xdr:row>
          <xdr:rowOff>0</xdr:rowOff>
        </xdr:from>
        <xdr:to xmlns:xdr="http://schemas.openxmlformats.org/drawingml/2006/spreadsheetDrawing">
          <xdr:col>39</xdr:col>
          <xdr:colOff>307340</xdr:colOff>
          <xdr:row>485</xdr:row>
          <xdr:rowOff>319405</xdr:rowOff>
        </xdr:to>
        <xdr:sp textlink="">
          <xdr:nvSpPr>
            <xdr:cNvPr id="270353" name="チェック 1041" hidden="1">
              <a:extLst>
                <a:ext uri="{63B3BB69-23CF-44E3-9099-C40C66FF867C}">
                  <a14:compatExt spid="_x0000_s270353"/>
                </a:ext>
              </a:extLst>
            </xdr:cNvPr>
            <xdr:cNvSpPr>
              <a:spLocks noRot="1" noChangeShapeType="1"/>
            </xdr:cNvSpPr>
          </xdr:nvSpPr>
          <xdr:spPr>
            <a:xfrm>
              <a:off x="12344400" y="19532346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486</xdr:row>
          <xdr:rowOff>0</xdr:rowOff>
        </xdr:from>
        <xdr:to xmlns:xdr="http://schemas.openxmlformats.org/drawingml/2006/spreadsheetDrawing">
          <xdr:col>37</xdr:col>
          <xdr:colOff>307340</xdr:colOff>
          <xdr:row>486</xdr:row>
          <xdr:rowOff>320040</xdr:rowOff>
        </xdr:to>
        <xdr:sp textlink="">
          <xdr:nvSpPr>
            <xdr:cNvPr id="270354" name="チェック 1042" hidden="1">
              <a:extLst>
                <a:ext uri="{63B3BB69-23CF-44E3-9099-C40C66FF867C}">
                  <a14:compatExt spid="_x0000_s270354"/>
                </a:ext>
              </a:extLst>
            </xdr:cNvPr>
            <xdr:cNvSpPr>
              <a:spLocks noRot="1" noChangeShapeType="1"/>
            </xdr:cNvSpPr>
          </xdr:nvSpPr>
          <xdr:spPr>
            <a:xfrm>
              <a:off x="11278870" y="1970570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486</xdr:row>
          <xdr:rowOff>0</xdr:rowOff>
        </xdr:from>
        <xdr:to xmlns:xdr="http://schemas.openxmlformats.org/drawingml/2006/spreadsheetDrawing">
          <xdr:col>38</xdr:col>
          <xdr:colOff>307340</xdr:colOff>
          <xdr:row>486</xdr:row>
          <xdr:rowOff>320040</xdr:rowOff>
        </xdr:to>
        <xdr:sp textlink="">
          <xdr:nvSpPr>
            <xdr:cNvPr id="270355" name="チェック 1043" hidden="1">
              <a:extLst>
                <a:ext uri="{63B3BB69-23CF-44E3-9099-C40C66FF867C}">
                  <a14:compatExt spid="_x0000_s270355"/>
                </a:ext>
              </a:extLst>
            </xdr:cNvPr>
            <xdr:cNvSpPr>
              <a:spLocks noRot="1" noChangeShapeType="1"/>
            </xdr:cNvSpPr>
          </xdr:nvSpPr>
          <xdr:spPr>
            <a:xfrm>
              <a:off x="11811635" y="1970570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486</xdr:row>
          <xdr:rowOff>0</xdr:rowOff>
        </xdr:from>
        <xdr:to xmlns:xdr="http://schemas.openxmlformats.org/drawingml/2006/spreadsheetDrawing">
          <xdr:col>39</xdr:col>
          <xdr:colOff>307340</xdr:colOff>
          <xdr:row>486</xdr:row>
          <xdr:rowOff>320040</xdr:rowOff>
        </xdr:to>
        <xdr:sp textlink="">
          <xdr:nvSpPr>
            <xdr:cNvPr id="270356" name="チェック 1044" hidden="1">
              <a:extLst>
                <a:ext uri="{63B3BB69-23CF-44E3-9099-C40C66FF867C}">
                  <a14:compatExt spid="_x0000_s270356"/>
                </a:ext>
              </a:extLst>
            </xdr:cNvPr>
            <xdr:cNvSpPr>
              <a:spLocks noRot="1" noChangeShapeType="1"/>
            </xdr:cNvSpPr>
          </xdr:nvSpPr>
          <xdr:spPr>
            <a:xfrm>
              <a:off x="12344400" y="1970570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488</xdr:row>
          <xdr:rowOff>0</xdr:rowOff>
        </xdr:from>
        <xdr:to xmlns:xdr="http://schemas.openxmlformats.org/drawingml/2006/spreadsheetDrawing">
          <xdr:col>37</xdr:col>
          <xdr:colOff>307340</xdr:colOff>
          <xdr:row>488</xdr:row>
          <xdr:rowOff>321310</xdr:rowOff>
        </xdr:to>
        <xdr:sp textlink="">
          <xdr:nvSpPr>
            <xdr:cNvPr id="270357" name="チェック 1045" hidden="1">
              <a:extLst>
                <a:ext uri="{63B3BB69-23CF-44E3-9099-C40C66FF867C}">
                  <a14:compatExt spid="_x0000_s270357"/>
                </a:ext>
              </a:extLst>
            </xdr:cNvPr>
            <xdr:cNvSpPr>
              <a:spLocks noRot="1" noChangeShapeType="1"/>
            </xdr:cNvSpPr>
          </xdr:nvSpPr>
          <xdr:spPr>
            <a:xfrm>
              <a:off x="11278870" y="198295260"/>
              <a:ext cx="30734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488</xdr:row>
          <xdr:rowOff>0</xdr:rowOff>
        </xdr:from>
        <xdr:to xmlns:xdr="http://schemas.openxmlformats.org/drawingml/2006/spreadsheetDrawing">
          <xdr:col>38</xdr:col>
          <xdr:colOff>307340</xdr:colOff>
          <xdr:row>488</xdr:row>
          <xdr:rowOff>321310</xdr:rowOff>
        </xdr:to>
        <xdr:sp textlink="">
          <xdr:nvSpPr>
            <xdr:cNvPr id="270358" name="チェック 1046" hidden="1">
              <a:extLst>
                <a:ext uri="{63B3BB69-23CF-44E3-9099-C40C66FF867C}">
                  <a14:compatExt spid="_x0000_s270358"/>
                </a:ext>
              </a:extLst>
            </xdr:cNvPr>
            <xdr:cNvSpPr>
              <a:spLocks noRot="1" noChangeShapeType="1"/>
            </xdr:cNvSpPr>
          </xdr:nvSpPr>
          <xdr:spPr>
            <a:xfrm>
              <a:off x="11811635" y="198295260"/>
              <a:ext cx="30734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488</xdr:row>
          <xdr:rowOff>0</xdr:rowOff>
        </xdr:from>
        <xdr:to xmlns:xdr="http://schemas.openxmlformats.org/drawingml/2006/spreadsheetDrawing">
          <xdr:col>39</xdr:col>
          <xdr:colOff>307340</xdr:colOff>
          <xdr:row>488</xdr:row>
          <xdr:rowOff>321310</xdr:rowOff>
        </xdr:to>
        <xdr:sp textlink="">
          <xdr:nvSpPr>
            <xdr:cNvPr id="270359" name="チェック 1047" hidden="1">
              <a:extLst>
                <a:ext uri="{63B3BB69-23CF-44E3-9099-C40C66FF867C}">
                  <a14:compatExt spid="_x0000_s270359"/>
                </a:ext>
              </a:extLst>
            </xdr:cNvPr>
            <xdr:cNvSpPr>
              <a:spLocks noRot="1" noChangeShapeType="1"/>
            </xdr:cNvSpPr>
          </xdr:nvSpPr>
          <xdr:spPr>
            <a:xfrm>
              <a:off x="12344400" y="198295260"/>
              <a:ext cx="307340" cy="3213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490</xdr:row>
          <xdr:rowOff>0</xdr:rowOff>
        </xdr:from>
        <xdr:to xmlns:xdr="http://schemas.openxmlformats.org/drawingml/2006/spreadsheetDrawing">
          <xdr:col>37</xdr:col>
          <xdr:colOff>307340</xdr:colOff>
          <xdr:row>491</xdr:row>
          <xdr:rowOff>40005</xdr:rowOff>
        </xdr:to>
        <xdr:sp textlink="">
          <xdr:nvSpPr>
            <xdr:cNvPr id="270360" name="チェック 1048" hidden="1">
              <a:extLst>
                <a:ext uri="{63B3BB69-23CF-44E3-9099-C40C66FF867C}">
                  <a14:compatExt spid="_x0000_s270360"/>
                </a:ext>
              </a:extLst>
            </xdr:cNvPr>
            <xdr:cNvSpPr>
              <a:spLocks noRot="1" noChangeShapeType="1"/>
            </xdr:cNvSpPr>
          </xdr:nvSpPr>
          <xdr:spPr>
            <a:xfrm>
              <a:off x="11278870" y="1990921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490</xdr:row>
          <xdr:rowOff>0</xdr:rowOff>
        </xdr:from>
        <xdr:to xmlns:xdr="http://schemas.openxmlformats.org/drawingml/2006/spreadsheetDrawing">
          <xdr:col>37</xdr:col>
          <xdr:colOff>307340</xdr:colOff>
          <xdr:row>491</xdr:row>
          <xdr:rowOff>40005</xdr:rowOff>
        </xdr:to>
        <xdr:sp textlink="">
          <xdr:nvSpPr>
            <xdr:cNvPr id="270361" name="チェック 1049" hidden="1">
              <a:extLst>
                <a:ext uri="{63B3BB69-23CF-44E3-9099-C40C66FF867C}">
                  <a14:compatExt spid="_x0000_s270361"/>
                </a:ext>
              </a:extLst>
            </xdr:cNvPr>
            <xdr:cNvSpPr>
              <a:spLocks noRot="1" noChangeShapeType="1"/>
            </xdr:cNvSpPr>
          </xdr:nvSpPr>
          <xdr:spPr>
            <a:xfrm>
              <a:off x="11278870" y="1990921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490</xdr:row>
          <xdr:rowOff>0</xdr:rowOff>
        </xdr:from>
        <xdr:to xmlns:xdr="http://schemas.openxmlformats.org/drawingml/2006/spreadsheetDrawing">
          <xdr:col>38</xdr:col>
          <xdr:colOff>307340</xdr:colOff>
          <xdr:row>491</xdr:row>
          <xdr:rowOff>40005</xdr:rowOff>
        </xdr:to>
        <xdr:sp textlink="">
          <xdr:nvSpPr>
            <xdr:cNvPr id="270362" name="チェック 1050" hidden="1">
              <a:extLst>
                <a:ext uri="{63B3BB69-23CF-44E3-9099-C40C66FF867C}">
                  <a14:compatExt spid="_x0000_s270362"/>
                </a:ext>
              </a:extLst>
            </xdr:cNvPr>
            <xdr:cNvSpPr>
              <a:spLocks noRot="1" noChangeShapeType="1"/>
            </xdr:cNvSpPr>
          </xdr:nvSpPr>
          <xdr:spPr>
            <a:xfrm>
              <a:off x="11811635" y="1990921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490</xdr:row>
          <xdr:rowOff>0</xdr:rowOff>
        </xdr:from>
        <xdr:to xmlns:xdr="http://schemas.openxmlformats.org/drawingml/2006/spreadsheetDrawing">
          <xdr:col>39</xdr:col>
          <xdr:colOff>307340</xdr:colOff>
          <xdr:row>491</xdr:row>
          <xdr:rowOff>40005</xdr:rowOff>
        </xdr:to>
        <xdr:sp textlink="">
          <xdr:nvSpPr>
            <xdr:cNvPr id="270363" name="チェック 1051" hidden="1">
              <a:extLst>
                <a:ext uri="{63B3BB69-23CF-44E3-9099-C40C66FF867C}">
                  <a14:compatExt spid="_x0000_s270363"/>
                </a:ext>
              </a:extLst>
            </xdr:cNvPr>
            <xdr:cNvSpPr>
              <a:spLocks noRot="1" noChangeShapeType="1"/>
            </xdr:cNvSpPr>
          </xdr:nvSpPr>
          <xdr:spPr>
            <a:xfrm>
              <a:off x="12344400" y="1990921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493</xdr:row>
          <xdr:rowOff>0</xdr:rowOff>
        </xdr:from>
        <xdr:to xmlns:xdr="http://schemas.openxmlformats.org/drawingml/2006/spreadsheetDrawing">
          <xdr:col>37</xdr:col>
          <xdr:colOff>307340</xdr:colOff>
          <xdr:row>494</xdr:row>
          <xdr:rowOff>41275</xdr:rowOff>
        </xdr:to>
        <xdr:sp textlink="">
          <xdr:nvSpPr>
            <xdr:cNvPr id="270364" name="チェック 1052" hidden="1">
              <a:extLst>
                <a:ext uri="{63B3BB69-23CF-44E3-9099-C40C66FF867C}">
                  <a14:compatExt spid="_x0000_s270364"/>
                </a:ext>
              </a:extLst>
            </xdr:cNvPr>
            <xdr:cNvSpPr>
              <a:spLocks noRot="1" noChangeShapeType="1"/>
            </xdr:cNvSpPr>
          </xdr:nvSpPr>
          <xdr:spPr>
            <a:xfrm>
              <a:off x="11278870" y="200152635"/>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493</xdr:row>
          <xdr:rowOff>0</xdr:rowOff>
        </xdr:from>
        <xdr:to xmlns:xdr="http://schemas.openxmlformats.org/drawingml/2006/spreadsheetDrawing">
          <xdr:col>37</xdr:col>
          <xdr:colOff>307340</xdr:colOff>
          <xdr:row>494</xdr:row>
          <xdr:rowOff>41275</xdr:rowOff>
        </xdr:to>
        <xdr:sp textlink="">
          <xdr:nvSpPr>
            <xdr:cNvPr id="270365" name="チェック 1053" hidden="1">
              <a:extLst>
                <a:ext uri="{63B3BB69-23CF-44E3-9099-C40C66FF867C}">
                  <a14:compatExt spid="_x0000_s270365"/>
                </a:ext>
              </a:extLst>
            </xdr:cNvPr>
            <xdr:cNvSpPr>
              <a:spLocks noRot="1" noChangeShapeType="1"/>
            </xdr:cNvSpPr>
          </xdr:nvSpPr>
          <xdr:spPr>
            <a:xfrm>
              <a:off x="11278870" y="200152635"/>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493</xdr:row>
          <xdr:rowOff>0</xdr:rowOff>
        </xdr:from>
        <xdr:to xmlns:xdr="http://schemas.openxmlformats.org/drawingml/2006/spreadsheetDrawing">
          <xdr:col>38</xdr:col>
          <xdr:colOff>307340</xdr:colOff>
          <xdr:row>494</xdr:row>
          <xdr:rowOff>41275</xdr:rowOff>
        </xdr:to>
        <xdr:sp textlink="">
          <xdr:nvSpPr>
            <xdr:cNvPr id="270366" name="チェック 1054" hidden="1">
              <a:extLst>
                <a:ext uri="{63B3BB69-23CF-44E3-9099-C40C66FF867C}">
                  <a14:compatExt spid="_x0000_s270366"/>
                </a:ext>
              </a:extLst>
            </xdr:cNvPr>
            <xdr:cNvSpPr>
              <a:spLocks noRot="1" noChangeShapeType="1"/>
            </xdr:cNvSpPr>
          </xdr:nvSpPr>
          <xdr:spPr>
            <a:xfrm>
              <a:off x="11811635" y="200152635"/>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493</xdr:row>
          <xdr:rowOff>0</xdr:rowOff>
        </xdr:from>
        <xdr:to xmlns:xdr="http://schemas.openxmlformats.org/drawingml/2006/spreadsheetDrawing">
          <xdr:col>39</xdr:col>
          <xdr:colOff>307340</xdr:colOff>
          <xdr:row>494</xdr:row>
          <xdr:rowOff>41275</xdr:rowOff>
        </xdr:to>
        <xdr:sp textlink="">
          <xdr:nvSpPr>
            <xdr:cNvPr id="270367" name="チェック 1055" hidden="1">
              <a:extLst>
                <a:ext uri="{63B3BB69-23CF-44E3-9099-C40C66FF867C}">
                  <a14:compatExt spid="_x0000_s270367"/>
                </a:ext>
              </a:extLst>
            </xdr:cNvPr>
            <xdr:cNvSpPr>
              <a:spLocks noRot="1" noChangeShapeType="1"/>
            </xdr:cNvSpPr>
          </xdr:nvSpPr>
          <xdr:spPr>
            <a:xfrm>
              <a:off x="12344400" y="200152635"/>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495</xdr:row>
          <xdr:rowOff>0</xdr:rowOff>
        </xdr:from>
        <xdr:to xmlns:xdr="http://schemas.openxmlformats.org/drawingml/2006/spreadsheetDrawing">
          <xdr:col>37</xdr:col>
          <xdr:colOff>307340</xdr:colOff>
          <xdr:row>496</xdr:row>
          <xdr:rowOff>40005</xdr:rowOff>
        </xdr:to>
        <xdr:sp textlink="">
          <xdr:nvSpPr>
            <xdr:cNvPr id="270368" name="チェック 1056" hidden="1">
              <a:extLst>
                <a:ext uri="{63B3BB69-23CF-44E3-9099-C40C66FF867C}">
                  <a14:compatExt spid="_x0000_s270368"/>
                </a:ext>
              </a:extLst>
            </xdr:cNvPr>
            <xdr:cNvSpPr>
              <a:spLocks noRot="1" noChangeShapeType="1"/>
            </xdr:cNvSpPr>
          </xdr:nvSpPr>
          <xdr:spPr>
            <a:xfrm>
              <a:off x="11278870" y="2009082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495</xdr:row>
          <xdr:rowOff>0</xdr:rowOff>
        </xdr:from>
        <xdr:to xmlns:xdr="http://schemas.openxmlformats.org/drawingml/2006/spreadsheetDrawing">
          <xdr:col>37</xdr:col>
          <xdr:colOff>307340</xdr:colOff>
          <xdr:row>496</xdr:row>
          <xdr:rowOff>40005</xdr:rowOff>
        </xdr:to>
        <xdr:sp textlink="">
          <xdr:nvSpPr>
            <xdr:cNvPr id="270369" name="チェック 1057" hidden="1">
              <a:extLst>
                <a:ext uri="{63B3BB69-23CF-44E3-9099-C40C66FF867C}">
                  <a14:compatExt spid="_x0000_s270369"/>
                </a:ext>
              </a:extLst>
            </xdr:cNvPr>
            <xdr:cNvSpPr>
              <a:spLocks noRot="1" noChangeShapeType="1"/>
            </xdr:cNvSpPr>
          </xdr:nvSpPr>
          <xdr:spPr>
            <a:xfrm>
              <a:off x="11278870" y="2009082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495</xdr:row>
          <xdr:rowOff>0</xdr:rowOff>
        </xdr:from>
        <xdr:to xmlns:xdr="http://schemas.openxmlformats.org/drawingml/2006/spreadsheetDrawing">
          <xdr:col>38</xdr:col>
          <xdr:colOff>307340</xdr:colOff>
          <xdr:row>496</xdr:row>
          <xdr:rowOff>40005</xdr:rowOff>
        </xdr:to>
        <xdr:sp textlink="">
          <xdr:nvSpPr>
            <xdr:cNvPr id="270370" name="チェック 1058" hidden="1">
              <a:extLst>
                <a:ext uri="{63B3BB69-23CF-44E3-9099-C40C66FF867C}">
                  <a14:compatExt spid="_x0000_s270370"/>
                </a:ext>
              </a:extLst>
            </xdr:cNvPr>
            <xdr:cNvSpPr>
              <a:spLocks noRot="1" noChangeShapeType="1"/>
            </xdr:cNvSpPr>
          </xdr:nvSpPr>
          <xdr:spPr>
            <a:xfrm>
              <a:off x="11811635" y="2009082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495</xdr:row>
          <xdr:rowOff>0</xdr:rowOff>
        </xdr:from>
        <xdr:to xmlns:xdr="http://schemas.openxmlformats.org/drawingml/2006/spreadsheetDrawing">
          <xdr:col>39</xdr:col>
          <xdr:colOff>307340</xdr:colOff>
          <xdr:row>496</xdr:row>
          <xdr:rowOff>40005</xdr:rowOff>
        </xdr:to>
        <xdr:sp textlink="">
          <xdr:nvSpPr>
            <xdr:cNvPr id="270371" name="チェック 1059" hidden="1">
              <a:extLst>
                <a:ext uri="{63B3BB69-23CF-44E3-9099-C40C66FF867C}">
                  <a14:compatExt spid="_x0000_s270371"/>
                </a:ext>
              </a:extLst>
            </xdr:cNvPr>
            <xdr:cNvSpPr>
              <a:spLocks noRot="1" noChangeShapeType="1"/>
            </xdr:cNvSpPr>
          </xdr:nvSpPr>
          <xdr:spPr>
            <a:xfrm>
              <a:off x="12344400" y="2009082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497</xdr:row>
          <xdr:rowOff>0</xdr:rowOff>
        </xdr:from>
        <xdr:to xmlns:xdr="http://schemas.openxmlformats.org/drawingml/2006/spreadsheetDrawing">
          <xdr:col>37</xdr:col>
          <xdr:colOff>307340</xdr:colOff>
          <xdr:row>497</xdr:row>
          <xdr:rowOff>320040</xdr:rowOff>
        </xdr:to>
        <xdr:sp textlink="">
          <xdr:nvSpPr>
            <xdr:cNvPr id="270372" name="チェック 1060" hidden="1">
              <a:extLst>
                <a:ext uri="{63B3BB69-23CF-44E3-9099-C40C66FF867C}">
                  <a14:compatExt spid="_x0000_s270372"/>
                </a:ext>
              </a:extLst>
            </xdr:cNvPr>
            <xdr:cNvSpPr>
              <a:spLocks noRot="1" noChangeShapeType="1"/>
            </xdr:cNvSpPr>
          </xdr:nvSpPr>
          <xdr:spPr>
            <a:xfrm>
              <a:off x="11278870" y="2016544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497</xdr:row>
          <xdr:rowOff>0</xdr:rowOff>
        </xdr:from>
        <xdr:to xmlns:xdr="http://schemas.openxmlformats.org/drawingml/2006/spreadsheetDrawing">
          <xdr:col>37</xdr:col>
          <xdr:colOff>307340</xdr:colOff>
          <xdr:row>497</xdr:row>
          <xdr:rowOff>320040</xdr:rowOff>
        </xdr:to>
        <xdr:sp textlink="">
          <xdr:nvSpPr>
            <xdr:cNvPr id="270373" name="チェック 1061" hidden="1">
              <a:extLst>
                <a:ext uri="{63B3BB69-23CF-44E3-9099-C40C66FF867C}">
                  <a14:compatExt spid="_x0000_s270373"/>
                </a:ext>
              </a:extLst>
            </xdr:cNvPr>
            <xdr:cNvSpPr>
              <a:spLocks noRot="1" noChangeShapeType="1"/>
            </xdr:cNvSpPr>
          </xdr:nvSpPr>
          <xdr:spPr>
            <a:xfrm>
              <a:off x="11278870" y="2016544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497</xdr:row>
          <xdr:rowOff>0</xdr:rowOff>
        </xdr:from>
        <xdr:to xmlns:xdr="http://schemas.openxmlformats.org/drawingml/2006/spreadsheetDrawing">
          <xdr:col>38</xdr:col>
          <xdr:colOff>307340</xdr:colOff>
          <xdr:row>497</xdr:row>
          <xdr:rowOff>320040</xdr:rowOff>
        </xdr:to>
        <xdr:sp textlink="">
          <xdr:nvSpPr>
            <xdr:cNvPr id="270374" name="チェック 1062" hidden="1">
              <a:extLst>
                <a:ext uri="{63B3BB69-23CF-44E3-9099-C40C66FF867C}">
                  <a14:compatExt spid="_x0000_s270374"/>
                </a:ext>
              </a:extLst>
            </xdr:cNvPr>
            <xdr:cNvSpPr>
              <a:spLocks noRot="1" noChangeShapeType="1"/>
            </xdr:cNvSpPr>
          </xdr:nvSpPr>
          <xdr:spPr>
            <a:xfrm>
              <a:off x="11811635" y="2016544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497</xdr:row>
          <xdr:rowOff>0</xdr:rowOff>
        </xdr:from>
        <xdr:to xmlns:xdr="http://schemas.openxmlformats.org/drawingml/2006/spreadsheetDrawing">
          <xdr:col>39</xdr:col>
          <xdr:colOff>307340</xdr:colOff>
          <xdr:row>497</xdr:row>
          <xdr:rowOff>320040</xdr:rowOff>
        </xdr:to>
        <xdr:sp textlink="">
          <xdr:nvSpPr>
            <xdr:cNvPr id="270375" name="チェック 1063" hidden="1">
              <a:extLst>
                <a:ext uri="{63B3BB69-23CF-44E3-9099-C40C66FF867C}">
                  <a14:compatExt spid="_x0000_s270375"/>
                </a:ext>
              </a:extLst>
            </xdr:cNvPr>
            <xdr:cNvSpPr>
              <a:spLocks noRot="1" noChangeShapeType="1"/>
            </xdr:cNvSpPr>
          </xdr:nvSpPr>
          <xdr:spPr>
            <a:xfrm>
              <a:off x="12344400" y="2016544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499</xdr:row>
          <xdr:rowOff>0</xdr:rowOff>
        </xdr:from>
        <xdr:to xmlns:xdr="http://schemas.openxmlformats.org/drawingml/2006/spreadsheetDrawing">
          <xdr:col>37</xdr:col>
          <xdr:colOff>307340</xdr:colOff>
          <xdr:row>499</xdr:row>
          <xdr:rowOff>319405</xdr:rowOff>
        </xdr:to>
        <xdr:sp textlink="">
          <xdr:nvSpPr>
            <xdr:cNvPr id="270376" name="チェック 1064" hidden="1">
              <a:extLst>
                <a:ext uri="{63B3BB69-23CF-44E3-9099-C40C66FF867C}">
                  <a14:compatExt spid="_x0000_s270376"/>
                </a:ext>
              </a:extLst>
            </xdr:cNvPr>
            <xdr:cNvSpPr>
              <a:spLocks noRot="1" noChangeShapeType="1"/>
            </xdr:cNvSpPr>
          </xdr:nvSpPr>
          <xdr:spPr>
            <a:xfrm>
              <a:off x="11278870" y="20225766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499</xdr:row>
          <xdr:rowOff>0</xdr:rowOff>
        </xdr:from>
        <xdr:to xmlns:xdr="http://schemas.openxmlformats.org/drawingml/2006/spreadsheetDrawing">
          <xdr:col>38</xdr:col>
          <xdr:colOff>307340</xdr:colOff>
          <xdr:row>499</xdr:row>
          <xdr:rowOff>319405</xdr:rowOff>
        </xdr:to>
        <xdr:sp textlink="">
          <xdr:nvSpPr>
            <xdr:cNvPr id="270377" name="チェック 1065" hidden="1">
              <a:extLst>
                <a:ext uri="{63B3BB69-23CF-44E3-9099-C40C66FF867C}">
                  <a14:compatExt spid="_x0000_s270377"/>
                </a:ext>
              </a:extLst>
            </xdr:cNvPr>
            <xdr:cNvSpPr>
              <a:spLocks noRot="1" noChangeShapeType="1"/>
            </xdr:cNvSpPr>
          </xdr:nvSpPr>
          <xdr:spPr>
            <a:xfrm>
              <a:off x="11811635" y="20225766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499</xdr:row>
          <xdr:rowOff>0</xdr:rowOff>
        </xdr:from>
        <xdr:to xmlns:xdr="http://schemas.openxmlformats.org/drawingml/2006/spreadsheetDrawing">
          <xdr:col>39</xdr:col>
          <xdr:colOff>307340</xdr:colOff>
          <xdr:row>499</xdr:row>
          <xdr:rowOff>319405</xdr:rowOff>
        </xdr:to>
        <xdr:sp textlink="">
          <xdr:nvSpPr>
            <xdr:cNvPr id="270378" name="チェック 1066" hidden="1">
              <a:extLst>
                <a:ext uri="{63B3BB69-23CF-44E3-9099-C40C66FF867C}">
                  <a14:compatExt spid="_x0000_s270378"/>
                </a:ext>
              </a:extLst>
            </xdr:cNvPr>
            <xdr:cNvSpPr>
              <a:spLocks noRot="1" noChangeShapeType="1"/>
            </xdr:cNvSpPr>
          </xdr:nvSpPr>
          <xdr:spPr>
            <a:xfrm>
              <a:off x="12344400" y="20225766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501</xdr:row>
          <xdr:rowOff>0</xdr:rowOff>
        </xdr:from>
        <xdr:to xmlns:xdr="http://schemas.openxmlformats.org/drawingml/2006/spreadsheetDrawing">
          <xdr:col>37</xdr:col>
          <xdr:colOff>307340</xdr:colOff>
          <xdr:row>501</xdr:row>
          <xdr:rowOff>320040</xdr:rowOff>
        </xdr:to>
        <xdr:sp textlink="">
          <xdr:nvSpPr>
            <xdr:cNvPr id="270379" name="チェック 1067" hidden="1">
              <a:extLst>
                <a:ext uri="{63B3BB69-23CF-44E3-9099-C40C66FF867C}">
                  <a14:compatExt spid="_x0000_s270379"/>
                </a:ext>
              </a:extLst>
            </xdr:cNvPr>
            <xdr:cNvSpPr>
              <a:spLocks noRot="1" noChangeShapeType="1"/>
            </xdr:cNvSpPr>
          </xdr:nvSpPr>
          <xdr:spPr>
            <a:xfrm>
              <a:off x="11278870" y="203219685"/>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501</xdr:row>
          <xdr:rowOff>0</xdr:rowOff>
        </xdr:from>
        <xdr:to xmlns:xdr="http://schemas.openxmlformats.org/drawingml/2006/spreadsheetDrawing">
          <xdr:col>38</xdr:col>
          <xdr:colOff>307340</xdr:colOff>
          <xdr:row>501</xdr:row>
          <xdr:rowOff>320040</xdr:rowOff>
        </xdr:to>
        <xdr:sp textlink="">
          <xdr:nvSpPr>
            <xdr:cNvPr id="270380" name="チェック 1068" hidden="1">
              <a:extLst>
                <a:ext uri="{63B3BB69-23CF-44E3-9099-C40C66FF867C}">
                  <a14:compatExt spid="_x0000_s270380"/>
                </a:ext>
              </a:extLst>
            </xdr:cNvPr>
            <xdr:cNvSpPr>
              <a:spLocks noRot="1" noChangeShapeType="1"/>
            </xdr:cNvSpPr>
          </xdr:nvSpPr>
          <xdr:spPr>
            <a:xfrm>
              <a:off x="11811635" y="203219685"/>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501</xdr:row>
          <xdr:rowOff>0</xdr:rowOff>
        </xdr:from>
        <xdr:to xmlns:xdr="http://schemas.openxmlformats.org/drawingml/2006/spreadsheetDrawing">
          <xdr:col>39</xdr:col>
          <xdr:colOff>307340</xdr:colOff>
          <xdr:row>501</xdr:row>
          <xdr:rowOff>320040</xdr:rowOff>
        </xdr:to>
        <xdr:sp textlink="">
          <xdr:nvSpPr>
            <xdr:cNvPr id="270381" name="チェック 1069" hidden="1">
              <a:extLst>
                <a:ext uri="{63B3BB69-23CF-44E3-9099-C40C66FF867C}">
                  <a14:compatExt spid="_x0000_s270381"/>
                </a:ext>
              </a:extLst>
            </xdr:cNvPr>
            <xdr:cNvSpPr>
              <a:spLocks noRot="1" noChangeShapeType="1"/>
            </xdr:cNvSpPr>
          </xdr:nvSpPr>
          <xdr:spPr>
            <a:xfrm>
              <a:off x="12344400" y="203219685"/>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502</xdr:row>
          <xdr:rowOff>0</xdr:rowOff>
        </xdr:from>
        <xdr:to xmlns:xdr="http://schemas.openxmlformats.org/drawingml/2006/spreadsheetDrawing">
          <xdr:col>37</xdr:col>
          <xdr:colOff>307340</xdr:colOff>
          <xdr:row>502</xdr:row>
          <xdr:rowOff>320040</xdr:rowOff>
        </xdr:to>
        <xdr:sp textlink="">
          <xdr:nvSpPr>
            <xdr:cNvPr id="270382" name="チェック 1070" hidden="1">
              <a:extLst>
                <a:ext uri="{63B3BB69-23CF-44E3-9099-C40C66FF867C}">
                  <a14:compatExt spid="_x0000_s270382"/>
                </a:ext>
              </a:extLst>
            </xdr:cNvPr>
            <xdr:cNvSpPr>
              <a:spLocks noRot="1" noChangeShapeType="1"/>
            </xdr:cNvSpPr>
          </xdr:nvSpPr>
          <xdr:spPr>
            <a:xfrm>
              <a:off x="11278870" y="20370546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503</xdr:row>
          <xdr:rowOff>0</xdr:rowOff>
        </xdr:from>
        <xdr:to xmlns:xdr="http://schemas.openxmlformats.org/drawingml/2006/spreadsheetDrawing">
          <xdr:col>37</xdr:col>
          <xdr:colOff>307340</xdr:colOff>
          <xdr:row>503</xdr:row>
          <xdr:rowOff>318770</xdr:rowOff>
        </xdr:to>
        <xdr:sp textlink="">
          <xdr:nvSpPr>
            <xdr:cNvPr id="270383" name="チェック 1071" hidden="1">
              <a:extLst>
                <a:ext uri="{63B3BB69-23CF-44E3-9099-C40C66FF867C}">
                  <a14:compatExt spid="_x0000_s270383"/>
                </a:ext>
              </a:extLst>
            </xdr:cNvPr>
            <xdr:cNvSpPr>
              <a:spLocks noRot="1" noChangeShapeType="1"/>
            </xdr:cNvSpPr>
          </xdr:nvSpPr>
          <xdr:spPr>
            <a:xfrm>
              <a:off x="11278870" y="20419123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504</xdr:row>
          <xdr:rowOff>0</xdr:rowOff>
        </xdr:from>
        <xdr:to xmlns:xdr="http://schemas.openxmlformats.org/drawingml/2006/spreadsheetDrawing">
          <xdr:col>37</xdr:col>
          <xdr:colOff>307340</xdr:colOff>
          <xdr:row>504</xdr:row>
          <xdr:rowOff>319405</xdr:rowOff>
        </xdr:to>
        <xdr:sp textlink="">
          <xdr:nvSpPr>
            <xdr:cNvPr id="270384" name="チェック 1072" hidden="1">
              <a:extLst>
                <a:ext uri="{63B3BB69-23CF-44E3-9099-C40C66FF867C}">
                  <a14:compatExt spid="_x0000_s270384"/>
                </a:ext>
              </a:extLst>
            </xdr:cNvPr>
            <xdr:cNvSpPr>
              <a:spLocks noRot="1" noChangeShapeType="1"/>
            </xdr:cNvSpPr>
          </xdr:nvSpPr>
          <xdr:spPr>
            <a:xfrm>
              <a:off x="11278870" y="20468653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505</xdr:row>
          <xdr:rowOff>0</xdr:rowOff>
        </xdr:from>
        <xdr:to xmlns:xdr="http://schemas.openxmlformats.org/drawingml/2006/spreadsheetDrawing">
          <xdr:col>37</xdr:col>
          <xdr:colOff>307340</xdr:colOff>
          <xdr:row>505</xdr:row>
          <xdr:rowOff>319405</xdr:rowOff>
        </xdr:to>
        <xdr:sp textlink="">
          <xdr:nvSpPr>
            <xdr:cNvPr id="270385" name="チェック 1073" hidden="1">
              <a:extLst>
                <a:ext uri="{63B3BB69-23CF-44E3-9099-C40C66FF867C}">
                  <a14:compatExt spid="_x0000_s270385"/>
                </a:ext>
              </a:extLst>
            </xdr:cNvPr>
            <xdr:cNvSpPr>
              <a:spLocks noRot="1" noChangeShapeType="1"/>
            </xdr:cNvSpPr>
          </xdr:nvSpPr>
          <xdr:spPr>
            <a:xfrm>
              <a:off x="11278870" y="2051627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502</xdr:row>
          <xdr:rowOff>0</xdr:rowOff>
        </xdr:from>
        <xdr:to xmlns:xdr="http://schemas.openxmlformats.org/drawingml/2006/spreadsheetDrawing">
          <xdr:col>38</xdr:col>
          <xdr:colOff>307340</xdr:colOff>
          <xdr:row>502</xdr:row>
          <xdr:rowOff>320040</xdr:rowOff>
        </xdr:to>
        <xdr:sp textlink="">
          <xdr:nvSpPr>
            <xdr:cNvPr id="270386" name="チェック 1074" hidden="1">
              <a:extLst>
                <a:ext uri="{63B3BB69-23CF-44E3-9099-C40C66FF867C}">
                  <a14:compatExt spid="_x0000_s270386"/>
                </a:ext>
              </a:extLst>
            </xdr:cNvPr>
            <xdr:cNvSpPr>
              <a:spLocks noRot="1" noChangeShapeType="1"/>
            </xdr:cNvSpPr>
          </xdr:nvSpPr>
          <xdr:spPr>
            <a:xfrm>
              <a:off x="11811635" y="20370546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503</xdr:row>
          <xdr:rowOff>0</xdr:rowOff>
        </xdr:from>
        <xdr:to xmlns:xdr="http://schemas.openxmlformats.org/drawingml/2006/spreadsheetDrawing">
          <xdr:col>38</xdr:col>
          <xdr:colOff>307340</xdr:colOff>
          <xdr:row>503</xdr:row>
          <xdr:rowOff>318770</xdr:rowOff>
        </xdr:to>
        <xdr:sp textlink="">
          <xdr:nvSpPr>
            <xdr:cNvPr id="270387" name="チェック 1075" hidden="1">
              <a:extLst>
                <a:ext uri="{63B3BB69-23CF-44E3-9099-C40C66FF867C}">
                  <a14:compatExt spid="_x0000_s270387"/>
                </a:ext>
              </a:extLst>
            </xdr:cNvPr>
            <xdr:cNvSpPr>
              <a:spLocks noRot="1" noChangeShapeType="1"/>
            </xdr:cNvSpPr>
          </xdr:nvSpPr>
          <xdr:spPr>
            <a:xfrm>
              <a:off x="11811635" y="20419123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504</xdr:row>
          <xdr:rowOff>0</xdr:rowOff>
        </xdr:from>
        <xdr:to xmlns:xdr="http://schemas.openxmlformats.org/drawingml/2006/spreadsheetDrawing">
          <xdr:col>38</xdr:col>
          <xdr:colOff>307340</xdr:colOff>
          <xdr:row>504</xdr:row>
          <xdr:rowOff>319405</xdr:rowOff>
        </xdr:to>
        <xdr:sp textlink="">
          <xdr:nvSpPr>
            <xdr:cNvPr id="270388" name="チェック 1076" hidden="1">
              <a:extLst>
                <a:ext uri="{63B3BB69-23CF-44E3-9099-C40C66FF867C}">
                  <a14:compatExt spid="_x0000_s270388"/>
                </a:ext>
              </a:extLst>
            </xdr:cNvPr>
            <xdr:cNvSpPr>
              <a:spLocks noRot="1" noChangeShapeType="1"/>
            </xdr:cNvSpPr>
          </xdr:nvSpPr>
          <xdr:spPr>
            <a:xfrm>
              <a:off x="11811635" y="20468653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505</xdr:row>
          <xdr:rowOff>0</xdr:rowOff>
        </xdr:from>
        <xdr:to xmlns:xdr="http://schemas.openxmlformats.org/drawingml/2006/spreadsheetDrawing">
          <xdr:col>38</xdr:col>
          <xdr:colOff>307340</xdr:colOff>
          <xdr:row>505</xdr:row>
          <xdr:rowOff>319405</xdr:rowOff>
        </xdr:to>
        <xdr:sp textlink="">
          <xdr:nvSpPr>
            <xdr:cNvPr id="270389" name="チェック 1077" hidden="1">
              <a:extLst>
                <a:ext uri="{63B3BB69-23CF-44E3-9099-C40C66FF867C}">
                  <a14:compatExt spid="_x0000_s270389"/>
                </a:ext>
              </a:extLst>
            </xdr:cNvPr>
            <xdr:cNvSpPr>
              <a:spLocks noRot="1" noChangeShapeType="1"/>
            </xdr:cNvSpPr>
          </xdr:nvSpPr>
          <xdr:spPr>
            <a:xfrm>
              <a:off x="11811635" y="2051627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502</xdr:row>
          <xdr:rowOff>0</xdr:rowOff>
        </xdr:from>
        <xdr:to xmlns:xdr="http://schemas.openxmlformats.org/drawingml/2006/spreadsheetDrawing">
          <xdr:col>39</xdr:col>
          <xdr:colOff>307340</xdr:colOff>
          <xdr:row>502</xdr:row>
          <xdr:rowOff>320040</xdr:rowOff>
        </xdr:to>
        <xdr:sp textlink="">
          <xdr:nvSpPr>
            <xdr:cNvPr id="270390" name="チェック 1078" hidden="1">
              <a:extLst>
                <a:ext uri="{63B3BB69-23CF-44E3-9099-C40C66FF867C}">
                  <a14:compatExt spid="_x0000_s270390"/>
                </a:ext>
              </a:extLst>
            </xdr:cNvPr>
            <xdr:cNvSpPr>
              <a:spLocks noRot="1" noChangeShapeType="1"/>
            </xdr:cNvSpPr>
          </xdr:nvSpPr>
          <xdr:spPr>
            <a:xfrm>
              <a:off x="12344400" y="20370546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503</xdr:row>
          <xdr:rowOff>0</xdr:rowOff>
        </xdr:from>
        <xdr:to xmlns:xdr="http://schemas.openxmlformats.org/drawingml/2006/spreadsheetDrawing">
          <xdr:col>39</xdr:col>
          <xdr:colOff>307340</xdr:colOff>
          <xdr:row>503</xdr:row>
          <xdr:rowOff>318770</xdr:rowOff>
        </xdr:to>
        <xdr:sp textlink="">
          <xdr:nvSpPr>
            <xdr:cNvPr id="270391" name="チェック 1079" hidden="1">
              <a:extLst>
                <a:ext uri="{63B3BB69-23CF-44E3-9099-C40C66FF867C}">
                  <a14:compatExt spid="_x0000_s270391"/>
                </a:ext>
              </a:extLst>
            </xdr:cNvPr>
            <xdr:cNvSpPr>
              <a:spLocks noRot="1" noChangeShapeType="1"/>
            </xdr:cNvSpPr>
          </xdr:nvSpPr>
          <xdr:spPr>
            <a:xfrm>
              <a:off x="12344400" y="20419123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504</xdr:row>
          <xdr:rowOff>0</xdr:rowOff>
        </xdr:from>
        <xdr:to xmlns:xdr="http://schemas.openxmlformats.org/drawingml/2006/spreadsheetDrawing">
          <xdr:col>39</xdr:col>
          <xdr:colOff>307340</xdr:colOff>
          <xdr:row>504</xdr:row>
          <xdr:rowOff>319405</xdr:rowOff>
        </xdr:to>
        <xdr:sp textlink="">
          <xdr:nvSpPr>
            <xdr:cNvPr id="270392" name="チェック 1080" hidden="1">
              <a:extLst>
                <a:ext uri="{63B3BB69-23CF-44E3-9099-C40C66FF867C}">
                  <a14:compatExt spid="_x0000_s270392"/>
                </a:ext>
              </a:extLst>
            </xdr:cNvPr>
            <xdr:cNvSpPr>
              <a:spLocks noRot="1" noChangeShapeType="1"/>
            </xdr:cNvSpPr>
          </xdr:nvSpPr>
          <xdr:spPr>
            <a:xfrm>
              <a:off x="12344400" y="20468653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505</xdr:row>
          <xdr:rowOff>0</xdr:rowOff>
        </xdr:from>
        <xdr:to xmlns:xdr="http://schemas.openxmlformats.org/drawingml/2006/spreadsheetDrawing">
          <xdr:col>39</xdr:col>
          <xdr:colOff>307340</xdr:colOff>
          <xdr:row>505</xdr:row>
          <xdr:rowOff>319405</xdr:rowOff>
        </xdr:to>
        <xdr:sp textlink="">
          <xdr:nvSpPr>
            <xdr:cNvPr id="270393" name="チェック 1081" hidden="1">
              <a:extLst>
                <a:ext uri="{63B3BB69-23CF-44E3-9099-C40C66FF867C}">
                  <a14:compatExt spid="_x0000_s270393"/>
                </a:ext>
              </a:extLst>
            </xdr:cNvPr>
            <xdr:cNvSpPr>
              <a:spLocks noRot="1" noChangeShapeType="1"/>
            </xdr:cNvSpPr>
          </xdr:nvSpPr>
          <xdr:spPr>
            <a:xfrm>
              <a:off x="12344400" y="20516278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507</xdr:row>
          <xdr:rowOff>0</xdr:rowOff>
        </xdr:from>
        <xdr:to xmlns:xdr="http://schemas.openxmlformats.org/drawingml/2006/spreadsheetDrawing">
          <xdr:col>37</xdr:col>
          <xdr:colOff>307340</xdr:colOff>
          <xdr:row>507</xdr:row>
          <xdr:rowOff>318770</xdr:rowOff>
        </xdr:to>
        <xdr:sp textlink="">
          <xdr:nvSpPr>
            <xdr:cNvPr id="270394" name="チェック 1082" hidden="1">
              <a:extLst>
                <a:ext uri="{63B3BB69-23CF-44E3-9099-C40C66FF867C}">
                  <a14:compatExt spid="_x0000_s270394"/>
                </a:ext>
              </a:extLst>
            </xdr:cNvPr>
            <xdr:cNvSpPr>
              <a:spLocks noRot="1" noChangeShapeType="1"/>
            </xdr:cNvSpPr>
          </xdr:nvSpPr>
          <xdr:spPr>
            <a:xfrm>
              <a:off x="11278870" y="20601051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507</xdr:row>
          <xdr:rowOff>0</xdr:rowOff>
        </xdr:from>
        <xdr:to xmlns:xdr="http://schemas.openxmlformats.org/drawingml/2006/spreadsheetDrawing">
          <xdr:col>38</xdr:col>
          <xdr:colOff>307340</xdr:colOff>
          <xdr:row>507</xdr:row>
          <xdr:rowOff>318770</xdr:rowOff>
        </xdr:to>
        <xdr:sp textlink="">
          <xdr:nvSpPr>
            <xdr:cNvPr id="270395" name="チェック 1083" hidden="1">
              <a:extLst>
                <a:ext uri="{63B3BB69-23CF-44E3-9099-C40C66FF867C}">
                  <a14:compatExt spid="_x0000_s270395"/>
                </a:ext>
              </a:extLst>
            </xdr:cNvPr>
            <xdr:cNvSpPr>
              <a:spLocks noRot="1" noChangeShapeType="1"/>
            </xdr:cNvSpPr>
          </xdr:nvSpPr>
          <xdr:spPr>
            <a:xfrm>
              <a:off x="11811635" y="20601051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507</xdr:row>
          <xdr:rowOff>0</xdr:rowOff>
        </xdr:from>
        <xdr:to xmlns:xdr="http://schemas.openxmlformats.org/drawingml/2006/spreadsheetDrawing">
          <xdr:col>39</xdr:col>
          <xdr:colOff>307340</xdr:colOff>
          <xdr:row>507</xdr:row>
          <xdr:rowOff>318770</xdr:rowOff>
        </xdr:to>
        <xdr:sp textlink="">
          <xdr:nvSpPr>
            <xdr:cNvPr id="270396" name="チェック 1084" hidden="1">
              <a:extLst>
                <a:ext uri="{63B3BB69-23CF-44E3-9099-C40C66FF867C}">
                  <a14:compatExt spid="_x0000_s270396"/>
                </a:ext>
              </a:extLst>
            </xdr:cNvPr>
            <xdr:cNvSpPr>
              <a:spLocks noRot="1" noChangeShapeType="1"/>
            </xdr:cNvSpPr>
          </xdr:nvSpPr>
          <xdr:spPr>
            <a:xfrm>
              <a:off x="12344400" y="20601051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508</xdr:row>
          <xdr:rowOff>0</xdr:rowOff>
        </xdr:from>
        <xdr:to xmlns:xdr="http://schemas.openxmlformats.org/drawingml/2006/spreadsheetDrawing">
          <xdr:col>37</xdr:col>
          <xdr:colOff>307340</xdr:colOff>
          <xdr:row>508</xdr:row>
          <xdr:rowOff>315595</xdr:rowOff>
        </xdr:to>
        <xdr:sp textlink="">
          <xdr:nvSpPr>
            <xdr:cNvPr id="270397" name="チェック 1085" hidden="1">
              <a:extLst>
                <a:ext uri="{63B3BB69-23CF-44E3-9099-C40C66FF867C}">
                  <a14:compatExt spid="_x0000_s270397"/>
                </a:ext>
              </a:extLst>
            </xdr:cNvPr>
            <xdr:cNvSpPr>
              <a:spLocks noRot="1" noChangeShapeType="1"/>
            </xdr:cNvSpPr>
          </xdr:nvSpPr>
          <xdr:spPr>
            <a:xfrm>
              <a:off x="11278870" y="206762985"/>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509</xdr:row>
          <xdr:rowOff>0</xdr:rowOff>
        </xdr:from>
        <xdr:to xmlns:xdr="http://schemas.openxmlformats.org/drawingml/2006/spreadsheetDrawing">
          <xdr:col>37</xdr:col>
          <xdr:colOff>307340</xdr:colOff>
          <xdr:row>510</xdr:row>
          <xdr:rowOff>31115</xdr:rowOff>
        </xdr:to>
        <xdr:sp textlink="">
          <xdr:nvSpPr>
            <xdr:cNvPr id="270398" name="チェック 1086" hidden="1">
              <a:extLst>
                <a:ext uri="{63B3BB69-23CF-44E3-9099-C40C66FF867C}">
                  <a14:compatExt spid="_x0000_s270398"/>
                </a:ext>
              </a:extLst>
            </xdr:cNvPr>
            <xdr:cNvSpPr>
              <a:spLocks noRot="1" noChangeShapeType="1"/>
            </xdr:cNvSpPr>
          </xdr:nvSpPr>
          <xdr:spPr>
            <a:xfrm>
              <a:off x="11278870" y="20778216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510</xdr:row>
          <xdr:rowOff>0</xdr:rowOff>
        </xdr:from>
        <xdr:to xmlns:xdr="http://schemas.openxmlformats.org/drawingml/2006/spreadsheetDrawing">
          <xdr:col>37</xdr:col>
          <xdr:colOff>307340</xdr:colOff>
          <xdr:row>510</xdr:row>
          <xdr:rowOff>316865</xdr:rowOff>
        </xdr:to>
        <xdr:sp textlink="">
          <xdr:nvSpPr>
            <xdr:cNvPr id="270399" name="チェック 1087" hidden="1">
              <a:extLst>
                <a:ext uri="{63B3BB69-23CF-44E3-9099-C40C66FF867C}">
                  <a14:compatExt spid="_x0000_s270399"/>
                </a:ext>
              </a:extLst>
            </xdr:cNvPr>
            <xdr:cNvSpPr>
              <a:spLocks noRot="1" noChangeShapeType="1"/>
            </xdr:cNvSpPr>
          </xdr:nvSpPr>
          <xdr:spPr>
            <a:xfrm>
              <a:off x="11278870" y="20806791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511</xdr:row>
          <xdr:rowOff>0</xdr:rowOff>
        </xdr:from>
        <xdr:to xmlns:xdr="http://schemas.openxmlformats.org/drawingml/2006/spreadsheetDrawing">
          <xdr:col>37</xdr:col>
          <xdr:colOff>307340</xdr:colOff>
          <xdr:row>511</xdr:row>
          <xdr:rowOff>316230</xdr:rowOff>
        </xdr:to>
        <xdr:sp textlink="">
          <xdr:nvSpPr>
            <xdr:cNvPr id="270400" name="チェック 1088" hidden="1">
              <a:extLst>
                <a:ext uri="{63B3BB69-23CF-44E3-9099-C40C66FF867C}">
                  <a14:compatExt spid="_x0000_s270400"/>
                </a:ext>
              </a:extLst>
            </xdr:cNvPr>
            <xdr:cNvSpPr>
              <a:spLocks noRot="1" noChangeShapeType="1"/>
            </xdr:cNvSpPr>
          </xdr:nvSpPr>
          <xdr:spPr>
            <a:xfrm>
              <a:off x="11278870" y="208782285"/>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512</xdr:row>
          <xdr:rowOff>0</xdr:rowOff>
        </xdr:from>
        <xdr:to xmlns:xdr="http://schemas.openxmlformats.org/drawingml/2006/spreadsheetDrawing">
          <xdr:col>37</xdr:col>
          <xdr:colOff>307340</xdr:colOff>
          <xdr:row>512</xdr:row>
          <xdr:rowOff>317500</xdr:rowOff>
        </xdr:to>
        <xdr:sp textlink="">
          <xdr:nvSpPr>
            <xdr:cNvPr id="270401" name="チェック 1089" hidden="1">
              <a:extLst>
                <a:ext uri="{63B3BB69-23CF-44E3-9099-C40C66FF867C}">
                  <a14:compatExt spid="_x0000_s270401"/>
                </a:ext>
              </a:extLst>
            </xdr:cNvPr>
            <xdr:cNvSpPr>
              <a:spLocks noRot="1" noChangeShapeType="1"/>
            </xdr:cNvSpPr>
          </xdr:nvSpPr>
          <xdr:spPr>
            <a:xfrm>
              <a:off x="11278870" y="20967763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513</xdr:row>
          <xdr:rowOff>0</xdr:rowOff>
        </xdr:from>
        <xdr:to xmlns:xdr="http://schemas.openxmlformats.org/drawingml/2006/spreadsheetDrawing">
          <xdr:col>37</xdr:col>
          <xdr:colOff>307340</xdr:colOff>
          <xdr:row>513</xdr:row>
          <xdr:rowOff>315595</xdr:rowOff>
        </xdr:to>
        <xdr:sp textlink="">
          <xdr:nvSpPr>
            <xdr:cNvPr id="270402" name="チェック 1090" hidden="1">
              <a:extLst>
                <a:ext uri="{63B3BB69-23CF-44E3-9099-C40C66FF867C}">
                  <a14:compatExt spid="_x0000_s270402"/>
                </a:ext>
              </a:extLst>
            </xdr:cNvPr>
            <xdr:cNvSpPr>
              <a:spLocks noRot="1" noChangeShapeType="1"/>
            </xdr:cNvSpPr>
          </xdr:nvSpPr>
          <xdr:spPr>
            <a:xfrm>
              <a:off x="11278870" y="210153885"/>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514</xdr:row>
          <xdr:rowOff>0</xdr:rowOff>
        </xdr:from>
        <xdr:to xmlns:xdr="http://schemas.openxmlformats.org/drawingml/2006/spreadsheetDrawing">
          <xdr:col>37</xdr:col>
          <xdr:colOff>307340</xdr:colOff>
          <xdr:row>514</xdr:row>
          <xdr:rowOff>318770</xdr:rowOff>
        </xdr:to>
        <xdr:sp textlink="">
          <xdr:nvSpPr>
            <xdr:cNvPr id="270403" name="チェック 1091" hidden="1">
              <a:extLst>
                <a:ext uri="{63B3BB69-23CF-44E3-9099-C40C66FF867C}">
                  <a14:compatExt spid="_x0000_s270403"/>
                </a:ext>
              </a:extLst>
            </xdr:cNvPr>
            <xdr:cNvSpPr>
              <a:spLocks noRot="1" noChangeShapeType="1"/>
            </xdr:cNvSpPr>
          </xdr:nvSpPr>
          <xdr:spPr>
            <a:xfrm>
              <a:off x="11278870" y="21105876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508</xdr:row>
          <xdr:rowOff>0</xdr:rowOff>
        </xdr:from>
        <xdr:to xmlns:xdr="http://schemas.openxmlformats.org/drawingml/2006/spreadsheetDrawing">
          <xdr:col>38</xdr:col>
          <xdr:colOff>307340</xdr:colOff>
          <xdr:row>508</xdr:row>
          <xdr:rowOff>315595</xdr:rowOff>
        </xdr:to>
        <xdr:sp textlink="">
          <xdr:nvSpPr>
            <xdr:cNvPr id="270404" name="チェック 1092" hidden="1">
              <a:extLst>
                <a:ext uri="{63B3BB69-23CF-44E3-9099-C40C66FF867C}">
                  <a14:compatExt spid="_x0000_s270404"/>
                </a:ext>
              </a:extLst>
            </xdr:cNvPr>
            <xdr:cNvSpPr>
              <a:spLocks noRot="1" noChangeShapeType="1"/>
            </xdr:cNvSpPr>
          </xdr:nvSpPr>
          <xdr:spPr>
            <a:xfrm>
              <a:off x="11811635" y="206762985"/>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509</xdr:row>
          <xdr:rowOff>0</xdr:rowOff>
        </xdr:from>
        <xdr:to xmlns:xdr="http://schemas.openxmlformats.org/drawingml/2006/spreadsheetDrawing">
          <xdr:col>38</xdr:col>
          <xdr:colOff>307340</xdr:colOff>
          <xdr:row>510</xdr:row>
          <xdr:rowOff>31115</xdr:rowOff>
        </xdr:to>
        <xdr:sp textlink="">
          <xdr:nvSpPr>
            <xdr:cNvPr id="270405" name="チェック 1093" hidden="1">
              <a:extLst>
                <a:ext uri="{63B3BB69-23CF-44E3-9099-C40C66FF867C}">
                  <a14:compatExt spid="_x0000_s270405"/>
                </a:ext>
              </a:extLst>
            </xdr:cNvPr>
            <xdr:cNvSpPr>
              <a:spLocks noRot="1" noChangeShapeType="1"/>
            </xdr:cNvSpPr>
          </xdr:nvSpPr>
          <xdr:spPr>
            <a:xfrm>
              <a:off x="11811635" y="20778216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510</xdr:row>
          <xdr:rowOff>0</xdr:rowOff>
        </xdr:from>
        <xdr:to xmlns:xdr="http://schemas.openxmlformats.org/drawingml/2006/spreadsheetDrawing">
          <xdr:col>38</xdr:col>
          <xdr:colOff>307340</xdr:colOff>
          <xdr:row>510</xdr:row>
          <xdr:rowOff>316865</xdr:rowOff>
        </xdr:to>
        <xdr:sp textlink="">
          <xdr:nvSpPr>
            <xdr:cNvPr id="270406" name="チェック 1094" hidden="1">
              <a:extLst>
                <a:ext uri="{63B3BB69-23CF-44E3-9099-C40C66FF867C}">
                  <a14:compatExt spid="_x0000_s270406"/>
                </a:ext>
              </a:extLst>
            </xdr:cNvPr>
            <xdr:cNvSpPr>
              <a:spLocks noRot="1" noChangeShapeType="1"/>
            </xdr:cNvSpPr>
          </xdr:nvSpPr>
          <xdr:spPr>
            <a:xfrm>
              <a:off x="11811635" y="20806791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511</xdr:row>
          <xdr:rowOff>0</xdr:rowOff>
        </xdr:from>
        <xdr:to xmlns:xdr="http://schemas.openxmlformats.org/drawingml/2006/spreadsheetDrawing">
          <xdr:col>38</xdr:col>
          <xdr:colOff>307340</xdr:colOff>
          <xdr:row>511</xdr:row>
          <xdr:rowOff>316230</xdr:rowOff>
        </xdr:to>
        <xdr:sp textlink="">
          <xdr:nvSpPr>
            <xdr:cNvPr id="270407" name="チェック 1095" hidden="1">
              <a:extLst>
                <a:ext uri="{63B3BB69-23CF-44E3-9099-C40C66FF867C}">
                  <a14:compatExt spid="_x0000_s270407"/>
                </a:ext>
              </a:extLst>
            </xdr:cNvPr>
            <xdr:cNvSpPr>
              <a:spLocks noRot="1" noChangeShapeType="1"/>
            </xdr:cNvSpPr>
          </xdr:nvSpPr>
          <xdr:spPr>
            <a:xfrm>
              <a:off x="11811635" y="208782285"/>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512</xdr:row>
          <xdr:rowOff>0</xdr:rowOff>
        </xdr:from>
        <xdr:to xmlns:xdr="http://schemas.openxmlformats.org/drawingml/2006/spreadsheetDrawing">
          <xdr:col>38</xdr:col>
          <xdr:colOff>307340</xdr:colOff>
          <xdr:row>512</xdr:row>
          <xdr:rowOff>317500</xdr:rowOff>
        </xdr:to>
        <xdr:sp textlink="">
          <xdr:nvSpPr>
            <xdr:cNvPr id="270408" name="チェック 1096" hidden="1">
              <a:extLst>
                <a:ext uri="{63B3BB69-23CF-44E3-9099-C40C66FF867C}">
                  <a14:compatExt spid="_x0000_s270408"/>
                </a:ext>
              </a:extLst>
            </xdr:cNvPr>
            <xdr:cNvSpPr>
              <a:spLocks noRot="1" noChangeShapeType="1"/>
            </xdr:cNvSpPr>
          </xdr:nvSpPr>
          <xdr:spPr>
            <a:xfrm>
              <a:off x="11811635" y="20967763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513</xdr:row>
          <xdr:rowOff>0</xdr:rowOff>
        </xdr:from>
        <xdr:to xmlns:xdr="http://schemas.openxmlformats.org/drawingml/2006/spreadsheetDrawing">
          <xdr:col>38</xdr:col>
          <xdr:colOff>307340</xdr:colOff>
          <xdr:row>513</xdr:row>
          <xdr:rowOff>315595</xdr:rowOff>
        </xdr:to>
        <xdr:sp textlink="">
          <xdr:nvSpPr>
            <xdr:cNvPr id="270409" name="チェック 1097" hidden="1">
              <a:extLst>
                <a:ext uri="{63B3BB69-23CF-44E3-9099-C40C66FF867C}">
                  <a14:compatExt spid="_x0000_s270409"/>
                </a:ext>
              </a:extLst>
            </xdr:cNvPr>
            <xdr:cNvSpPr>
              <a:spLocks noRot="1" noChangeShapeType="1"/>
            </xdr:cNvSpPr>
          </xdr:nvSpPr>
          <xdr:spPr>
            <a:xfrm>
              <a:off x="11811635" y="210153885"/>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514</xdr:row>
          <xdr:rowOff>0</xdr:rowOff>
        </xdr:from>
        <xdr:to xmlns:xdr="http://schemas.openxmlformats.org/drawingml/2006/spreadsheetDrawing">
          <xdr:col>38</xdr:col>
          <xdr:colOff>307340</xdr:colOff>
          <xdr:row>514</xdr:row>
          <xdr:rowOff>318770</xdr:rowOff>
        </xdr:to>
        <xdr:sp textlink="">
          <xdr:nvSpPr>
            <xdr:cNvPr id="270410" name="チェック 1098" hidden="1">
              <a:extLst>
                <a:ext uri="{63B3BB69-23CF-44E3-9099-C40C66FF867C}">
                  <a14:compatExt spid="_x0000_s270410"/>
                </a:ext>
              </a:extLst>
            </xdr:cNvPr>
            <xdr:cNvSpPr>
              <a:spLocks noRot="1" noChangeShapeType="1"/>
            </xdr:cNvSpPr>
          </xdr:nvSpPr>
          <xdr:spPr>
            <a:xfrm>
              <a:off x="11811635" y="21105876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508</xdr:row>
          <xdr:rowOff>0</xdr:rowOff>
        </xdr:from>
        <xdr:to xmlns:xdr="http://schemas.openxmlformats.org/drawingml/2006/spreadsheetDrawing">
          <xdr:col>39</xdr:col>
          <xdr:colOff>307340</xdr:colOff>
          <xdr:row>508</xdr:row>
          <xdr:rowOff>315595</xdr:rowOff>
        </xdr:to>
        <xdr:sp textlink="">
          <xdr:nvSpPr>
            <xdr:cNvPr id="270411" name="チェック 1099" hidden="1">
              <a:extLst>
                <a:ext uri="{63B3BB69-23CF-44E3-9099-C40C66FF867C}">
                  <a14:compatExt spid="_x0000_s270411"/>
                </a:ext>
              </a:extLst>
            </xdr:cNvPr>
            <xdr:cNvSpPr>
              <a:spLocks noRot="1" noChangeShapeType="1"/>
            </xdr:cNvSpPr>
          </xdr:nvSpPr>
          <xdr:spPr>
            <a:xfrm>
              <a:off x="12344400" y="206762985"/>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509</xdr:row>
          <xdr:rowOff>0</xdr:rowOff>
        </xdr:from>
        <xdr:to xmlns:xdr="http://schemas.openxmlformats.org/drawingml/2006/spreadsheetDrawing">
          <xdr:col>39</xdr:col>
          <xdr:colOff>307340</xdr:colOff>
          <xdr:row>510</xdr:row>
          <xdr:rowOff>31115</xdr:rowOff>
        </xdr:to>
        <xdr:sp textlink="">
          <xdr:nvSpPr>
            <xdr:cNvPr id="270412" name="チェック 1100" hidden="1">
              <a:extLst>
                <a:ext uri="{63B3BB69-23CF-44E3-9099-C40C66FF867C}">
                  <a14:compatExt spid="_x0000_s270412"/>
                </a:ext>
              </a:extLst>
            </xdr:cNvPr>
            <xdr:cNvSpPr>
              <a:spLocks noRot="1" noChangeShapeType="1"/>
            </xdr:cNvSpPr>
          </xdr:nvSpPr>
          <xdr:spPr>
            <a:xfrm>
              <a:off x="12344400" y="20778216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510</xdr:row>
          <xdr:rowOff>0</xdr:rowOff>
        </xdr:from>
        <xdr:to xmlns:xdr="http://schemas.openxmlformats.org/drawingml/2006/spreadsheetDrawing">
          <xdr:col>39</xdr:col>
          <xdr:colOff>307340</xdr:colOff>
          <xdr:row>510</xdr:row>
          <xdr:rowOff>316865</xdr:rowOff>
        </xdr:to>
        <xdr:sp textlink="">
          <xdr:nvSpPr>
            <xdr:cNvPr id="270413" name="チェック 1101" hidden="1">
              <a:extLst>
                <a:ext uri="{63B3BB69-23CF-44E3-9099-C40C66FF867C}">
                  <a14:compatExt spid="_x0000_s270413"/>
                </a:ext>
              </a:extLst>
            </xdr:cNvPr>
            <xdr:cNvSpPr>
              <a:spLocks noRot="1" noChangeShapeType="1"/>
            </xdr:cNvSpPr>
          </xdr:nvSpPr>
          <xdr:spPr>
            <a:xfrm>
              <a:off x="12344400" y="20806791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511</xdr:row>
          <xdr:rowOff>0</xdr:rowOff>
        </xdr:from>
        <xdr:to xmlns:xdr="http://schemas.openxmlformats.org/drawingml/2006/spreadsheetDrawing">
          <xdr:col>39</xdr:col>
          <xdr:colOff>307340</xdr:colOff>
          <xdr:row>511</xdr:row>
          <xdr:rowOff>316230</xdr:rowOff>
        </xdr:to>
        <xdr:sp textlink="">
          <xdr:nvSpPr>
            <xdr:cNvPr id="270414" name="チェック 1102" hidden="1">
              <a:extLst>
                <a:ext uri="{63B3BB69-23CF-44E3-9099-C40C66FF867C}">
                  <a14:compatExt spid="_x0000_s270414"/>
                </a:ext>
              </a:extLst>
            </xdr:cNvPr>
            <xdr:cNvSpPr>
              <a:spLocks noRot="1" noChangeShapeType="1"/>
            </xdr:cNvSpPr>
          </xdr:nvSpPr>
          <xdr:spPr>
            <a:xfrm>
              <a:off x="12344400" y="208782285"/>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512</xdr:row>
          <xdr:rowOff>0</xdr:rowOff>
        </xdr:from>
        <xdr:to xmlns:xdr="http://schemas.openxmlformats.org/drawingml/2006/spreadsheetDrawing">
          <xdr:col>39</xdr:col>
          <xdr:colOff>307340</xdr:colOff>
          <xdr:row>512</xdr:row>
          <xdr:rowOff>317500</xdr:rowOff>
        </xdr:to>
        <xdr:sp textlink="">
          <xdr:nvSpPr>
            <xdr:cNvPr id="270415" name="チェック 1103" hidden="1">
              <a:extLst>
                <a:ext uri="{63B3BB69-23CF-44E3-9099-C40C66FF867C}">
                  <a14:compatExt spid="_x0000_s270415"/>
                </a:ext>
              </a:extLst>
            </xdr:cNvPr>
            <xdr:cNvSpPr>
              <a:spLocks noRot="1" noChangeShapeType="1"/>
            </xdr:cNvSpPr>
          </xdr:nvSpPr>
          <xdr:spPr>
            <a:xfrm>
              <a:off x="12344400" y="20967763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513</xdr:row>
          <xdr:rowOff>0</xdr:rowOff>
        </xdr:from>
        <xdr:to xmlns:xdr="http://schemas.openxmlformats.org/drawingml/2006/spreadsheetDrawing">
          <xdr:col>39</xdr:col>
          <xdr:colOff>307340</xdr:colOff>
          <xdr:row>513</xdr:row>
          <xdr:rowOff>315595</xdr:rowOff>
        </xdr:to>
        <xdr:sp textlink="">
          <xdr:nvSpPr>
            <xdr:cNvPr id="270416" name="チェック 1104" hidden="1">
              <a:extLst>
                <a:ext uri="{63B3BB69-23CF-44E3-9099-C40C66FF867C}">
                  <a14:compatExt spid="_x0000_s270416"/>
                </a:ext>
              </a:extLst>
            </xdr:cNvPr>
            <xdr:cNvSpPr>
              <a:spLocks noRot="1" noChangeShapeType="1"/>
            </xdr:cNvSpPr>
          </xdr:nvSpPr>
          <xdr:spPr>
            <a:xfrm>
              <a:off x="12344400" y="210153885"/>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514</xdr:row>
          <xdr:rowOff>0</xdr:rowOff>
        </xdr:from>
        <xdr:to xmlns:xdr="http://schemas.openxmlformats.org/drawingml/2006/spreadsheetDrawing">
          <xdr:col>39</xdr:col>
          <xdr:colOff>307340</xdr:colOff>
          <xdr:row>514</xdr:row>
          <xdr:rowOff>318770</xdr:rowOff>
        </xdr:to>
        <xdr:sp textlink="">
          <xdr:nvSpPr>
            <xdr:cNvPr id="270417" name="チェック 1105" hidden="1">
              <a:extLst>
                <a:ext uri="{63B3BB69-23CF-44E3-9099-C40C66FF867C}">
                  <a14:compatExt spid="_x0000_s270417"/>
                </a:ext>
              </a:extLst>
            </xdr:cNvPr>
            <xdr:cNvSpPr>
              <a:spLocks noRot="1" noChangeShapeType="1"/>
            </xdr:cNvSpPr>
          </xdr:nvSpPr>
          <xdr:spPr>
            <a:xfrm>
              <a:off x="12344400" y="21105876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515</xdr:row>
          <xdr:rowOff>0</xdr:rowOff>
        </xdr:from>
        <xdr:to xmlns:xdr="http://schemas.openxmlformats.org/drawingml/2006/spreadsheetDrawing">
          <xdr:col>37</xdr:col>
          <xdr:colOff>307340</xdr:colOff>
          <xdr:row>515</xdr:row>
          <xdr:rowOff>320675</xdr:rowOff>
        </xdr:to>
        <xdr:sp textlink="">
          <xdr:nvSpPr>
            <xdr:cNvPr id="270418" name="チェック 1106" hidden="1">
              <a:extLst>
                <a:ext uri="{63B3BB69-23CF-44E3-9099-C40C66FF867C}">
                  <a14:compatExt spid="_x0000_s270418"/>
                </a:ext>
              </a:extLst>
            </xdr:cNvPr>
            <xdr:cNvSpPr>
              <a:spLocks noRot="1" noChangeShapeType="1"/>
            </xdr:cNvSpPr>
          </xdr:nvSpPr>
          <xdr:spPr>
            <a:xfrm>
              <a:off x="11278870" y="2115540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515</xdr:row>
          <xdr:rowOff>0</xdr:rowOff>
        </xdr:from>
        <xdr:to xmlns:xdr="http://schemas.openxmlformats.org/drawingml/2006/spreadsheetDrawing">
          <xdr:col>38</xdr:col>
          <xdr:colOff>307340</xdr:colOff>
          <xdr:row>515</xdr:row>
          <xdr:rowOff>320675</xdr:rowOff>
        </xdr:to>
        <xdr:sp textlink="">
          <xdr:nvSpPr>
            <xdr:cNvPr id="270419" name="チェック 1107" hidden="1">
              <a:extLst>
                <a:ext uri="{63B3BB69-23CF-44E3-9099-C40C66FF867C}">
                  <a14:compatExt spid="_x0000_s270419"/>
                </a:ext>
              </a:extLst>
            </xdr:cNvPr>
            <xdr:cNvSpPr>
              <a:spLocks noRot="1" noChangeShapeType="1"/>
            </xdr:cNvSpPr>
          </xdr:nvSpPr>
          <xdr:spPr>
            <a:xfrm>
              <a:off x="11811635" y="2115540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515</xdr:row>
          <xdr:rowOff>0</xdr:rowOff>
        </xdr:from>
        <xdr:to xmlns:xdr="http://schemas.openxmlformats.org/drawingml/2006/spreadsheetDrawing">
          <xdr:col>39</xdr:col>
          <xdr:colOff>307340</xdr:colOff>
          <xdr:row>515</xdr:row>
          <xdr:rowOff>320675</xdr:rowOff>
        </xdr:to>
        <xdr:sp textlink="">
          <xdr:nvSpPr>
            <xdr:cNvPr id="270420" name="チェック 1108" hidden="1">
              <a:extLst>
                <a:ext uri="{63B3BB69-23CF-44E3-9099-C40C66FF867C}">
                  <a14:compatExt spid="_x0000_s270420"/>
                </a:ext>
              </a:extLst>
            </xdr:cNvPr>
            <xdr:cNvSpPr>
              <a:spLocks noRot="1" noChangeShapeType="1"/>
            </xdr:cNvSpPr>
          </xdr:nvSpPr>
          <xdr:spPr>
            <a:xfrm>
              <a:off x="12344400" y="2115540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517</xdr:row>
          <xdr:rowOff>0</xdr:rowOff>
        </xdr:from>
        <xdr:to xmlns:xdr="http://schemas.openxmlformats.org/drawingml/2006/spreadsheetDrawing">
          <xdr:col>37</xdr:col>
          <xdr:colOff>307340</xdr:colOff>
          <xdr:row>517</xdr:row>
          <xdr:rowOff>319405</xdr:rowOff>
        </xdr:to>
        <xdr:sp textlink="">
          <xdr:nvSpPr>
            <xdr:cNvPr id="270421" name="チェック 1109" hidden="1">
              <a:extLst>
                <a:ext uri="{63B3BB69-23CF-44E3-9099-C40C66FF867C}">
                  <a14:compatExt spid="_x0000_s270421"/>
                </a:ext>
              </a:extLst>
            </xdr:cNvPr>
            <xdr:cNvSpPr>
              <a:spLocks noRot="1" noChangeShapeType="1"/>
            </xdr:cNvSpPr>
          </xdr:nvSpPr>
          <xdr:spPr>
            <a:xfrm>
              <a:off x="11278870" y="21391626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517</xdr:row>
          <xdr:rowOff>0</xdr:rowOff>
        </xdr:from>
        <xdr:to xmlns:xdr="http://schemas.openxmlformats.org/drawingml/2006/spreadsheetDrawing">
          <xdr:col>37</xdr:col>
          <xdr:colOff>307340</xdr:colOff>
          <xdr:row>517</xdr:row>
          <xdr:rowOff>320675</xdr:rowOff>
        </xdr:to>
        <xdr:sp textlink="">
          <xdr:nvSpPr>
            <xdr:cNvPr id="270422" name="チェック 1110" hidden="1">
              <a:extLst>
                <a:ext uri="{63B3BB69-23CF-44E3-9099-C40C66FF867C}">
                  <a14:compatExt spid="_x0000_s270422"/>
                </a:ext>
              </a:extLst>
            </xdr:cNvPr>
            <xdr:cNvSpPr>
              <a:spLocks noRot="1" noChangeShapeType="1"/>
            </xdr:cNvSpPr>
          </xdr:nvSpPr>
          <xdr:spPr>
            <a:xfrm>
              <a:off x="11278870" y="2139162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517</xdr:row>
          <xdr:rowOff>0</xdr:rowOff>
        </xdr:from>
        <xdr:to xmlns:xdr="http://schemas.openxmlformats.org/drawingml/2006/spreadsheetDrawing">
          <xdr:col>38</xdr:col>
          <xdr:colOff>307340</xdr:colOff>
          <xdr:row>517</xdr:row>
          <xdr:rowOff>320675</xdr:rowOff>
        </xdr:to>
        <xdr:sp textlink="">
          <xdr:nvSpPr>
            <xdr:cNvPr id="270423" name="チェック 1111" hidden="1">
              <a:extLst>
                <a:ext uri="{63B3BB69-23CF-44E3-9099-C40C66FF867C}">
                  <a14:compatExt spid="_x0000_s270423"/>
                </a:ext>
              </a:extLst>
            </xdr:cNvPr>
            <xdr:cNvSpPr>
              <a:spLocks noRot="1" noChangeShapeType="1"/>
            </xdr:cNvSpPr>
          </xdr:nvSpPr>
          <xdr:spPr>
            <a:xfrm>
              <a:off x="11811635" y="2139162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517</xdr:row>
          <xdr:rowOff>0</xdr:rowOff>
        </xdr:from>
        <xdr:to xmlns:xdr="http://schemas.openxmlformats.org/drawingml/2006/spreadsheetDrawing">
          <xdr:col>39</xdr:col>
          <xdr:colOff>307340</xdr:colOff>
          <xdr:row>517</xdr:row>
          <xdr:rowOff>320675</xdr:rowOff>
        </xdr:to>
        <xdr:sp textlink="">
          <xdr:nvSpPr>
            <xdr:cNvPr id="270424" name="チェック 1112" hidden="1">
              <a:extLst>
                <a:ext uri="{63B3BB69-23CF-44E3-9099-C40C66FF867C}">
                  <a14:compatExt spid="_x0000_s270424"/>
                </a:ext>
              </a:extLst>
            </xdr:cNvPr>
            <xdr:cNvSpPr>
              <a:spLocks noRot="1" noChangeShapeType="1"/>
            </xdr:cNvSpPr>
          </xdr:nvSpPr>
          <xdr:spPr>
            <a:xfrm>
              <a:off x="12344400" y="2139162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519</xdr:row>
          <xdr:rowOff>0</xdr:rowOff>
        </xdr:from>
        <xdr:to xmlns:xdr="http://schemas.openxmlformats.org/drawingml/2006/spreadsheetDrawing">
          <xdr:col>37</xdr:col>
          <xdr:colOff>307340</xdr:colOff>
          <xdr:row>520</xdr:row>
          <xdr:rowOff>40005</xdr:rowOff>
        </xdr:to>
        <xdr:sp textlink="">
          <xdr:nvSpPr>
            <xdr:cNvPr id="270425" name="チェック 1113" hidden="1">
              <a:extLst>
                <a:ext uri="{63B3BB69-23CF-44E3-9099-C40C66FF867C}">
                  <a14:compatExt spid="_x0000_s270425"/>
                </a:ext>
              </a:extLst>
            </xdr:cNvPr>
            <xdr:cNvSpPr>
              <a:spLocks noRot="1" noChangeShapeType="1"/>
            </xdr:cNvSpPr>
          </xdr:nvSpPr>
          <xdr:spPr>
            <a:xfrm>
              <a:off x="11278870" y="21482113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519</xdr:row>
          <xdr:rowOff>0</xdr:rowOff>
        </xdr:from>
        <xdr:to xmlns:xdr="http://schemas.openxmlformats.org/drawingml/2006/spreadsheetDrawing">
          <xdr:col>38</xdr:col>
          <xdr:colOff>307340</xdr:colOff>
          <xdr:row>520</xdr:row>
          <xdr:rowOff>40005</xdr:rowOff>
        </xdr:to>
        <xdr:sp textlink="">
          <xdr:nvSpPr>
            <xdr:cNvPr id="270426" name="チェック 1114" hidden="1">
              <a:extLst>
                <a:ext uri="{63B3BB69-23CF-44E3-9099-C40C66FF867C}">
                  <a14:compatExt spid="_x0000_s270426"/>
                </a:ext>
              </a:extLst>
            </xdr:cNvPr>
            <xdr:cNvSpPr>
              <a:spLocks noRot="1" noChangeShapeType="1"/>
            </xdr:cNvSpPr>
          </xdr:nvSpPr>
          <xdr:spPr>
            <a:xfrm>
              <a:off x="11811635" y="21482113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519</xdr:row>
          <xdr:rowOff>0</xdr:rowOff>
        </xdr:from>
        <xdr:to xmlns:xdr="http://schemas.openxmlformats.org/drawingml/2006/spreadsheetDrawing">
          <xdr:col>39</xdr:col>
          <xdr:colOff>307340</xdr:colOff>
          <xdr:row>520</xdr:row>
          <xdr:rowOff>40005</xdr:rowOff>
        </xdr:to>
        <xdr:sp textlink="">
          <xdr:nvSpPr>
            <xdr:cNvPr id="270427" name="チェック 1115" hidden="1">
              <a:extLst>
                <a:ext uri="{63B3BB69-23CF-44E3-9099-C40C66FF867C}">
                  <a14:compatExt spid="_x0000_s270427"/>
                </a:ext>
              </a:extLst>
            </xdr:cNvPr>
            <xdr:cNvSpPr>
              <a:spLocks noRot="1" noChangeShapeType="1"/>
            </xdr:cNvSpPr>
          </xdr:nvSpPr>
          <xdr:spPr>
            <a:xfrm>
              <a:off x="12344400" y="214821135"/>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522</xdr:row>
          <xdr:rowOff>0</xdr:rowOff>
        </xdr:from>
        <xdr:to xmlns:xdr="http://schemas.openxmlformats.org/drawingml/2006/spreadsheetDrawing">
          <xdr:col>37</xdr:col>
          <xdr:colOff>307340</xdr:colOff>
          <xdr:row>523</xdr:row>
          <xdr:rowOff>41275</xdr:rowOff>
        </xdr:to>
        <xdr:sp textlink="">
          <xdr:nvSpPr>
            <xdr:cNvPr id="270428" name="チェック 1116" hidden="1">
              <a:extLst>
                <a:ext uri="{63B3BB69-23CF-44E3-9099-C40C66FF867C}">
                  <a14:compatExt spid="_x0000_s270428"/>
                </a:ext>
              </a:extLst>
            </xdr:cNvPr>
            <xdr:cNvSpPr>
              <a:spLocks noRot="1" noChangeShapeType="1"/>
            </xdr:cNvSpPr>
          </xdr:nvSpPr>
          <xdr:spPr>
            <a:xfrm>
              <a:off x="11278870" y="2157958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522</xdr:row>
          <xdr:rowOff>0</xdr:rowOff>
        </xdr:from>
        <xdr:to xmlns:xdr="http://schemas.openxmlformats.org/drawingml/2006/spreadsheetDrawing">
          <xdr:col>37</xdr:col>
          <xdr:colOff>307340</xdr:colOff>
          <xdr:row>523</xdr:row>
          <xdr:rowOff>41275</xdr:rowOff>
        </xdr:to>
        <xdr:sp textlink="">
          <xdr:nvSpPr>
            <xdr:cNvPr id="270429" name="チェック 1117" hidden="1">
              <a:extLst>
                <a:ext uri="{63B3BB69-23CF-44E3-9099-C40C66FF867C}">
                  <a14:compatExt spid="_x0000_s270429"/>
                </a:ext>
              </a:extLst>
            </xdr:cNvPr>
            <xdr:cNvSpPr>
              <a:spLocks noRot="1" noChangeShapeType="1"/>
            </xdr:cNvSpPr>
          </xdr:nvSpPr>
          <xdr:spPr>
            <a:xfrm>
              <a:off x="11278870" y="2157958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522</xdr:row>
          <xdr:rowOff>0</xdr:rowOff>
        </xdr:from>
        <xdr:to xmlns:xdr="http://schemas.openxmlformats.org/drawingml/2006/spreadsheetDrawing">
          <xdr:col>38</xdr:col>
          <xdr:colOff>307340</xdr:colOff>
          <xdr:row>523</xdr:row>
          <xdr:rowOff>41275</xdr:rowOff>
        </xdr:to>
        <xdr:sp textlink="">
          <xdr:nvSpPr>
            <xdr:cNvPr id="270430" name="チェック 1118" hidden="1">
              <a:extLst>
                <a:ext uri="{63B3BB69-23CF-44E3-9099-C40C66FF867C}">
                  <a14:compatExt spid="_x0000_s270430"/>
                </a:ext>
              </a:extLst>
            </xdr:cNvPr>
            <xdr:cNvSpPr>
              <a:spLocks noRot="1" noChangeShapeType="1"/>
            </xdr:cNvSpPr>
          </xdr:nvSpPr>
          <xdr:spPr>
            <a:xfrm>
              <a:off x="11811635" y="2157958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522</xdr:row>
          <xdr:rowOff>0</xdr:rowOff>
        </xdr:from>
        <xdr:to xmlns:xdr="http://schemas.openxmlformats.org/drawingml/2006/spreadsheetDrawing">
          <xdr:col>39</xdr:col>
          <xdr:colOff>307340</xdr:colOff>
          <xdr:row>523</xdr:row>
          <xdr:rowOff>41275</xdr:rowOff>
        </xdr:to>
        <xdr:sp textlink="">
          <xdr:nvSpPr>
            <xdr:cNvPr id="270431" name="チェック 1119" hidden="1">
              <a:extLst>
                <a:ext uri="{63B3BB69-23CF-44E3-9099-C40C66FF867C}">
                  <a14:compatExt spid="_x0000_s270431"/>
                </a:ext>
              </a:extLst>
            </xdr:cNvPr>
            <xdr:cNvSpPr>
              <a:spLocks noRot="1" noChangeShapeType="1"/>
            </xdr:cNvSpPr>
          </xdr:nvSpPr>
          <xdr:spPr>
            <a:xfrm>
              <a:off x="12344400" y="2157958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524</xdr:row>
          <xdr:rowOff>0</xdr:rowOff>
        </xdr:from>
        <xdr:to xmlns:xdr="http://schemas.openxmlformats.org/drawingml/2006/spreadsheetDrawing">
          <xdr:col>37</xdr:col>
          <xdr:colOff>307340</xdr:colOff>
          <xdr:row>525</xdr:row>
          <xdr:rowOff>40640</xdr:rowOff>
        </xdr:to>
        <xdr:sp textlink="">
          <xdr:nvSpPr>
            <xdr:cNvPr id="270432" name="チェック 1120" hidden="1">
              <a:extLst>
                <a:ext uri="{63B3BB69-23CF-44E3-9099-C40C66FF867C}">
                  <a14:compatExt spid="_x0000_s270432"/>
                </a:ext>
              </a:extLst>
            </xdr:cNvPr>
            <xdr:cNvSpPr>
              <a:spLocks noRot="1" noChangeShapeType="1"/>
            </xdr:cNvSpPr>
          </xdr:nvSpPr>
          <xdr:spPr>
            <a:xfrm>
              <a:off x="11278870" y="2165515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524</xdr:row>
          <xdr:rowOff>0</xdr:rowOff>
        </xdr:from>
        <xdr:to xmlns:xdr="http://schemas.openxmlformats.org/drawingml/2006/spreadsheetDrawing">
          <xdr:col>37</xdr:col>
          <xdr:colOff>307340</xdr:colOff>
          <xdr:row>525</xdr:row>
          <xdr:rowOff>40640</xdr:rowOff>
        </xdr:to>
        <xdr:sp textlink="">
          <xdr:nvSpPr>
            <xdr:cNvPr id="270433" name="チェック 1121" hidden="1">
              <a:extLst>
                <a:ext uri="{63B3BB69-23CF-44E3-9099-C40C66FF867C}">
                  <a14:compatExt spid="_x0000_s270433"/>
                </a:ext>
              </a:extLst>
            </xdr:cNvPr>
            <xdr:cNvSpPr>
              <a:spLocks noRot="1" noChangeShapeType="1"/>
            </xdr:cNvSpPr>
          </xdr:nvSpPr>
          <xdr:spPr>
            <a:xfrm>
              <a:off x="11278870" y="2165515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524</xdr:row>
          <xdr:rowOff>0</xdr:rowOff>
        </xdr:from>
        <xdr:to xmlns:xdr="http://schemas.openxmlformats.org/drawingml/2006/spreadsheetDrawing">
          <xdr:col>38</xdr:col>
          <xdr:colOff>307340</xdr:colOff>
          <xdr:row>525</xdr:row>
          <xdr:rowOff>40640</xdr:rowOff>
        </xdr:to>
        <xdr:sp textlink="">
          <xdr:nvSpPr>
            <xdr:cNvPr id="270434" name="チェック 1122" hidden="1">
              <a:extLst>
                <a:ext uri="{63B3BB69-23CF-44E3-9099-C40C66FF867C}">
                  <a14:compatExt spid="_x0000_s270434"/>
                </a:ext>
              </a:extLst>
            </xdr:cNvPr>
            <xdr:cNvSpPr>
              <a:spLocks noRot="1" noChangeShapeType="1"/>
            </xdr:cNvSpPr>
          </xdr:nvSpPr>
          <xdr:spPr>
            <a:xfrm>
              <a:off x="11811635" y="2165515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524</xdr:row>
          <xdr:rowOff>0</xdr:rowOff>
        </xdr:from>
        <xdr:to xmlns:xdr="http://schemas.openxmlformats.org/drawingml/2006/spreadsheetDrawing">
          <xdr:col>39</xdr:col>
          <xdr:colOff>307340</xdr:colOff>
          <xdr:row>525</xdr:row>
          <xdr:rowOff>40640</xdr:rowOff>
        </xdr:to>
        <xdr:sp textlink="">
          <xdr:nvSpPr>
            <xdr:cNvPr id="270435" name="チェック 1123" hidden="1">
              <a:extLst>
                <a:ext uri="{63B3BB69-23CF-44E3-9099-C40C66FF867C}">
                  <a14:compatExt spid="_x0000_s270435"/>
                </a:ext>
              </a:extLst>
            </xdr:cNvPr>
            <xdr:cNvSpPr>
              <a:spLocks noRot="1" noChangeShapeType="1"/>
            </xdr:cNvSpPr>
          </xdr:nvSpPr>
          <xdr:spPr>
            <a:xfrm>
              <a:off x="12344400" y="2165515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526</xdr:row>
          <xdr:rowOff>0</xdr:rowOff>
        </xdr:from>
        <xdr:to xmlns:xdr="http://schemas.openxmlformats.org/drawingml/2006/spreadsheetDrawing">
          <xdr:col>37</xdr:col>
          <xdr:colOff>307340</xdr:colOff>
          <xdr:row>527</xdr:row>
          <xdr:rowOff>46990</xdr:rowOff>
        </xdr:to>
        <xdr:sp textlink="">
          <xdr:nvSpPr>
            <xdr:cNvPr id="270436" name="チェック 1124" hidden="1">
              <a:extLst>
                <a:ext uri="{63B3BB69-23CF-44E3-9099-C40C66FF867C}">
                  <a14:compatExt spid="_x0000_s270436"/>
                </a:ext>
              </a:extLst>
            </xdr:cNvPr>
            <xdr:cNvSpPr>
              <a:spLocks noRot="1" noChangeShapeType="1"/>
            </xdr:cNvSpPr>
          </xdr:nvSpPr>
          <xdr:spPr>
            <a:xfrm>
              <a:off x="11278870" y="2173262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526</xdr:row>
          <xdr:rowOff>0</xdr:rowOff>
        </xdr:from>
        <xdr:to xmlns:xdr="http://schemas.openxmlformats.org/drawingml/2006/spreadsheetDrawing">
          <xdr:col>37</xdr:col>
          <xdr:colOff>307340</xdr:colOff>
          <xdr:row>527</xdr:row>
          <xdr:rowOff>46990</xdr:rowOff>
        </xdr:to>
        <xdr:sp textlink="">
          <xdr:nvSpPr>
            <xdr:cNvPr id="270437" name="チェック 1125" hidden="1">
              <a:extLst>
                <a:ext uri="{63B3BB69-23CF-44E3-9099-C40C66FF867C}">
                  <a14:compatExt spid="_x0000_s270437"/>
                </a:ext>
              </a:extLst>
            </xdr:cNvPr>
            <xdr:cNvSpPr>
              <a:spLocks noRot="1" noChangeShapeType="1"/>
            </xdr:cNvSpPr>
          </xdr:nvSpPr>
          <xdr:spPr>
            <a:xfrm>
              <a:off x="11278870" y="2173262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526</xdr:row>
          <xdr:rowOff>0</xdr:rowOff>
        </xdr:from>
        <xdr:to xmlns:xdr="http://schemas.openxmlformats.org/drawingml/2006/spreadsheetDrawing">
          <xdr:col>38</xdr:col>
          <xdr:colOff>307340</xdr:colOff>
          <xdr:row>527</xdr:row>
          <xdr:rowOff>46990</xdr:rowOff>
        </xdr:to>
        <xdr:sp textlink="">
          <xdr:nvSpPr>
            <xdr:cNvPr id="270438" name="チェック 1126" hidden="1">
              <a:extLst>
                <a:ext uri="{63B3BB69-23CF-44E3-9099-C40C66FF867C}">
                  <a14:compatExt spid="_x0000_s270438"/>
                </a:ext>
              </a:extLst>
            </xdr:cNvPr>
            <xdr:cNvSpPr>
              <a:spLocks noRot="1" noChangeShapeType="1"/>
            </xdr:cNvSpPr>
          </xdr:nvSpPr>
          <xdr:spPr>
            <a:xfrm>
              <a:off x="11811635" y="2173262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526</xdr:row>
          <xdr:rowOff>0</xdr:rowOff>
        </xdr:from>
        <xdr:to xmlns:xdr="http://schemas.openxmlformats.org/drawingml/2006/spreadsheetDrawing">
          <xdr:col>39</xdr:col>
          <xdr:colOff>307340</xdr:colOff>
          <xdr:row>527</xdr:row>
          <xdr:rowOff>46990</xdr:rowOff>
        </xdr:to>
        <xdr:sp textlink="">
          <xdr:nvSpPr>
            <xdr:cNvPr id="270439" name="チェック 1127" hidden="1">
              <a:extLst>
                <a:ext uri="{63B3BB69-23CF-44E3-9099-C40C66FF867C}">
                  <a14:compatExt spid="_x0000_s270439"/>
                </a:ext>
              </a:extLst>
            </xdr:cNvPr>
            <xdr:cNvSpPr>
              <a:spLocks noRot="1" noChangeShapeType="1"/>
            </xdr:cNvSpPr>
          </xdr:nvSpPr>
          <xdr:spPr>
            <a:xfrm>
              <a:off x="12344400" y="217326210"/>
              <a:ext cx="30734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528</xdr:row>
          <xdr:rowOff>0</xdr:rowOff>
        </xdr:from>
        <xdr:to xmlns:xdr="http://schemas.openxmlformats.org/drawingml/2006/spreadsheetDrawing">
          <xdr:col>37</xdr:col>
          <xdr:colOff>307340</xdr:colOff>
          <xdr:row>528</xdr:row>
          <xdr:rowOff>320675</xdr:rowOff>
        </xdr:to>
        <xdr:sp textlink="">
          <xdr:nvSpPr>
            <xdr:cNvPr id="270440" name="チェック 1128" hidden="1">
              <a:extLst>
                <a:ext uri="{63B3BB69-23CF-44E3-9099-C40C66FF867C}">
                  <a14:compatExt spid="_x0000_s270440"/>
                </a:ext>
              </a:extLst>
            </xdr:cNvPr>
            <xdr:cNvSpPr>
              <a:spLocks noRot="1" noChangeShapeType="1"/>
            </xdr:cNvSpPr>
          </xdr:nvSpPr>
          <xdr:spPr>
            <a:xfrm>
              <a:off x="11278870" y="2178786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528</xdr:row>
          <xdr:rowOff>0</xdr:rowOff>
        </xdr:from>
        <xdr:to xmlns:xdr="http://schemas.openxmlformats.org/drawingml/2006/spreadsheetDrawing">
          <xdr:col>38</xdr:col>
          <xdr:colOff>307340</xdr:colOff>
          <xdr:row>528</xdr:row>
          <xdr:rowOff>320675</xdr:rowOff>
        </xdr:to>
        <xdr:sp textlink="">
          <xdr:nvSpPr>
            <xdr:cNvPr id="270441" name="チェック 1129" hidden="1">
              <a:extLst>
                <a:ext uri="{63B3BB69-23CF-44E3-9099-C40C66FF867C}">
                  <a14:compatExt spid="_x0000_s270441"/>
                </a:ext>
              </a:extLst>
            </xdr:cNvPr>
            <xdr:cNvSpPr>
              <a:spLocks noRot="1" noChangeShapeType="1"/>
            </xdr:cNvSpPr>
          </xdr:nvSpPr>
          <xdr:spPr>
            <a:xfrm>
              <a:off x="11811635" y="2178786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528</xdr:row>
          <xdr:rowOff>0</xdr:rowOff>
        </xdr:from>
        <xdr:to xmlns:xdr="http://schemas.openxmlformats.org/drawingml/2006/spreadsheetDrawing">
          <xdr:col>39</xdr:col>
          <xdr:colOff>307340</xdr:colOff>
          <xdr:row>528</xdr:row>
          <xdr:rowOff>320675</xdr:rowOff>
        </xdr:to>
        <xdr:sp textlink="">
          <xdr:nvSpPr>
            <xdr:cNvPr id="270442" name="チェック 1130" hidden="1">
              <a:extLst>
                <a:ext uri="{63B3BB69-23CF-44E3-9099-C40C66FF867C}">
                  <a14:compatExt spid="_x0000_s270442"/>
                </a:ext>
              </a:extLst>
            </xdr:cNvPr>
            <xdr:cNvSpPr>
              <a:spLocks noRot="1" noChangeShapeType="1"/>
            </xdr:cNvSpPr>
          </xdr:nvSpPr>
          <xdr:spPr>
            <a:xfrm>
              <a:off x="12344400" y="217878660"/>
              <a:ext cx="307340" cy="3206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530</xdr:row>
          <xdr:rowOff>0</xdr:rowOff>
        </xdr:from>
        <xdr:to xmlns:xdr="http://schemas.openxmlformats.org/drawingml/2006/spreadsheetDrawing">
          <xdr:col>37</xdr:col>
          <xdr:colOff>307340</xdr:colOff>
          <xdr:row>530</xdr:row>
          <xdr:rowOff>318135</xdr:rowOff>
        </xdr:to>
        <xdr:sp textlink="">
          <xdr:nvSpPr>
            <xdr:cNvPr id="270443" name="チェック 1131" hidden="1">
              <a:extLst>
                <a:ext uri="{63B3BB69-23CF-44E3-9099-C40C66FF867C}">
                  <a14:compatExt spid="_x0000_s270443"/>
                </a:ext>
              </a:extLst>
            </xdr:cNvPr>
            <xdr:cNvSpPr>
              <a:spLocks noRot="1" noChangeShapeType="1"/>
            </xdr:cNvSpPr>
          </xdr:nvSpPr>
          <xdr:spPr>
            <a:xfrm>
              <a:off x="11278870" y="2188629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530</xdr:row>
          <xdr:rowOff>0</xdr:rowOff>
        </xdr:from>
        <xdr:to xmlns:xdr="http://schemas.openxmlformats.org/drawingml/2006/spreadsheetDrawing">
          <xdr:col>38</xdr:col>
          <xdr:colOff>307340</xdr:colOff>
          <xdr:row>530</xdr:row>
          <xdr:rowOff>318135</xdr:rowOff>
        </xdr:to>
        <xdr:sp textlink="">
          <xdr:nvSpPr>
            <xdr:cNvPr id="270444" name="チェック 1132" hidden="1">
              <a:extLst>
                <a:ext uri="{63B3BB69-23CF-44E3-9099-C40C66FF867C}">
                  <a14:compatExt spid="_x0000_s270444"/>
                </a:ext>
              </a:extLst>
            </xdr:cNvPr>
            <xdr:cNvSpPr>
              <a:spLocks noRot="1" noChangeShapeType="1"/>
            </xdr:cNvSpPr>
          </xdr:nvSpPr>
          <xdr:spPr>
            <a:xfrm>
              <a:off x="11811635" y="2188629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530</xdr:row>
          <xdr:rowOff>0</xdr:rowOff>
        </xdr:from>
        <xdr:to xmlns:xdr="http://schemas.openxmlformats.org/drawingml/2006/spreadsheetDrawing">
          <xdr:col>39</xdr:col>
          <xdr:colOff>307340</xdr:colOff>
          <xdr:row>530</xdr:row>
          <xdr:rowOff>318135</xdr:rowOff>
        </xdr:to>
        <xdr:sp textlink="">
          <xdr:nvSpPr>
            <xdr:cNvPr id="270445" name="チェック 1133" hidden="1">
              <a:extLst>
                <a:ext uri="{63B3BB69-23CF-44E3-9099-C40C66FF867C}">
                  <a14:compatExt spid="_x0000_s270445"/>
                </a:ext>
              </a:extLst>
            </xdr:cNvPr>
            <xdr:cNvSpPr>
              <a:spLocks noRot="1" noChangeShapeType="1"/>
            </xdr:cNvSpPr>
          </xdr:nvSpPr>
          <xdr:spPr>
            <a:xfrm>
              <a:off x="12344400" y="2188629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532</xdr:row>
          <xdr:rowOff>0</xdr:rowOff>
        </xdr:from>
        <xdr:to xmlns:xdr="http://schemas.openxmlformats.org/drawingml/2006/spreadsheetDrawing">
          <xdr:col>37</xdr:col>
          <xdr:colOff>307340</xdr:colOff>
          <xdr:row>532</xdr:row>
          <xdr:rowOff>319405</xdr:rowOff>
        </xdr:to>
        <xdr:sp textlink="">
          <xdr:nvSpPr>
            <xdr:cNvPr id="270446" name="チェック 1134" hidden="1">
              <a:extLst>
                <a:ext uri="{63B3BB69-23CF-44E3-9099-C40C66FF867C}">
                  <a14:compatExt spid="_x0000_s270446"/>
                </a:ext>
              </a:extLst>
            </xdr:cNvPr>
            <xdr:cNvSpPr>
              <a:spLocks noRot="1" noChangeShapeType="1"/>
            </xdr:cNvSpPr>
          </xdr:nvSpPr>
          <xdr:spPr>
            <a:xfrm>
              <a:off x="11278870" y="21989161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532</xdr:row>
          <xdr:rowOff>0</xdr:rowOff>
        </xdr:from>
        <xdr:to xmlns:xdr="http://schemas.openxmlformats.org/drawingml/2006/spreadsheetDrawing">
          <xdr:col>37</xdr:col>
          <xdr:colOff>307340</xdr:colOff>
          <xdr:row>532</xdr:row>
          <xdr:rowOff>319405</xdr:rowOff>
        </xdr:to>
        <xdr:sp textlink="">
          <xdr:nvSpPr>
            <xdr:cNvPr id="270447" name="チェック 1135" hidden="1">
              <a:extLst>
                <a:ext uri="{63B3BB69-23CF-44E3-9099-C40C66FF867C}">
                  <a14:compatExt spid="_x0000_s270447"/>
                </a:ext>
              </a:extLst>
            </xdr:cNvPr>
            <xdr:cNvSpPr>
              <a:spLocks noRot="1" noChangeShapeType="1"/>
            </xdr:cNvSpPr>
          </xdr:nvSpPr>
          <xdr:spPr>
            <a:xfrm>
              <a:off x="11278870" y="21989161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532</xdr:row>
          <xdr:rowOff>0</xdr:rowOff>
        </xdr:from>
        <xdr:to xmlns:xdr="http://schemas.openxmlformats.org/drawingml/2006/spreadsheetDrawing">
          <xdr:col>38</xdr:col>
          <xdr:colOff>307340</xdr:colOff>
          <xdr:row>532</xdr:row>
          <xdr:rowOff>319405</xdr:rowOff>
        </xdr:to>
        <xdr:sp textlink="">
          <xdr:nvSpPr>
            <xdr:cNvPr id="270448" name="チェック 1136" hidden="1">
              <a:extLst>
                <a:ext uri="{63B3BB69-23CF-44E3-9099-C40C66FF867C}">
                  <a14:compatExt spid="_x0000_s270448"/>
                </a:ext>
              </a:extLst>
            </xdr:cNvPr>
            <xdr:cNvSpPr>
              <a:spLocks noRot="1" noChangeShapeType="1"/>
            </xdr:cNvSpPr>
          </xdr:nvSpPr>
          <xdr:spPr>
            <a:xfrm>
              <a:off x="11811635" y="21989161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532</xdr:row>
          <xdr:rowOff>0</xdr:rowOff>
        </xdr:from>
        <xdr:to xmlns:xdr="http://schemas.openxmlformats.org/drawingml/2006/spreadsheetDrawing">
          <xdr:col>39</xdr:col>
          <xdr:colOff>307340</xdr:colOff>
          <xdr:row>532</xdr:row>
          <xdr:rowOff>319405</xdr:rowOff>
        </xdr:to>
        <xdr:sp textlink="">
          <xdr:nvSpPr>
            <xdr:cNvPr id="270449" name="チェック 1137" hidden="1">
              <a:extLst>
                <a:ext uri="{63B3BB69-23CF-44E3-9099-C40C66FF867C}">
                  <a14:compatExt spid="_x0000_s270449"/>
                </a:ext>
              </a:extLst>
            </xdr:cNvPr>
            <xdr:cNvSpPr>
              <a:spLocks noRot="1" noChangeShapeType="1"/>
            </xdr:cNvSpPr>
          </xdr:nvSpPr>
          <xdr:spPr>
            <a:xfrm>
              <a:off x="12344400" y="219891610"/>
              <a:ext cx="307340" cy="3194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312420</xdr:rowOff>
        </xdr:to>
        <xdr:sp textlink="">
          <xdr:nvSpPr>
            <xdr:cNvPr id="270450" name="チェック 1138" hidden="1">
              <a:extLst>
                <a:ext uri="{63B3BB69-23CF-44E3-9099-C40C66FF867C}">
                  <a14:compatExt spid="_x0000_s270450"/>
                </a:ext>
              </a:extLst>
            </xdr:cNvPr>
            <xdr:cNvSpPr>
              <a:spLocks noRot="1" noChangeShapeType="1"/>
            </xdr:cNvSpPr>
          </xdr:nvSpPr>
          <xdr:spPr>
            <a:xfrm>
              <a:off x="1127887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312420</xdr:rowOff>
        </xdr:to>
        <xdr:sp textlink="">
          <xdr:nvSpPr>
            <xdr:cNvPr id="270451" name="チェック 1139" hidden="1">
              <a:extLst>
                <a:ext uri="{63B3BB69-23CF-44E3-9099-C40C66FF867C}">
                  <a14:compatExt spid="_x0000_s270451"/>
                </a:ext>
              </a:extLst>
            </xdr:cNvPr>
            <xdr:cNvSpPr>
              <a:spLocks noRot="1" noChangeShapeType="1"/>
            </xdr:cNvSpPr>
          </xdr:nvSpPr>
          <xdr:spPr>
            <a:xfrm>
              <a:off x="1127887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312420</xdr:rowOff>
        </xdr:to>
        <xdr:sp textlink="">
          <xdr:nvSpPr>
            <xdr:cNvPr id="270452" name="チェック 1140" hidden="1">
              <a:extLst>
                <a:ext uri="{63B3BB69-23CF-44E3-9099-C40C66FF867C}">
                  <a14:compatExt spid="_x0000_s270452"/>
                </a:ext>
              </a:extLst>
            </xdr:cNvPr>
            <xdr:cNvSpPr>
              <a:spLocks noRot="1" noChangeShapeType="1"/>
            </xdr:cNvSpPr>
          </xdr:nvSpPr>
          <xdr:spPr>
            <a:xfrm>
              <a:off x="11811635"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312420</xdr:rowOff>
        </xdr:to>
        <xdr:sp textlink="">
          <xdr:nvSpPr>
            <xdr:cNvPr id="270453" name="チェック 1141" hidden="1">
              <a:extLst>
                <a:ext uri="{63B3BB69-23CF-44E3-9099-C40C66FF867C}">
                  <a14:compatExt spid="_x0000_s270453"/>
                </a:ext>
              </a:extLst>
            </xdr:cNvPr>
            <xdr:cNvSpPr>
              <a:spLocks noRot="1" noChangeShapeType="1"/>
            </xdr:cNvSpPr>
          </xdr:nvSpPr>
          <xdr:spPr>
            <a:xfrm>
              <a:off x="1234440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312420</xdr:rowOff>
        </xdr:to>
        <xdr:sp textlink="">
          <xdr:nvSpPr>
            <xdr:cNvPr id="270454" name="チェック 1142" hidden="1">
              <a:extLst>
                <a:ext uri="{63B3BB69-23CF-44E3-9099-C40C66FF867C}">
                  <a14:compatExt spid="_x0000_s270454"/>
                </a:ext>
              </a:extLst>
            </xdr:cNvPr>
            <xdr:cNvSpPr>
              <a:spLocks noRot="1" noChangeShapeType="1"/>
            </xdr:cNvSpPr>
          </xdr:nvSpPr>
          <xdr:spPr>
            <a:xfrm>
              <a:off x="1127887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312420</xdr:rowOff>
        </xdr:to>
        <xdr:sp textlink="">
          <xdr:nvSpPr>
            <xdr:cNvPr id="270455" name="チェック 1143" hidden="1">
              <a:extLst>
                <a:ext uri="{63B3BB69-23CF-44E3-9099-C40C66FF867C}">
                  <a14:compatExt spid="_x0000_s270455"/>
                </a:ext>
              </a:extLst>
            </xdr:cNvPr>
            <xdr:cNvSpPr>
              <a:spLocks noRot="1" noChangeShapeType="1"/>
            </xdr:cNvSpPr>
          </xdr:nvSpPr>
          <xdr:spPr>
            <a:xfrm>
              <a:off x="1127887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312420</xdr:rowOff>
        </xdr:to>
        <xdr:sp textlink="">
          <xdr:nvSpPr>
            <xdr:cNvPr id="270456" name="チェック 1144" hidden="1">
              <a:extLst>
                <a:ext uri="{63B3BB69-23CF-44E3-9099-C40C66FF867C}">
                  <a14:compatExt spid="_x0000_s270456"/>
                </a:ext>
              </a:extLst>
            </xdr:cNvPr>
            <xdr:cNvSpPr>
              <a:spLocks noRot="1" noChangeShapeType="1"/>
            </xdr:cNvSpPr>
          </xdr:nvSpPr>
          <xdr:spPr>
            <a:xfrm>
              <a:off x="11811635"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312420</xdr:rowOff>
        </xdr:to>
        <xdr:sp textlink="">
          <xdr:nvSpPr>
            <xdr:cNvPr id="270457" name="チェック 1145" hidden="1">
              <a:extLst>
                <a:ext uri="{63B3BB69-23CF-44E3-9099-C40C66FF867C}">
                  <a14:compatExt spid="_x0000_s270457"/>
                </a:ext>
              </a:extLst>
            </xdr:cNvPr>
            <xdr:cNvSpPr>
              <a:spLocks noRot="1" noChangeShapeType="1"/>
            </xdr:cNvSpPr>
          </xdr:nvSpPr>
          <xdr:spPr>
            <a:xfrm>
              <a:off x="1234440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312420</xdr:rowOff>
        </xdr:to>
        <xdr:sp textlink="">
          <xdr:nvSpPr>
            <xdr:cNvPr id="270458" name="チェック 1146" hidden="1">
              <a:extLst>
                <a:ext uri="{63B3BB69-23CF-44E3-9099-C40C66FF867C}">
                  <a14:compatExt spid="_x0000_s270458"/>
                </a:ext>
              </a:extLst>
            </xdr:cNvPr>
            <xdr:cNvSpPr>
              <a:spLocks noRot="1" noChangeShapeType="1"/>
            </xdr:cNvSpPr>
          </xdr:nvSpPr>
          <xdr:spPr>
            <a:xfrm>
              <a:off x="1127887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312420</xdr:rowOff>
        </xdr:to>
        <xdr:sp textlink="">
          <xdr:nvSpPr>
            <xdr:cNvPr id="270459" name="チェック 1147" hidden="1">
              <a:extLst>
                <a:ext uri="{63B3BB69-23CF-44E3-9099-C40C66FF867C}">
                  <a14:compatExt spid="_x0000_s270459"/>
                </a:ext>
              </a:extLst>
            </xdr:cNvPr>
            <xdr:cNvSpPr>
              <a:spLocks noRot="1" noChangeShapeType="1"/>
            </xdr:cNvSpPr>
          </xdr:nvSpPr>
          <xdr:spPr>
            <a:xfrm>
              <a:off x="11811635"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312420</xdr:rowOff>
        </xdr:to>
        <xdr:sp textlink="">
          <xdr:nvSpPr>
            <xdr:cNvPr id="270460" name="チェック 1148" hidden="1">
              <a:extLst>
                <a:ext uri="{63B3BB69-23CF-44E3-9099-C40C66FF867C}">
                  <a14:compatExt spid="_x0000_s270460"/>
                </a:ext>
              </a:extLst>
            </xdr:cNvPr>
            <xdr:cNvSpPr>
              <a:spLocks noRot="1" noChangeShapeType="1"/>
            </xdr:cNvSpPr>
          </xdr:nvSpPr>
          <xdr:spPr>
            <a:xfrm>
              <a:off x="1234440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314960</xdr:rowOff>
        </xdr:to>
        <xdr:sp textlink="">
          <xdr:nvSpPr>
            <xdr:cNvPr id="270461" name="チェック 1149" hidden="1">
              <a:extLst>
                <a:ext uri="{63B3BB69-23CF-44E3-9099-C40C66FF867C}">
                  <a14:compatExt spid="_x0000_s270461"/>
                </a:ext>
              </a:extLst>
            </xdr:cNvPr>
            <xdr:cNvSpPr>
              <a:spLocks noRot="1" noChangeShapeType="1"/>
            </xdr:cNvSpPr>
          </xdr:nvSpPr>
          <xdr:spPr>
            <a:xfrm>
              <a:off x="1127887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314960</xdr:rowOff>
        </xdr:to>
        <xdr:sp textlink="">
          <xdr:nvSpPr>
            <xdr:cNvPr id="270462" name="チェック 1150" hidden="1">
              <a:extLst>
                <a:ext uri="{63B3BB69-23CF-44E3-9099-C40C66FF867C}">
                  <a14:compatExt spid="_x0000_s270462"/>
                </a:ext>
              </a:extLst>
            </xdr:cNvPr>
            <xdr:cNvSpPr>
              <a:spLocks noRot="1" noChangeShapeType="1"/>
            </xdr:cNvSpPr>
          </xdr:nvSpPr>
          <xdr:spPr>
            <a:xfrm>
              <a:off x="11811635"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314960</xdr:rowOff>
        </xdr:to>
        <xdr:sp textlink="">
          <xdr:nvSpPr>
            <xdr:cNvPr id="270463" name="チェック 1151" hidden="1">
              <a:extLst>
                <a:ext uri="{63B3BB69-23CF-44E3-9099-C40C66FF867C}">
                  <a14:compatExt spid="_x0000_s270463"/>
                </a:ext>
              </a:extLst>
            </xdr:cNvPr>
            <xdr:cNvSpPr>
              <a:spLocks noRot="1" noChangeShapeType="1"/>
            </xdr:cNvSpPr>
          </xdr:nvSpPr>
          <xdr:spPr>
            <a:xfrm>
              <a:off x="1234440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314960</xdr:rowOff>
        </xdr:to>
        <xdr:sp textlink="">
          <xdr:nvSpPr>
            <xdr:cNvPr id="270464" name="チェック 1152" hidden="1">
              <a:extLst>
                <a:ext uri="{63B3BB69-23CF-44E3-9099-C40C66FF867C}">
                  <a14:compatExt spid="_x0000_s270464"/>
                </a:ext>
              </a:extLst>
            </xdr:cNvPr>
            <xdr:cNvSpPr>
              <a:spLocks noRot="1" noChangeShapeType="1"/>
            </xdr:cNvSpPr>
          </xdr:nvSpPr>
          <xdr:spPr>
            <a:xfrm>
              <a:off x="1127887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314960</xdr:rowOff>
        </xdr:to>
        <xdr:sp textlink="">
          <xdr:nvSpPr>
            <xdr:cNvPr id="270465" name="チェック 1153" hidden="1">
              <a:extLst>
                <a:ext uri="{63B3BB69-23CF-44E3-9099-C40C66FF867C}">
                  <a14:compatExt spid="_x0000_s270465"/>
                </a:ext>
              </a:extLst>
            </xdr:cNvPr>
            <xdr:cNvSpPr>
              <a:spLocks noRot="1" noChangeShapeType="1"/>
            </xdr:cNvSpPr>
          </xdr:nvSpPr>
          <xdr:spPr>
            <a:xfrm>
              <a:off x="11811635"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314960</xdr:rowOff>
        </xdr:to>
        <xdr:sp textlink="">
          <xdr:nvSpPr>
            <xdr:cNvPr id="270466" name="チェック 1154" hidden="1">
              <a:extLst>
                <a:ext uri="{63B3BB69-23CF-44E3-9099-C40C66FF867C}">
                  <a14:compatExt spid="_x0000_s270466"/>
                </a:ext>
              </a:extLst>
            </xdr:cNvPr>
            <xdr:cNvSpPr>
              <a:spLocks noRot="1" noChangeShapeType="1"/>
            </xdr:cNvSpPr>
          </xdr:nvSpPr>
          <xdr:spPr>
            <a:xfrm>
              <a:off x="1234440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314960</xdr:rowOff>
        </xdr:to>
        <xdr:sp textlink="">
          <xdr:nvSpPr>
            <xdr:cNvPr id="270467" name="チェック 1155" hidden="1">
              <a:extLst>
                <a:ext uri="{63B3BB69-23CF-44E3-9099-C40C66FF867C}">
                  <a14:compatExt spid="_x0000_s270467"/>
                </a:ext>
              </a:extLst>
            </xdr:cNvPr>
            <xdr:cNvSpPr>
              <a:spLocks noRot="1" noChangeShapeType="1"/>
            </xdr:cNvSpPr>
          </xdr:nvSpPr>
          <xdr:spPr>
            <a:xfrm>
              <a:off x="1127887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314960</xdr:rowOff>
        </xdr:to>
        <xdr:sp textlink="">
          <xdr:nvSpPr>
            <xdr:cNvPr id="270468" name="チェック 1156" hidden="1">
              <a:extLst>
                <a:ext uri="{63B3BB69-23CF-44E3-9099-C40C66FF867C}">
                  <a14:compatExt spid="_x0000_s270468"/>
                </a:ext>
              </a:extLst>
            </xdr:cNvPr>
            <xdr:cNvSpPr>
              <a:spLocks noRot="1" noChangeShapeType="1"/>
            </xdr:cNvSpPr>
          </xdr:nvSpPr>
          <xdr:spPr>
            <a:xfrm>
              <a:off x="11811635"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314960</xdr:rowOff>
        </xdr:to>
        <xdr:sp textlink="">
          <xdr:nvSpPr>
            <xdr:cNvPr id="270469" name="チェック 1157" hidden="1">
              <a:extLst>
                <a:ext uri="{63B3BB69-23CF-44E3-9099-C40C66FF867C}">
                  <a14:compatExt spid="_x0000_s270469"/>
                </a:ext>
              </a:extLst>
            </xdr:cNvPr>
            <xdr:cNvSpPr>
              <a:spLocks noRot="1" noChangeShapeType="1"/>
            </xdr:cNvSpPr>
          </xdr:nvSpPr>
          <xdr:spPr>
            <a:xfrm>
              <a:off x="1234440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314960</xdr:rowOff>
        </xdr:to>
        <xdr:sp textlink="">
          <xdr:nvSpPr>
            <xdr:cNvPr id="270470" name="チェック 1158" hidden="1">
              <a:extLst>
                <a:ext uri="{63B3BB69-23CF-44E3-9099-C40C66FF867C}">
                  <a14:compatExt spid="_x0000_s270470"/>
                </a:ext>
              </a:extLst>
            </xdr:cNvPr>
            <xdr:cNvSpPr>
              <a:spLocks noRot="1" noChangeShapeType="1"/>
            </xdr:cNvSpPr>
          </xdr:nvSpPr>
          <xdr:spPr>
            <a:xfrm>
              <a:off x="1127887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314960</xdr:rowOff>
        </xdr:to>
        <xdr:sp textlink="">
          <xdr:nvSpPr>
            <xdr:cNvPr id="270471" name="チェック 1159" hidden="1">
              <a:extLst>
                <a:ext uri="{63B3BB69-23CF-44E3-9099-C40C66FF867C}">
                  <a14:compatExt spid="_x0000_s270471"/>
                </a:ext>
              </a:extLst>
            </xdr:cNvPr>
            <xdr:cNvSpPr>
              <a:spLocks noRot="1" noChangeShapeType="1"/>
            </xdr:cNvSpPr>
          </xdr:nvSpPr>
          <xdr:spPr>
            <a:xfrm>
              <a:off x="1127887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312420</xdr:rowOff>
        </xdr:to>
        <xdr:sp textlink="">
          <xdr:nvSpPr>
            <xdr:cNvPr id="270472" name="チェック 1160" hidden="1">
              <a:extLst>
                <a:ext uri="{63B3BB69-23CF-44E3-9099-C40C66FF867C}">
                  <a14:compatExt spid="_x0000_s270472"/>
                </a:ext>
              </a:extLst>
            </xdr:cNvPr>
            <xdr:cNvSpPr>
              <a:spLocks noRot="1" noChangeShapeType="1"/>
            </xdr:cNvSpPr>
          </xdr:nvSpPr>
          <xdr:spPr>
            <a:xfrm>
              <a:off x="1127887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312420</xdr:rowOff>
        </xdr:to>
        <xdr:sp textlink="">
          <xdr:nvSpPr>
            <xdr:cNvPr id="270473" name="チェック 1161" hidden="1">
              <a:extLst>
                <a:ext uri="{63B3BB69-23CF-44E3-9099-C40C66FF867C}">
                  <a14:compatExt spid="_x0000_s270473"/>
                </a:ext>
              </a:extLst>
            </xdr:cNvPr>
            <xdr:cNvSpPr>
              <a:spLocks noRot="1" noChangeShapeType="1"/>
            </xdr:cNvSpPr>
          </xdr:nvSpPr>
          <xdr:spPr>
            <a:xfrm>
              <a:off x="1127887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314960</xdr:rowOff>
        </xdr:to>
        <xdr:sp textlink="">
          <xdr:nvSpPr>
            <xdr:cNvPr id="270474" name="チェック 1162" hidden="1">
              <a:extLst>
                <a:ext uri="{63B3BB69-23CF-44E3-9099-C40C66FF867C}">
                  <a14:compatExt spid="_x0000_s270474"/>
                </a:ext>
              </a:extLst>
            </xdr:cNvPr>
            <xdr:cNvSpPr>
              <a:spLocks noRot="1" noChangeShapeType="1"/>
            </xdr:cNvSpPr>
          </xdr:nvSpPr>
          <xdr:spPr>
            <a:xfrm>
              <a:off x="1127887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314960</xdr:rowOff>
        </xdr:to>
        <xdr:sp textlink="">
          <xdr:nvSpPr>
            <xdr:cNvPr id="270475" name="チェック 1163" hidden="1">
              <a:extLst>
                <a:ext uri="{63B3BB69-23CF-44E3-9099-C40C66FF867C}">
                  <a14:compatExt spid="_x0000_s270475"/>
                </a:ext>
              </a:extLst>
            </xdr:cNvPr>
            <xdr:cNvSpPr>
              <a:spLocks noRot="1" noChangeShapeType="1"/>
            </xdr:cNvSpPr>
          </xdr:nvSpPr>
          <xdr:spPr>
            <a:xfrm>
              <a:off x="11811635"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314960</xdr:rowOff>
        </xdr:to>
        <xdr:sp textlink="">
          <xdr:nvSpPr>
            <xdr:cNvPr id="270476" name="チェック 1164" hidden="1">
              <a:extLst>
                <a:ext uri="{63B3BB69-23CF-44E3-9099-C40C66FF867C}">
                  <a14:compatExt spid="_x0000_s270476"/>
                </a:ext>
              </a:extLst>
            </xdr:cNvPr>
            <xdr:cNvSpPr>
              <a:spLocks noRot="1" noChangeShapeType="1"/>
            </xdr:cNvSpPr>
          </xdr:nvSpPr>
          <xdr:spPr>
            <a:xfrm>
              <a:off x="11811635"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312420</xdr:rowOff>
        </xdr:to>
        <xdr:sp textlink="">
          <xdr:nvSpPr>
            <xdr:cNvPr id="270477" name="チェック 1165" hidden="1">
              <a:extLst>
                <a:ext uri="{63B3BB69-23CF-44E3-9099-C40C66FF867C}">
                  <a14:compatExt spid="_x0000_s270477"/>
                </a:ext>
              </a:extLst>
            </xdr:cNvPr>
            <xdr:cNvSpPr>
              <a:spLocks noRot="1" noChangeShapeType="1"/>
            </xdr:cNvSpPr>
          </xdr:nvSpPr>
          <xdr:spPr>
            <a:xfrm>
              <a:off x="11811635"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312420</xdr:rowOff>
        </xdr:to>
        <xdr:sp textlink="">
          <xdr:nvSpPr>
            <xdr:cNvPr id="270478" name="チェック 1166" hidden="1">
              <a:extLst>
                <a:ext uri="{63B3BB69-23CF-44E3-9099-C40C66FF867C}">
                  <a14:compatExt spid="_x0000_s270478"/>
                </a:ext>
              </a:extLst>
            </xdr:cNvPr>
            <xdr:cNvSpPr>
              <a:spLocks noRot="1" noChangeShapeType="1"/>
            </xdr:cNvSpPr>
          </xdr:nvSpPr>
          <xdr:spPr>
            <a:xfrm>
              <a:off x="11811635"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314960</xdr:rowOff>
        </xdr:to>
        <xdr:sp textlink="">
          <xdr:nvSpPr>
            <xdr:cNvPr id="270479" name="チェック 1167" hidden="1">
              <a:extLst>
                <a:ext uri="{63B3BB69-23CF-44E3-9099-C40C66FF867C}">
                  <a14:compatExt spid="_x0000_s270479"/>
                </a:ext>
              </a:extLst>
            </xdr:cNvPr>
            <xdr:cNvSpPr>
              <a:spLocks noRot="1" noChangeShapeType="1"/>
            </xdr:cNvSpPr>
          </xdr:nvSpPr>
          <xdr:spPr>
            <a:xfrm>
              <a:off x="11811635"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314960</xdr:rowOff>
        </xdr:to>
        <xdr:sp textlink="">
          <xdr:nvSpPr>
            <xdr:cNvPr id="270480" name="チェック 1168" hidden="1">
              <a:extLst>
                <a:ext uri="{63B3BB69-23CF-44E3-9099-C40C66FF867C}">
                  <a14:compatExt spid="_x0000_s270480"/>
                </a:ext>
              </a:extLst>
            </xdr:cNvPr>
            <xdr:cNvSpPr>
              <a:spLocks noRot="1" noChangeShapeType="1"/>
            </xdr:cNvSpPr>
          </xdr:nvSpPr>
          <xdr:spPr>
            <a:xfrm>
              <a:off x="1234440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314960</xdr:rowOff>
        </xdr:to>
        <xdr:sp textlink="">
          <xdr:nvSpPr>
            <xdr:cNvPr id="270481" name="チェック 1169" hidden="1">
              <a:extLst>
                <a:ext uri="{63B3BB69-23CF-44E3-9099-C40C66FF867C}">
                  <a14:compatExt spid="_x0000_s270481"/>
                </a:ext>
              </a:extLst>
            </xdr:cNvPr>
            <xdr:cNvSpPr>
              <a:spLocks noRot="1" noChangeShapeType="1"/>
            </xdr:cNvSpPr>
          </xdr:nvSpPr>
          <xdr:spPr>
            <a:xfrm>
              <a:off x="1234440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312420</xdr:rowOff>
        </xdr:to>
        <xdr:sp textlink="">
          <xdr:nvSpPr>
            <xdr:cNvPr id="270482" name="チェック 1170" hidden="1">
              <a:extLst>
                <a:ext uri="{63B3BB69-23CF-44E3-9099-C40C66FF867C}">
                  <a14:compatExt spid="_x0000_s270482"/>
                </a:ext>
              </a:extLst>
            </xdr:cNvPr>
            <xdr:cNvSpPr>
              <a:spLocks noRot="1" noChangeShapeType="1"/>
            </xdr:cNvSpPr>
          </xdr:nvSpPr>
          <xdr:spPr>
            <a:xfrm>
              <a:off x="1234440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312420</xdr:rowOff>
        </xdr:to>
        <xdr:sp textlink="">
          <xdr:nvSpPr>
            <xdr:cNvPr id="270483" name="チェック 1171" hidden="1">
              <a:extLst>
                <a:ext uri="{63B3BB69-23CF-44E3-9099-C40C66FF867C}">
                  <a14:compatExt spid="_x0000_s270483"/>
                </a:ext>
              </a:extLst>
            </xdr:cNvPr>
            <xdr:cNvSpPr>
              <a:spLocks noRot="1" noChangeShapeType="1"/>
            </xdr:cNvSpPr>
          </xdr:nvSpPr>
          <xdr:spPr>
            <a:xfrm>
              <a:off x="1234440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314960</xdr:rowOff>
        </xdr:to>
        <xdr:sp textlink="">
          <xdr:nvSpPr>
            <xdr:cNvPr id="270484" name="チェック 1172" hidden="1">
              <a:extLst>
                <a:ext uri="{63B3BB69-23CF-44E3-9099-C40C66FF867C}">
                  <a14:compatExt spid="_x0000_s270484"/>
                </a:ext>
              </a:extLst>
            </xdr:cNvPr>
            <xdr:cNvSpPr>
              <a:spLocks noRot="1" noChangeShapeType="1"/>
            </xdr:cNvSpPr>
          </xdr:nvSpPr>
          <xdr:spPr>
            <a:xfrm>
              <a:off x="1234440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314960</xdr:rowOff>
        </xdr:to>
        <xdr:sp textlink="">
          <xdr:nvSpPr>
            <xdr:cNvPr id="270485" name="チェック 1173" hidden="1">
              <a:extLst>
                <a:ext uri="{63B3BB69-23CF-44E3-9099-C40C66FF867C}">
                  <a14:compatExt spid="_x0000_s270485"/>
                </a:ext>
              </a:extLst>
            </xdr:cNvPr>
            <xdr:cNvSpPr>
              <a:spLocks noRot="1" noChangeShapeType="1"/>
            </xdr:cNvSpPr>
          </xdr:nvSpPr>
          <xdr:spPr>
            <a:xfrm>
              <a:off x="1127887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314960</xdr:rowOff>
        </xdr:to>
        <xdr:sp textlink="">
          <xdr:nvSpPr>
            <xdr:cNvPr id="270486" name="チェック 1174" hidden="1">
              <a:extLst>
                <a:ext uri="{63B3BB69-23CF-44E3-9099-C40C66FF867C}">
                  <a14:compatExt spid="_x0000_s270486"/>
                </a:ext>
              </a:extLst>
            </xdr:cNvPr>
            <xdr:cNvSpPr>
              <a:spLocks noRot="1" noChangeShapeType="1"/>
            </xdr:cNvSpPr>
          </xdr:nvSpPr>
          <xdr:spPr>
            <a:xfrm>
              <a:off x="11811635"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314960</xdr:rowOff>
        </xdr:to>
        <xdr:sp textlink="">
          <xdr:nvSpPr>
            <xdr:cNvPr id="270487" name="チェック 1175" hidden="1">
              <a:extLst>
                <a:ext uri="{63B3BB69-23CF-44E3-9099-C40C66FF867C}">
                  <a14:compatExt spid="_x0000_s270487"/>
                </a:ext>
              </a:extLst>
            </xdr:cNvPr>
            <xdr:cNvSpPr>
              <a:spLocks noRot="1" noChangeShapeType="1"/>
            </xdr:cNvSpPr>
          </xdr:nvSpPr>
          <xdr:spPr>
            <a:xfrm>
              <a:off x="1234440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312420</xdr:rowOff>
        </xdr:to>
        <xdr:sp textlink="">
          <xdr:nvSpPr>
            <xdr:cNvPr id="270488" name="チェック 1176" hidden="1">
              <a:extLst>
                <a:ext uri="{63B3BB69-23CF-44E3-9099-C40C66FF867C}">
                  <a14:compatExt spid="_x0000_s270488"/>
                </a:ext>
              </a:extLst>
            </xdr:cNvPr>
            <xdr:cNvSpPr>
              <a:spLocks noRot="1" noChangeShapeType="1"/>
            </xdr:cNvSpPr>
          </xdr:nvSpPr>
          <xdr:spPr>
            <a:xfrm>
              <a:off x="1127887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312420</xdr:rowOff>
        </xdr:to>
        <xdr:sp textlink="">
          <xdr:nvSpPr>
            <xdr:cNvPr id="270489" name="チェック 1177" hidden="1">
              <a:extLst>
                <a:ext uri="{63B3BB69-23CF-44E3-9099-C40C66FF867C}">
                  <a14:compatExt spid="_x0000_s270489"/>
                </a:ext>
              </a:extLst>
            </xdr:cNvPr>
            <xdr:cNvSpPr>
              <a:spLocks noRot="1" noChangeShapeType="1"/>
            </xdr:cNvSpPr>
          </xdr:nvSpPr>
          <xdr:spPr>
            <a:xfrm>
              <a:off x="11811635"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312420</xdr:rowOff>
        </xdr:to>
        <xdr:sp textlink="">
          <xdr:nvSpPr>
            <xdr:cNvPr id="270490" name="チェック 1178" hidden="1">
              <a:extLst>
                <a:ext uri="{63B3BB69-23CF-44E3-9099-C40C66FF867C}">
                  <a14:compatExt spid="_x0000_s270490"/>
                </a:ext>
              </a:extLst>
            </xdr:cNvPr>
            <xdr:cNvSpPr>
              <a:spLocks noRot="1" noChangeShapeType="1"/>
            </xdr:cNvSpPr>
          </xdr:nvSpPr>
          <xdr:spPr>
            <a:xfrm>
              <a:off x="12344400" y="22246971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537</xdr:row>
          <xdr:rowOff>0</xdr:rowOff>
        </xdr:from>
        <xdr:to xmlns:xdr="http://schemas.openxmlformats.org/drawingml/2006/spreadsheetDrawing">
          <xdr:col>37</xdr:col>
          <xdr:colOff>307340</xdr:colOff>
          <xdr:row>537</xdr:row>
          <xdr:rowOff>314960</xdr:rowOff>
        </xdr:to>
        <xdr:sp textlink="">
          <xdr:nvSpPr>
            <xdr:cNvPr id="270491" name="チェック 1179" hidden="1">
              <a:extLst>
                <a:ext uri="{63B3BB69-23CF-44E3-9099-C40C66FF867C}">
                  <a14:compatExt spid="_x0000_s270491"/>
                </a:ext>
              </a:extLst>
            </xdr:cNvPr>
            <xdr:cNvSpPr>
              <a:spLocks noRot="1" noChangeShapeType="1"/>
            </xdr:cNvSpPr>
          </xdr:nvSpPr>
          <xdr:spPr>
            <a:xfrm>
              <a:off x="1127887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537</xdr:row>
          <xdr:rowOff>0</xdr:rowOff>
        </xdr:from>
        <xdr:to xmlns:xdr="http://schemas.openxmlformats.org/drawingml/2006/spreadsheetDrawing">
          <xdr:col>38</xdr:col>
          <xdr:colOff>307340</xdr:colOff>
          <xdr:row>537</xdr:row>
          <xdr:rowOff>314960</xdr:rowOff>
        </xdr:to>
        <xdr:sp textlink="">
          <xdr:nvSpPr>
            <xdr:cNvPr id="270492" name="チェック 1180" hidden="1">
              <a:extLst>
                <a:ext uri="{63B3BB69-23CF-44E3-9099-C40C66FF867C}">
                  <a14:compatExt spid="_x0000_s270492"/>
                </a:ext>
              </a:extLst>
            </xdr:cNvPr>
            <xdr:cNvSpPr>
              <a:spLocks noRot="1" noChangeShapeType="1"/>
            </xdr:cNvSpPr>
          </xdr:nvSpPr>
          <xdr:spPr>
            <a:xfrm>
              <a:off x="11811635"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537</xdr:row>
          <xdr:rowOff>0</xdr:rowOff>
        </xdr:from>
        <xdr:to xmlns:xdr="http://schemas.openxmlformats.org/drawingml/2006/spreadsheetDrawing">
          <xdr:col>39</xdr:col>
          <xdr:colOff>307340</xdr:colOff>
          <xdr:row>537</xdr:row>
          <xdr:rowOff>314960</xdr:rowOff>
        </xdr:to>
        <xdr:sp textlink="">
          <xdr:nvSpPr>
            <xdr:cNvPr id="270493" name="チェック 1181" hidden="1">
              <a:extLst>
                <a:ext uri="{63B3BB69-23CF-44E3-9099-C40C66FF867C}">
                  <a14:compatExt spid="_x0000_s270493"/>
                </a:ext>
              </a:extLst>
            </xdr:cNvPr>
            <xdr:cNvSpPr>
              <a:spLocks noRot="1" noChangeShapeType="1"/>
            </xdr:cNvSpPr>
          </xdr:nvSpPr>
          <xdr:spPr>
            <a:xfrm>
              <a:off x="12344400" y="22246971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538</xdr:row>
          <xdr:rowOff>0</xdr:rowOff>
        </xdr:from>
        <xdr:to xmlns:xdr="http://schemas.openxmlformats.org/drawingml/2006/spreadsheetDrawing">
          <xdr:col>37</xdr:col>
          <xdr:colOff>307340</xdr:colOff>
          <xdr:row>538</xdr:row>
          <xdr:rowOff>317500</xdr:rowOff>
        </xdr:to>
        <xdr:sp textlink="">
          <xdr:nvSpPr>
            <xdr:cNvPr id="270494" name="チェック 1182" hidden="1">
              <a:extLst>
                <a:ext uri="{63B3BB69-23CF-44E3-9099-C40C66FF867C}">
                  <a14:compatExt spid="_x0000_s270494"/>
                </a:ext>
              </a:extLst>
            </xdr:cNvPr>
            <xdr:cNvSpPr>
              <a:spLocks noRot="1" noChangeShapeType="1"/>
            </xdr:cNvSpPr>
          </xdr:nvSpPr>
          <xdr:spPr>
            <a:xfrm>
              <a:off x="11278870" y="22311741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538</xdr:row>
          <xdr:rowOff>0</xdr:rowOff>
        </xdr:from>
        <xdr:to xmlns:xdr="http://schemas.openxmlformats.org/drawingml/2006/spreadsheetDrawing">
          <xdr:col>38</xdr:col>
          <xdr:colOff>307340</xdr:colOff>
          <xdr:row>538</xdr:row>
          <xdr:rowOff>317500</xdr:rowOff>
        </xdr:to>
        <xdr:sp textlink="">
          <xdr:nvSpPr>
            <xdr:cNvPr id="270495" name="チェック 1183" hidden="1">
              <a:extLst>
                <a:ext uri="{63B3BB69-23CF-44E3-9099-C40C66FF867C}">
                  <a14:compatExt spid="_x0000_s270495"/>
                </a:ext>
              </a:extLst>
            </xdr:cNvPr>
            <xdr:cNvSpPr>
              <a:spLocks noRot="1" noChangeShapeType="1"/>
            </xdr:cNvSpPr>
          </xdr:nvSpPr>
          <xdr:spPr>
            <a:xfrm>
              <a:off x="11811635" y="22311741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538</xdr:row>
          <xdr:rowOff>0</xdr:rowOff>
        </xdr:from>
        <xdr:to xmlns:xdr="http://schemas.openxmlformats.org/drawingml/2006/spreadsheetDrawing">
          <xdr:col>39</xdr:col>
          <xdr:colOff>307340</xdr:colOff>
          <xdr:row>538</xdr:row>
          <xdr:rowOff>317500</xdr:rowOff>
        </xdr:to>
        <xdr:sp textlink="">
          <xdr:nvSpPr>
            <xdr:cNvPr id="270496" name="チェック 1184" hidden="1">
              <a:extLst>
                <a:ext uri="{63B3BB69-23CF-44E3-9099-C40C66FF867C}">
                  <a14:compatExt spid="_x0000_s270496"/>
                </a:ext>
              </a:extLst>
            </xdr:cNvPr>
            <xdr:cNvSpPr>
              <a:spLocks noRot="1" noChangeShapeType="1"/>
            </xdr:cNvSpPr>
          </xdr:nvSpPr>
          <xdr:spPr>
            <a:xfrm>
              <a:off x="12344400" y="22311741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539</xdr:row>
          <xdr:rowOff>0</xdr:rowOff>
        </xdr:from>
        <xdr:to xmlns:xdr="http://schemas.openxmlformats.org/drawingml/2006/spreadsheetDrawing">
          <xdr:col>37</xdr:col>
          <xdr:colOff>307340</xdr:colOff>
          <xdr:row>539</xdr:row>
          <xdr:rowOff>317500</xdr:rowOff>
        </xdr:to>
        <xdr:sp textlink="">
          <xdr:nvSpPr>
            <xdr:cNvPr id="270497" name="チェック 1185" hidden="1">
              <a:extLst>
                <a:ext uri="{63B3BB69-23CF-44E3-9099-C40C66FF867C}">
                  <a14:compatExt spid="_x0000_s270497"/>
                </a:ext>
              </a:extLst>
            </xdr:cNvPr>
            <xdr:cNvSpPr>
              <a:spLocks noRot="1" noChangeShapeType="1"/>
            </xdr:cNvSpPr>
          </xdr:nvSpPr>
          <xdr:spPr>
            <a:xfrm>
              <a:off x="11278870" y="22356191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539</xdr:row>
          <xdr:rowOff>0</xdr:rowOff>
        </xdr:from>
        <xdr:to xmlns:xdr="http://schemas.openxmlformats.org/drawingml/2006/spreadsheetDrawing">
          <xdr:col>38</xdr:col>
          <xdr:colOff>307340</xdr:colOff>
          <xdr:row>539</xdr:row>
          <xdr:rowOff>317500</xdr:rowOff>
        </xdr:to>
        <xdr:sp textlink="">
          <xdr:nvSpPr>
            <xdr:cNvPr id="270498" name="チェック 1186" hidden="1">
              <a:extLst>
                <a:ext uri="{63B3BB69-23CF-44E3-9099-C40C66FF867C}">
                  <a14:compatExt spid="_x0000_s270498"/>
                </a:ext>
              </a:extLst>
            </xdr:cNvPr>
            <xdr:cNvSpPr>
              <a:spLocks noRot="1" noChangeShapeType="1"/>
            </xdr:cNvSpPr>
          </xdr:nvSpPr>
          <xdr:spPr>
            <a:xfrm>
              <a:off x="11811635" y="22356191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539</xdr:row>
          <xdr:rowOff>0</xdr:rowOff>
        </xdr:from>
        <xdr:to xmlns:xdr="http://schemas.openxmlformats.org/drawingml/2006/spreadsheetDrawing">
          <xdr:col>39</xdr:col>
          <xdr:colOff>307340</xdr:colOff>
          <xdr:row>539</xdr:row>
          <xdr:rowOff>317500</xdr:rowOff>
        </xdr:to>
        <xdr:sp textlink="">
          <xdr:nvSpPr>
            <xdr:cNvPr id="270499" name="チェック 1187" hidden="1">
              <a:extLst>
                <a:ext uri="{63B3BB69-23CF-44E3-9099-C40C66FF867C}">
                  <a14:compatExt spid="_x0000_s270499"/>
                </a:ext>
              </a:extLst>
            </xdr:cNvPr>
            <xdr:cNvSpPr>
              <a:spLocks noRot="1" noChangeShapeType="1"/>
            </xdr:cNvSpPr>
          </xdr:nvSpPr>
          <xdr:spPr>
            <a:xfrm>
              <a:off x="12344400" y="22356191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574</xdr:row>
          <xdr:rowOff>0</xdr:rowOff>
        </xdr:from>
        <xdr:to xmlns:xdr="http://schemas.openxmlformats.org/drawingml/2006/spreadsheetDrawing">
          <xdr:col>37</xdr:col>
          <xdr:colOff>307340</xdr:colOff>
          <xdr:row>574</xdr:row>
          <xdr:rowOff>318770</xdr:rowOff>
        </xdr:to>
        <xdr:sp textlink="">
          <xdr:nvSpPr>
            <xdr:cNvPr id="270500" name="チェック 1188" hidden="1">
              <a:extLst>
                <a:ext uri="{63B3BB69-23CF-44E3-9099-C40C66FF867C}">
                  <a14:compatExt spid="_x0000_s270500"/>
                </a:ext>
              </a:extLst>
            </xdr:cNvPr>
            <xdr:cNvSpPr>
              <a:spLocks noRot="1" noChangeShapeType="1"/>
            </xdr:cNvSpPr>
          </xdr:nvSpPr>
          <xdr:spPr>
            <a:xfrm>
              <a:off x="11278870" y="23867173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574</xdr:row>
          <xdr:rowOff>0</xdr:rowOff>
        </xdr:from>
        <xdr:to xmlns:xdr="http://schemas.openxmlformats.org/drawingml/2006/spreadsheetDrawing">
          <xdr:col>37</xdr:col>
          <xdr:colOff>307340</xdr:colOff>
          <xdr:row>574</xdr:row>
          <xdr:rowOff>318770</xdr:rowOff>
        </xdr:to>
        <xdr:sp textlink="">
          <xdr:nvSpPr>
            <xdr:cNvPr id="270501" name="チェック 1189" hidden="1">
              <a:extLst>
                <a:ext uri="{63B3BB69-23CF-44E3-9099-C40C66FF867C}">
                  <a14:compatExt spid="_x0000_s270501"/>
                </a:ext>
              </a:extLst>
            </xdr:cNvPr>
            <xdr:cNvSpPr>
              <a:spLocks noRot="1" noChangeShapeType="1"/>
            </xdr:cNvSpPr>
          </xdr:nvSpPr>
          <xdr:spPr>
            <a:xfrm>
              <a:off x="11278870" y="23867173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574</xdr:row>
          <xdr:rowOff>0</xdr:rowOff>
        </xdr:from>
        <xdr:to xmlns:xdr="http://schemas.openxmlformats.org/drawingml/2006/spreadsheetDrawing">
          <xdr:col>38</xdr:col>
          <xdr:colOff>307340</xdr:colOff>
          <xdr:row>574</xdr:row>
          <xdr:rowOff>318770</xdr:rowOff>
        </xdr:to>
        <xdr:sp textlink="">
          <xdr:nvSpPr>
            <xdr:cNvPr id="270502" name="チェック 1190" hidden="1">
              <a:extLst>
                <a:ext uri="{63B3BB69-23CF-44E3-9099-C40C66FF867C}">
                  <a14:compatExt spid="_x0000_s270502"/>
                </a:ext>
              </a:extLst>
            </xdr:cNvPr>
            <xdr:cNvSpPr>
              <a:spLocks noRot="1" noChangeShapeType="1"/>
            </xdr:cNvSpPr>
          </xdr:nvSpPr>
          <xdr:spPr>
            <a:xfrm>
              <a:off x="11811635" y="23867173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574</xdr:row>
          <xdr:rowOff>0</xdr:rowOff>
        </xdr:from>
        <xdr:to xmlns:xdr="http://schemas.openxmlformats.org/drawingml/2006/spreadsheetDrawing">
          <xdr:col>39</xdr:col>
          <xdr:colOff>307340</xdr:colOff>
          <xdr:row>574</xdr:row>
          <xdr:rowOff>318770</xdr:rowOff>
        </xdr:to>
        <xdr:sp textlink="">
          <xdr:nvSpPr>
            <xdr:cNvPr id="270503" name="チェック 1191" hidden="1">
              <a:extLst>
                <a:ext uri="{63B3BB69-23CF-44E3-9099-C40C66FF867C}">
                  <a14:compatExt spid="_x0000_s270503"/>
                </a:ext>
              </a:extLst>
            </xdr:cNvPr>
            <xdr:cNvSpPr>
              <a:spLocks noRot="1" noChangeShapeType="1"/>
            </xdr:cNvSpPr>
          </xdr:nvSpPr>
          <xdr:spPr>
            <a:xfrm>
              <a:off x="12344400" y="23867173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580</xdr:row>
          <xdr:rowOff>0</xdr:rowOff>
        </xdr:from>
        <xdr:to xmlns:xdr="http://schemas.openxmlformats.org/drawingml/2006/spreadsheetDrawing">
          <xdr:col>37</xdr:col>
          <xdr:colOff>307340</xdr:colOff>
          <xdr:row>580</xdr:row>
          <xdr:rowOff>318135</xdr:rowOff>
        </xdr:to>
        <xdr:sp textlink="">
          <xdr:nvSpPr>
            <xdr:cNvPr id="270504" name="チェック 1192" hidden="1">
              <a:extLst>
                <a:ext uri="{63B3BB69-23CF-44E3-9099-C40C66FF867C}">
                  <a14:compatExt spid="_x0000_s270504"/>
                </a:ext>
              </a:extLst>
            </xdr:cNvPr>
            <xdr:cNvSpPr>
              <a:spLocks noRot="1" noChangeShapeType="1"/>
            </xdr:cNvSpPr>
          </xdr:nvSpPr>
          <xdr:spPr>
            <a:xfrm>
              <a:off x="11278870" y="2412434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580</xdr:row>
          <xdr:rowOff>0</xdr:rowOff>
        </xdr:from>
        <xdr:to xmlns:xdr="http://schemas.openxmlformats.org/drawingml/2006/spreadsheetDrawing">
          <xdr:col>38</xdr:col>
          <xdr:colOff>307340</xdr:colOff>
          <xdr:row>580</xdr:row>
          <xdr:rowOff>318135</xdr:rowOff>
        </xdr:to>
        <xdr:sp textlink="">
          <xdr:nvSpPr>
            <xdr:cNvPr id="270505" name="チェック 1193" hidden="1">
              <a:extLst>
                <a:ext uri="{63B3BB69-23CF-44E3-9099-C40C66FF867C}">
                  <a14:compatExt spid="_x0000_s270505"/>
                </a:ext>
              </a:extLst>
            </xdr:cNvPr>
            <xdr:cNvSpPr>
              <a:spLocks noRot="1" noChangeShapeType="1"/>
            </xdr:cNvSpPr>
          </xdr:nvSpPr>
          <xdr:spPr>
            <a:xfrm>
              <a:off x="11811635" y="2412434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580</xdr:row>
          <xdr:rowOff>0</xdr:rowOff>
        </xdr:from>
        <xdr:to xmlns:xdr="http://schemas.openxmlformats.org/drawingml/2006/spreadsheetDrawing">
          <xdr:col>39</xdr:col>
          <xdr:colOff>307340</xdr:colOff>
          <xdr:row>580</xdr:row>
          <xdr:rowOff>318135</xdr:rowOff>
        </xdr:to>
        <xdr:sp textlink="">
          <xdr:nvSpPr>
            <xdr:cNvPr id="270506" name="チェック 1194" hidden="1">
              <a:extLst>
                <a:ext uri="{63B3BB69-23CF-44E3-9099-C40C66FF867C}">
                  <a14:compatExt spid="_x0000_s270506"/>
                </a:ext>
              </a:extLst>
            </xdr:cNvPr>
            <xdr:cNvSpPr>
              <a:spLocks noRot="1" noChangeShapeType="1"/>
            </xdr:cNvSpPr>
          </xdr:nvSpPr>
          <xdr:spPr>
            <a:xfrm>
              <a:off x="12344400" y="2412434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581</xdr:row>
          <xdr:rowOff>0</xdr:rowOff>
        </xdr:from>
        <xdr:to xmlns:xdr="http://schemas.openxmlformats.org/drawingml/2006/spreadsheetDrawing">
          <xdr:col>37</xdr:col>
          <xdr:colOff>307340</xdr:colOff>
          <xdr:row>581</xdr:row>
          <xdr:rowOff>317500</xdr:rowOff>
        </xdr:to>
        <xdr:sp textlink="">
          <xdr:nvSpPr>
            <xdr:cNvPr id="270507" name="チェック 1195" hidden="1">
              <a:extLst>
                <a:ext uri="{63B3BB69-23CF-44E3-9099-C40C66FF867C}">
                  <a14:compatExt spid="_x0000_s270507"/>
                </a:ext>
              </a:extLst>
            </xdr:cNvPr>
            <xdr:cNvSpPr>
              <a:spLocks noRot="1" noChangeShapeType="1"/>
            </xdr:cNvSpPr>
          </xdr:nvSpPr>
          <xdr:spPr>
            <a:xfrm>
              <a:off x="11278870" y="24172926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582</xdr:row>
          <xdr:rowOff>0</xdr:rowOff>
        </xdr:from>
        <xdr:to xmlns:xdr="http://schemas.openxmlformats.org/drawingml/2006/spreadsheetDrawing">
          <xdr:col>37</xdr:col>
          <xdr:colOff>307340</xdr:colOff>
          <xdr:row>582</xdr:row>
          <xdr:rowOff>318135</xdr:rowOff>
        </xdr:to>
        <xdr:sp textlink="">
          <xdr:nvSpPr>
            <xdr:cNvPr id="270508" name="チェック 1196" hidden="1">
              <a:extLst>
                <a:ext uri="{63B3BB69-23CF-44E3-9099-C40C66FF867C}">
                  <a14:compatExt spid="_x0000_s270508"/>
                </a:ext>
              </a:extLst>
            </xdr:cNvPr>
            <xdr:cNvSpPr>
              <a:spLocks noRot="1" noChangeShapeType="1"/>
            </xdr:cNvSpPr>
          </xdr:nvSpPr>
          <xdr:spPr>
            <a:xfrm>
              <a:off x="11278870" y="2422055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581</xdr:row>
          <xdr:rowOff>0</xdr:rowOff>
        </xdr:from>
        <xdr:to xmlns:xdr="http://schemas.openxmlformats.org/drawingml/2006/spreadsheetDrawing">
          <xdr:col>38</xdr:col>
          <xdr:colOff>307340</xdr:colOff>
          <xdr:row>581</xdr:row>
          <xdr:rowOff>317500</xdr:rowOff>
        </xdr:to>
        <xdr:sp textlink="">
          <xdr:nvSpPr>
            <xdr:cNvPr id="270509" name="チェック 1197" hidden="1">
              <a:extLst>
                <a:ext uri="{63B3BB69-23CF-44E3-9099-C40C66FF867C}">
                  <a14:compatExt spid="_x0000_s270509"/>
                </a:ext>
              </a:extLst>
            </xdr:cNvPr>
            <xdr:cNvSpPr>
              <a:spLocks noRot="1" noChangeShapeType="1"/>
            </xdr:cNvSpPr>
          </xdr:nvSpPr>
          <xdr:spPr>
            <a:xfrm>
              <a:off x="11811635" y="24172926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582</xdr:row>
          <xdr:rowOff>0</xdr:rowOff>
        </xdr:from>
        <xdr:to xmlns:xdr="http://schemas.openxmlformats.org/drawingml/2006/spreadsheetDrawing">
          <xdr:col>38</xdr:col>
          <xdr:colOff>307340</xdr:colOff>
          <xdr:row>582</xdr:row>
          <xdr:rowOff>318135</xdr:rowOff>
        </xdr:to>
        <xdr:sp textlink="">
          <xdr:nvSpPr>
            <xdr:cNvPr id="270510" name="チェック 1198" hidden="1">
              <a:extLst>
                <a:ext uri="{63B3BB69-23CF-44E3-9099-C40C66FF867C}">
                  <a14:compatExt spid="_x0000_s270510"/>
                </a:ext>
              </a:extLst>
            </xdr:cNvPr>
            <xdr:cNvSpPr>
              <a:spLocks noRot="1" noChangeShapeType="1"/>
            </xdr:cNvSpPr>
          </xdr:nvSpPr>
          <xdr:spPr>
            <a:xfrm>
              <a:off x="11811635" y="2422055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581</xdr:row>
          <xdr:rowOff>0</xdr:rowOff>
        </xdr:from>
        <xdr:to xmlns:xdr="http://schemas.openxmlformats.org/drawingml/2006/spreadsheetDrawing">
          <xdr:col>39</xdr:col>
          <xdr:colOff>307340</xdr:colOff>
          <xdr:row>581</xdr:row>
          <xdr:rowOff>317500</xdr:rowOff>
        </xdr:to>
        <xdr:sp textlink="">
          <xdr:nvSpPr>
            <xdr:cNvPr id="270511" name="チェック 1199" hidden="1">
              <a:extLst>
                <a:ext uri="{63B3BB69-23CF-44E3-9099-C40C66FF867C}">
                  <a14:compatExt spid="_x0000_s270511"/>
                </a:ext>
              </a:extLst>
            </xdr:cNvPr>
            <xdr:cNvSpPr>
              <a:spLocks noRot="1" noChangeShapeType="1"/>
            </xdr:cNvSpPr>
          </xdr:nvSpPr>
          <xdr:spPr>
            <a:xfrm>
              <a:off x="12344400" y="24172926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582</xdr:row>
          <xdr:rowOff>0</xdr:rowOff>
        </xdr:from>
        <xdr:to xmlns:xdr="http://schemas.openxmlformats.org/drawingml/2006/spreadsheetDrawing">
          <xdr:col>39</xdr:col>
          <xdr:colOff>307340</xdr:colOff>
          <xdr:row>582</xdr:row>
          <xdr:rowOff>318135</xdr:rowOff>
        </xdr:to>
        <xdr:sp textlink="">
          <xdr:nvSpPr>
            <xdr:cNvPr id="270512" name="チェック 1200" hidden="1">
              <a:extLst>
                <a:ext uri="{63B3BB69-23CF-44E3-9099-C40C66FF867C}">
                  <a14:compatExt spid="_x0000_s270512"/>
                </a:ext>
              </a:extLst>
            </xdr:cNvPr>
            <xdr:cNvSpPr>
              <a:spLocks noRot="1" noChangeShapeType="1"/>
            </xdr:cNvSpPr>
          </xdr:nvSpPr>
          <xdr:spPr>
            <a:xfrm>
              <a:off x="12344400" y="2422055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586</xdr:row>
          <xdr:rowOff>0</xdr:rowOff>
        </xdr:from>
        <xdr:to xmlns:xdr="http://schemas.openxmlformats.org/drawingml/2006/spreadsheetDrawing">
          <xdr:col>37</xdr:col>
          <xdr:colOff>307340</xdr:colOff>
          <xdr:row>587</xdr:row>
          <xdr:rowOff>108585</xdr:rowOff>
        </xdr:to>
        <xdr:sp textlink="">
          <xdr:nvSpPr>
            <xdr:cNvPr id="270513" name="チェック 1201" hidden="1">
              <a:extLst>
                <a:ext uri="{63B3BB69-23CF-44E3-9099-C40C66FF867C}">
                  <a14:compatExt spid="_x0000_s270513"/>
                </a:ext>
              </a:extLst>
            </xdr:cNvPr>
            <xdr:cNvSpPr>
              <a:spLocks noRot="1" noChangeShapeType="1"/>
            </xdr:cNvSpPr>
          </xdr:nvSpPr>
          <xdr:spPr>
            <a:xfrm>
              <a:off x="11278870" y="2436914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586</xdr:row>
          <xdr:rowOff>0</xdr:rowOff>
        </xdr:from>
        <xdr:to xmlns:xdr="http://schemas.openxmlformats.org/drawingml/2006/spreadsheetDrawing">
          <xdr:col>38</xdr:col>
          <xdr:colOff>307340</xdr:colOff>
          <xdr:row>587</xdr:row>
          <xdr:rowOff>108585</xdr:rowOff>
        </xdr:to>
        <xdr:sp textlink="">
          <xdr:nvSpPr>
            <xdr:cNvPr id="270514" name="チェック 1202" hidden="1">
              <a:extLst>
                <a:ext uri="{63B3BB69-23CF-44E3-9099-C40C66FF867C}">
                  <a14:compatExt spid="_x0000_s270514"/>
                </a:ext>
              </a:extLst>
            </xdr:cNvPr>
            <xdr:cNvSpPr>
              <a:spLocks noRot="1" noChangeShapeType="1"/>
            </xdr:cNvSpPr>
          </xdr:nvSpPr>
          <xdr:spPr>
            <a:xfrm>
              <a:off x="11811635" y="2436914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586</xdr:row>
          <xdr:rowOff>0</xdr:rowOff>
        </xdr:from>
        <xdr:to xmlns:xdr="http://schemas.openxmlformats.org/drawingml/2006/spreadsheetDrawing">
          <xdr:col>39</xdr:col>
          <xdr:colOff>307340</xdr:colOff>
          <xdr:row>587</xdr:row>
          <xdr:rowOff>108585</xdr:rowOff>
        </xdr:to>
        <xdr:sp textlink="">
          <xdr:nvSpPr>
            <xdr:cNvPr id="270515" name="チェック 1203" hidden="1">
              <a:extLst>
                <a:ext uri="{63B3BB69-23CF-44E3-9099-C40C66FF867C}">
                  <a14:compatExt spid="_x0000_s270515"/>
                </a:ext>
              </a:extLst>
            </xdr:cNvPr>
            <xdr:cNvSpPr>
              <a:spLocks noRot="1" noChangeShapeType="1"/>
            </xdr:cNvSpPr>
          </xdr:nvSpPr>
          <xdr:spPr>
            <a:xfrm>
              <a:off x="12344400" y="2436914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587</xdr:row>
          <xdr:rowOff>0</xdr:rowOff>
        </xdr:from>
        <xdr:to xmlns:xdr="http://schemas.openxmlformats.org/drawingml/2006/spreadsheetDrawing">
          <xdr:col>37</xdr:col>
          <xdr:colOff>307340</xdr:colOff>
          <xdr:row>588</xdr:row>
          <xdr:rowOff>79375</xdr:rowOff>
        </xdr:to>
        <xdr:sp textlink="">
          <xdr:nvSpPr>
            <xdr:cNvPr id="270516" name="チェック 1204" hidden="1">
              <a:extLst>
                <a:ext uri="{63B3BB69-23CF-44E3-9099-C40C66FF867C}">
                  <a14:compatExt spid="_x0000_s270516"/>
                </a:ext>
              </a:extLst>
            </xdr:cNvPr>
            <xdr:cNvSpPr>
              <a:spLocks noRot="1" noChangeShapeType="1"/>
            </xdr:cNvSpPr>
          </xdr:nvSpPr>
          <xdr:spPr>
            <a:xfrm>
              <a:off x="11278870" y="24390096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588</xdr:row>
          <xdr:rowOff>0</xdr:rowOff>
        </xdr:from>
        <xdr:to xmlns:xdr="http://schemas.openxmlformats.org/drawingml/2006/spreadsheetDrawing">
          <xdr:col>37</xdr:col>
          <xdr:colOff>307340</xdr:colOff>
          <xdr:row>589</xdr:row>
          <xdr:rowOff>79375</xdr:rowOff>
        </xdr:to>
        <xdr:sp textlink="">
          <xdr:nvSpPr>
            <xdr:cNvPr id="270517" name="チェック 1205" hidden="1">
              <a:extLst>
                <a:ext uri="{63B3BB69-23CF-44E3-9099-C40C66FF867C}">
                  <a14:compatExt spid="_x0000_s270517"/>
                </a:ext>
              </a:extLst>
            </xdr:cNvPr>
            <xdr:cNvSpPr>
              <a:spLocks noRot="1" noChangeShapeType="1"/>
            </xdr:cNvSpPr>
          </xdr:nvSpPr>
          <xdr:spPr>
            <a:xfrm>
              <a:off x="11278870" y="24413908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589</xdr:row>
          <xdr:rowOff>0</xdr:rowOff>
        </xdr:from>
        <xdr:to xmlns:xdr="http://schemas.openxmlformats.org/drawingml/2006/spreadsheetDrawing">
          <xdr:col>37</xdr:col>
          <xdr:colOff>307340</xdr:colOff>
          <xdr:row>590</xdr:row>
          <xdr:rowOff>79375</xdr:rowOff>
        </xdr:to>
        <xdr:sp textlink="">
          <xdr:nvSpPr>
            <xdr:cNvPr id="270518" name="チェック 1206" hidden="1">
              <a:extLst>
                <a:ext uri="{63B3BB69-23CF-44E3-9099-C40C66FF867C}">
                  <a14:compatExt spid="_x0000_s270518"/>
                </a:ext>
              </a:extLst>
            </xdr:cNvPr>
            <xdr:cNvSpPr>
              <a:spLocks noRot="1" noChangeShapeType="1"/>
            </xdr:cNvSpPr>
          </xdr:nvSpPr>
          <xdr:spPr>
            <a:xfrm>
              <a:off x="11278870" y="24437721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590</xdr:row>
          <xdr:rowOff>0</xdr:rowOff>
        </xdr:from>
        <xdr:to xmlns:xdr="http://schemas.openxmlformats.org/drawingml/2006/spreadsheetDrawing">
          <xdr:col>37</xdr:col>
          <xdr:colOff>307340</xdr:colOff>
          <xdr:row>591</xdr:row>
          <xdr:rowOff>79375</xdr:rowOff>
        </xdr:to>
        <xdr:sp textlink="">
          <xdr:nvSpPr>
            <xdr:cNvPr id="270519" name="チェック 1207" hidden="1">
              <a:extLst>
                <a:ext uri="{63B3BB69-23CF-44E3-9099-C40C66FF867C}">
                  <a14:compatExt spid="_x0000_s270519"/>
                </a:ext>
              </a:extLst>
            </xdr:cNvPr>
            <xdr:cNvSpPr>
              <a:spLocks noRot="1" noChangeShapeType="1"/>
            </xdr:cNvSpPr>
          </xdr:nvSpPr>
          <xdr:spPr>
            <a:xfrm>
              <a:off x="11278870" y="24461533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587</xdr:row>
          <xdr:rowOff>0</xdr:rowOff>
        </xdr:from>
        <xdr:to xmlns:xdr="http://schemas.openxmlformats.org/drawingml/2006/spreadsheetDrawing">
          <xdr:col>38</xdr:col>
          <xdr:colOff>307340</xdr:colOff>
          <xdr:row>588</xdr:row>
          <xdr:rowOff>79375</xdr:rowOff>
        </xdr:to>
        <xdr:sp textlink="">
          <xdr:nvSpPr>
            <xdr:cNvPr id="270520" name="チェック 1208" hidden="1">
              <a:extLst>
                <a:ext uri="{63B3BB69-23CF-44E3-9099-C40C66FF867C}">
                  <a14:compatExt spid="_x0000_s270520"/>
                </a:ext>
              </a:extLst>
            </xdr:cNvPr>
            <xdr:cNvSpPr>
              <a:spLocks noRot="1" noChangeShapeType="1"/>
            </xdr:cNvSpPr>
          </xdr:nvSpPr>
          <xdr:spPr>
            <a:xfrm>
              <a:off x="11811635" y="24390096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588</xdr:row>
          <xdr:rowOff>0</xdr:rowOff>
        </xdr:from>
        <xdr:to xmlns:xdr="http://schemas.openxmlformats.org/drawingml/2006/spreadsheetDrawing">
          <xdr:col>38</xdr:col>
          <xdr:colOff>307340</xdr:colOff>
          <xdr:row>589</xdr:row>
          <xdr:rowOff>79375</xdr:rowOff>
        </xdr:to>
        <xdr:sp textlink="">
          <xdr:nvSpPr>
            <xdr:cNvPr id="270521" name="チェック 1209" hidden="1">
              <a:extLst>
                <a:ext uri="{63B3BB69-23CF-44E3-9099-C40C66FF867C}">
                  <a14:compatExt spid="_x0000_s270521"/>
                </a:ext>
              </a:extLst>
            </xdr:cNvPr>
            <xdr:cNvSpPr>
              <a:spLocks noRot="1" noChangeShapeType="1"/>
            </xdr:cNvSpPr>
          </xdr:nvSpPr>
          <xdr:spPr>
            <a:xfrm>
              <a:off x="11811635" y="24413908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589</xdr:row>
          <xdr:rowOff>0</xdr:rowOff>
        </xdr:from>
        <xdr:to xmlns:xdr="http://schemas.openxmlformats.org/drawingml/2006/spreadsheetDrawing">
          <xdr:col>38</xdr:col>
          <xdr:colOff>307340</xdr:colOff>
          <xdr:row>590</xdr:row>
          <xdr:rowOff>79375</xdr:rowOff>
        </xdr:to>
        <xdr:sp textlink="">
          <xdr:nvSpPr>
            <xdr:cNvPr id="270522" name="チェック 1210" hidden="1">
              <a:extLst>
                <a:ext uri="{63B3BB69-23CF-44E3-9099-C40C66FF867C}">
                  <a14:compatExt spid="_x0000_s270522"/>
                </a:ext>
              </a:extLst>
            </xdr:cNvPr>
            <xdr:cNvSpPr>
              <a:spLocks noRot="1" noChangeShapeType="1"/>
            </xdr:cNvSpPr>
          </xdr:nvSpPr>
          <xdr:spPr>
            <a:xfrm>
              <a:off x="11811635" y="24437721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590</xdr:row>
          <xdr:rowOff>0</xdr:rowOff>
        </xdr:from>
        <xdr:to xmlns:xdr="http://schemas.openxmlformats.org/drawingml/2006/spreadsheetDrawing">
          <xdr:col>38</xdr:col>
          <xdr:colOff>307340</xdr:colOff>
          <xdr:row>591</xdr:row>
          <xdr:rowOff>79375</xdr:rowOff>
        </xdr:to>
        <xdr:sp textlink="">
          <xdr:nvSpPr>
            <xdr:cNvPr id="270523" name="チェック 1211" hidden="1">
              <a:extLst>
                <a:ext uri="{63B3BB69-23CF-44E3-9099-C40C66FF867C}">
                  <a14:compatExt spid="_x0000_s270523"/>
                </a:ext>
              </a:extLst>
            </xdr:cNvPr>
            <xdr:cNvSpPr>
              <a:spLocks noRot="1" noChangeShapeType="1"/>
            </xdr:cNvSpPr>
          </xdr:nvSpPr>
          <xdr:spPr>
            <a:xfrm>
              <a:off x="11811635" y="24461533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587</xdr:row>
          <xdr:rowOff>0</xdr:rowOff>
        </xdr:from>
        <xdr:to xmlns:xdr="http://schemas.openxmlformats.org/drawingml/2006/spreadsheetDrawing">
          <xdr:col>39</xdr:col>
          <xdr:colOff>307340</xdr:colOff>
          <xdr:row>588</xdr:row>
          <xdr:rowOff>79375</xdr:rowOff>
        </xdr:to>
        <xdr:sp textlink="">
          <xdr:nvSpPr>
            <xdr:cNvPr id="270524" name="チェック 1212" hidden="1">
              <a:extLst>
                <a:ext uri="{63B3BB69-23CF-44E3-9099-C40C66FF867C}">
                  <a14:compatExt spid="_x0000_s270524"/>
                </a:ext>
              </a:extLst>
            </xdr:cNvPr>
            <xdr:cNvSpPr>
              <a:spLocks noRot="1" noChangeShapeType="1"/>
            </xdr:cNvSpPr>
          </xdr:nvSpPr>
          <xdr:spPr>
            <a:xfrm>
              <a:off x="12344400" y="24390096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588</xdr:row>
          <xdr:rowOff>0</xdr:rowOff>
        </xdr:from>
        <xdr:to xmlns:xdr="http://schemas.openxmlformats.org/drawingml/2006/spreadsheetDrawing">
          <xdr:col>39</xdr:col>
          <xdr:colOff>307340</xdr:colOff>
          <xdr:row>589</xdr:row>
          <xdr:rowOff>79375</xdr:rowOff>
        </xdr:to>
        <xdr:sp textlink="">
          <xdr:nvSpPr>
            <xdr:cNvPr id="270525" name="チェック 1213" hidden="1">
              <a:extLst>
                <a:ext uri="{63B3BB69-23CF-44E3-9099-C40C66FF867C}">
                  <a14:compatExt spid="_x0000_s270525"/>
                </a:ext>
              </a:extLst>
            </xdr:cNvPr>
            <xdr:cNvSpPr>
              <a:spLocks noRot="1" noChangeShapeType="1"/>
            </xdr:cNvSpPr>
          </xdr:nvSpPr>
          <xdr:spPr>
            <a:xfrm>
              <a:off x="12344400" y="24413908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589</xdr:row>
          <xdr:rowOff>0</xdr:rowOff>
        </xdr:from>
        <xdr:to xmlns:xdr="http://schemas.openxmlformats.org/drawingml/2006/spreadsheetDrawing">
          <xdr:col>39</xdr:col>
          <xdr:colOff>307340</xdr:colOff>
          <xdr:row>590</xdr:row>
          <xdr:rowOff>79375</xdr:rowOff>
        </xdr:to>
        <xdr:sp textlink="">
          <xdr:nvSpPr>
            <xdr:cNvPr id="270526" name="チェック 1214" hidden="1">
              <a:extLst>
                <a:ext uri="{63B3BB69-23CF-44E3-9099-C40C66FF867C}">
                  <a14:compatExt spid="_x0000_s270526"/>
                </a:ext>
              </a:extLst>
            </xdr:cNvPr>
            <xdr:cNvSpPr>
              <a:spLocks noRot="1" noChangeShapeType="1"/>
            </xdr:cNvSpPr>
          </xdr:nvSpPr>
          <xdr:spPr>
            <a:xfrm>
              <a:off x="12344400" y="24437721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590</xdr:row>
          <xdr:rowOff>0</xdr:rowOff>
        </xdr:from>
        <xdr:to xmlns:xdr="http://schemas.openxmlformats.org/drawingml/2006/spreadsheetDrawing">
          <xdr:col>39</xdr:col>
          <xdr:colOff>307340</xdr:colOff>
          <xdr:row>591</xdr:row>
          <xdr:rowOff>79375</xdr:rowOff>
        </xdr:to>
        <xdr:sp textlink="">
          <xdr:nvSpPr>
            <xdr:cNvPr id="270527" name="チェック 1215" hidden="1">
              <a:extLst>
                <a:ext uri="{63B3BB69-23CF-44E3-9099-C40C66FF867C}">
                  <a14:compatExt spid="_x0000_s270527"/>
                </a:ext>
              </a:extLst>
            </xdr:cNvPr>
            <xdr:cNvSpPr>
              <a:spLocks noRot="1" noChangeShapeType="1"/>
            </xdr:cNvSpPr>
          </xdr:nvSpPr>
          <xdr:spPr>
            <a:xfrm>
              <a:off x="12344400" y="24461533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592</xdr:row>
          <xdr:rowOff>0</xdr:rowOff>
        </xdr:from>
        <xdr:to xmlns:xdr="http://schemas.openxmlformats.org/drawingml/2006/spreadsheetDrawing">
          <xdr:col>37</xdr:col>
          <xdr:colOff>307340</xdr:colOff>
          <xdr:row>593</xdr:row>
          <xdr:rowOff>80010</xdr:rowOff>
        </xdr:to>
        <xdr:sp textlink="">
          <xdr:nvSpPr>
            <xdr:cNvPr id="270528" name="チェック 1216" hidden="1">
              <a:extLst>
                <a:ext uri="{63B3BB69-23CF-44E3-9099-C40C66FF867C}">
                  <a14:compatExt spid="_x0000_s270528"/>
                </a:ext>
              </a:extLst>
            </xdr:cNvPr>
            <xdr:cNvSpPr>
              <a:spLocks noRot="1" noChangeShapeType="1"/>
            </xdr:cNvSpPr>
          </xdr:nvSpPr>
          <xdr:spPr>
            <a:xfrm>
              <a:off x="11278870" y="2450915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592</xdr:row>
          <xdr:rowOff>0</xdr:rowOff>
        </xdr:from>
        <xdr:to xmlns:xdr="http://schemas.openxmlformats.org/drawingml/2006/spreadsheetDrawing">
          <xdr:col>37</xdr:col>
          <xdr:colOff>307340</xdr:colOff>
          <xdr:row>593</xdr:row>
          <xdr:rowOff>80010</xdr:rowOff>
        </xdr:to>
        <xdr:sp textlink="">
          <xdr:nvSpPr>
            <xdr:cNvPr id="270529" name="チェック 1217" hidden="1">
              <a:extLst>
                <a:ext uri="{63B3BB69-23CF-44E3-9099-C40C66FF867C}">
                  <a14:compatExt spid="_x0000_s270529"/>
                </a:ext>
              </a:extLst>
            </xdr:cNvPr>
            <xdr:cNvSpPr>
              <a:spLocks noRot="1" noChangeShapeType="1"/>
            </xdr:cNvSpPr>
          </xdr:nvSpPr>
          <xdr:spPr>
            <a:xfrm>
              <a:off x="11278870" y="2450915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592</xdr:row>
          <xdr:rowOff>0</xdr:rowOff>
        </xdr:from>
        <xdr:to xmlns:xdr="http://schemas.openxmlformats.org/drawingml/2006/spreadsheetDrawing">
          <xdr:col>38</xdr:col>
          <xdr:colOff>307340</xdr:colOff>
          <xdr:row>593</xdr:row>
          <xdr:rowOff>80010</xdr:rowOff>
        </xdr:to>
        <xdr:sp textlink="">
          <xdr:nvSpPr>
            <xdr:cNvPr id="270530" name="チェック 1218" hidden="1">
              <a:extLst>
                <a:ext uri="{63B3BB69-23CF-44E3-9099-C40C66FF867C}">
                  <a14:compatExt spid="_x0000_s270530"/>
                </a:ext>
              </a:extLst>
            </xdr:cNvPr>
            <xdr:cNvSpPr>
              <a:spLocks noRot="1" noChangeShapeType="1"/>
            </xdr:cNvSpPr>
          </xdr:nvSpPr>
          <xdr:spPr>
            <a:xfrm>
              <a:off x="11811635" y="2450915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592</xdr:row>
          <xdr:rowOff>0</xdr:rowOff>
        </xdr:from>
        <xdr:to xmlns:xdr="http://schemas.openxmlformats.org/drawingml/2006/spreadsheetDrawing">
          <xdr:col>39</xdr:col>
          <xdr:colOff>307340</xdr:colOff>
          <xdr:row>593</xdr:row>
          <xdr:rowOff>80010</xdr:rowOff>
        </xdr:to>
        <xdr:sp textlink="">
          <xdr:nvSpPr>
            <xdr:cNvPr id="270531" name="チェック 1219" hidden="1">
              <a:extLst>
                <a:ext uri="{63B3BB69-23CF-44E3-9099-C40C66FF867C}">
                  <a14:compatExt spid="_x0000_s270531"/>
                </a:ext>
              </a:extLst>
            </xdr:cNvPr>
            <xdr:cNvSpPr>
              <a:spLocks noRot="1" noChangeShapeType="1"/>
            </xdr:cNvSpPr>
          </xdr:nvSpPr>
          <xdr:spPr>
            <a:xfrm>
              <a:off x="12344400" y="2450915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597</xdr:row>
          <xdr:rowOff>0</xdr:rowOff>
        </xdr:from>
        <xdr:to xmlns:xdr="http://schemas.openxmlformats.org/drawingml/2006/spreadsheetDrawing">
          <xdr:col>37</xdr:col>
          <xdr:colOff>307340</xdr:colOff>
          <xdr:row>598</xdr:row>
          <xdr:rowOff>71120</xdr:rowOff>
        </xdr:to>
        <xdr:sp textlink="">
          <xdr:nvSpPr>
            <xdr:cNvPr id="270532" name="チェック 1220" hidden="1">
              <a:extLst>
                <a:ext uri="{63B3BB69-23CF-44E3-9099-C40C66FF867C}">
                  <a14:compatExt spid="_x0000_s270532"/>
                </a:ext>
              </a:extLst>
            </xdr:cNvPr>
            <xdr:cNvSpPr>
              <a:spLocks noRot="1" noChangeShapeType="1"/>
            </xdr:cNvSpPr>
          </xdr:nvSpPr>
          <xdr:spPr>
            <a:xfrm>
              <a:off x="11278870" y="24672036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597</xdr:row>
          <xdr:rowOff>0</xdr:rowOff>
        </xdr:from>
        <xdr:to xmlns:xdr="http://schemas.openxmlformats.org/drawingml/2006/spreadsheetDrawing">
          <xdr:col>38</xdr:col>
          <xdr:colOff>307340</xdr:colOff>
          <xdr:row>598</xdr:row>
          <xdr:rowOff>71120</xdr:rowOff>
        </xdr:to>
        <xdr:sp textlink="">
          <xdr:nvSpPr>
            <xdr:cNvPr id="270533" name="チェック 1221" hidden="1">
              <a:extLst>
                <a:ext uri="{63B3BB69-23CF-44E3-9099-C40C66FF867C}">
                  <a14:compatExt spid="_x0000_s270533"/>
                </a:ext>
              </a:extLst>
            </xdr:cNvPr>
            <xdr:cNvSpPr>
              <a:spLocks noRot="1" noChangeShapeType="1"/>
            </xdr:cNvSpPr>
          </xdr:nvSpPr>
          <xdr:spPr>
            <a:xfrm>
              <a:off x="11811635" y="24672036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597</xdr:row>
          <xdr:rowOff>0</xdr:rowOff>
        </xdr:from>
        <xdr:to xmlns:xdr="http://schemas.openxmlformats.org/drawingml/2006/spreadsheetDrawing">
          <xdr:col>39</xdr:col>
          <xdr:colOff>307340</xdr:colOff>
          <xdr:row>598</xdr:row>
          <xdr:rowOff>71120</xdr:rowOff>
        </xdr:to>
        <xdr:sp textlink="">
          <xdr:nvSpPr>
            <xdr:cNvPr id="270534" name="チェック 1222" hidden="1">
              <a:extLst>
                <a:ext uri="{63B3BB69-23CF-44E3-9099-C40C66FF867C}">
                  <a14:compatExt spid="_x0000_s270534"/>
                </a:ext>
              </a:extLst>
            </xdr:cNvPr>
            <xdr:cNvSpPr>
              <a:spLocks noRot="1" noChangeShapeType="1"/>
            </xdr:cNvSpPr>
          </xdr:nvSpPr>
          <xdr:spPr>
            <a:xfrm>
              <a:off x="12344400" y="24672036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595</xdr:row>
          <xdr:rowOff>0</xdr:rowOff>
        </xdr:from>
        <xdr:to xmlns:xdr="http://schemas.openxmlformats.org/drawingml/2006/spreadsheetDrawing">
          <xdr:col>37</xdr:col>
          <xdr:colOff>307340</xdr:colOff>
          <xdr:row>595</xdr:row>
          <xdr:rowOff>317500</xdr:rowOff>
        </xdr:to>
        <xdr:sp textlink="">
          <xdr:nvSpPr>
            <xdr:cNvPr id="270535" name="チェック 1223" hidden="1">
              <a:extLst>
                <a:ext uri="{63B3BB69-23CF-44E3-9099-C40C66FF867C}">
                  <a14:compatExt spid="_x0000_s270535"/>
                </a:ext>
              </a:extLst>
            </xdr:cNvPr>
            <xdr:cNvSpPr>
              <a:spLocks noRot="1" noChangeShapeType="1"/>
            </xdr:cNvSpPr>
          </xdr:nvSpPr>
          <xdr:spPr>
            <a:xfrm>
              <a:off x="11278870" y="24580596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595</xdr:row>
          <xdr:rowOff>0</xdr:rowOff>
        </xdr:from>
        <xdr:to xmlns:xdr="http://schemas.openxmlformats.org/drawingml/2006/spreadsheetDrawing">
          <xdr:col>38</xdr:col>
          <xdr:colOff>307340</xdr:colOff>
          <xdr:row>595</xdr:row>
          <xdr:rowOff>317500</xdr:rowOff>
        </xdr:to>
        <xdr:sp textlink="">
          <xdr:nvSpPr>
            <xdr:cNvPr id="270536" name="チェック 1224" hidden="1">
              <a:extLst>
                <a:ext uri="{63B3BB69-23CF-44E3-9099-C40C66FF867C}">
                  <a14:compatExt spid="_x0000_s270536"/>
                </a:ext>
              </a:extLst>
            </xdr:cNvPr>
            <xdr:cNvSpPr>
              <a:spLocks noRot="1" noChangeShapeType="1"/>
            </xdr:cNvSpPr>
          </xdr:nvSpPr>
          <xdr:spPr>
            <a:xfrm>
              <a:off x="11811635" y="24580596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595</xdr:row>
          <xdr:rowOff>0</xdr:rowOff>
        </xdr:from>
        <xdr:to xmlns:xdr="http://schemas.openxmlformats.org/drawingml/2006/spreadsheetDrawing">
          <xdr:col>39</xdr:col>
          <xdr:colOff>307340</xdr:colOff>
          <xdr:row>595</xdr:row>
          <xdr:rowOff>317500</xdr:rowOff>
        </xdr:to>
        <xdr:sp textlink="">
          <xdr:nvSpPr>
            <xdr:cNvPr id="270537" name="チェック 1225" hidden="1">
              <a:extLst>
                <a:ext uri="{63B3BB69-23CF-44E3-9099-C40C66FF867C}">
                  <a14:compatExt spid="_x0000_s270537"/>
                </a:ext>
              </a:extLst>
            </xdr:cNvPr>
            <xdr:cNvSpPr>
              <a:spLocks noRot="1" noChangeShapeType="1"/>
            </xdr:cNvSpPr>
          </xdr:nvSpPr>
          <xdr:spPr>
            <a:xfrm>
              <a:off x="12344400" y="24580596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598</xdr:row>
          <xdr:rowOff>0</xdr:rowOff>
        </xdr:from>
        <xdr:to xmlns:xdr="http://schemas.openxmlformats.org/drawingml/2006/spreadsheetDrawing">
          <xdr:col>37</xdr:col>
          <xdr:colOff>307340</xdr:colOff>
          <xdr:row>599</xdr:row>
          <xdr:rowOff>80010</xdr:rowOff>
        </xdr:to>
        <xdr:sp textlink="">
          <xdr:nvSpPr>
            <xdr:cNvPr id="270538" name="チェック 1226" hidden="1">
              <a:extLst>
                <a:ext uri="{63B3BB69-23CF-44E3-9099-C40C66FF867C}">
                  <a14:compatExt spid="_x0000_s270538"/>
                </a:ext>
              </a:extLst>
            </xdr:cNvPr>
            <xdr:cNvSpPr>
              <a:spLocks noRot="1" noChangeShapeType="1"/>
            </xdr:cNvSpPr>
          </xdr:nvSpPr>
          <xdr:spPr>
            <a:xfrm>
              <a:off x="11278870" y="2469680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599</xdr:row>
          <xdr:rowOff>0</xdr:rowOff>
        </xdr:from>
        <xdr:to xmlns:xdr="http://schemas.openxmlformats.org/drawingml/2006/spreadsheetDrawing">
          <xdr:col>37</xdr:col>
          <xdr:colOff>307340</xdr:colOff>
          <xdr:row>600</xdr:row>
          <xdr:rowOff>80010</xdr:rowOff>
        </xdr:to>
        <xdr:sp textlink="">
          <xdr:nvSpPr>
            <xdr:cNvPr id="270539" name="チェック 1227" hidden="1">
              <a:extLst>
                <a:ext uri="{63B3BB69-23CF-44E3-9099-C40C66FF867C}">
                  <a14:compatExt spid="_x0000_s270539"/>
                </a:ext>
              </a:extLst>
            </xdr:cNvPr>
            <xdr:cNvSpPr>
              <a:spLocks noRot="1" noChangeShapeType="1"/>
            </xdr:cNvSpPr>
          </xdr:nvSpPr>
          <xdr:spPr>
            <a:xfrm>
              <a:off x="11278870" y="24720613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598</xdr:row>
          <xdr:rowOff>0</xdr:rowOff>
        </xdr:from>
        <xdr:to xmlns:xdr="http://schemas.openxmlformats.org/drawingml/2006/spreadsheetDrawing">
          <xdr:col>38</xdr:col>
          <xdr:colOff>307340</xdr:colOff>
          <xdr:row>599</xdr:row>
          <xdr:rowOff>80010</xdr:rowOff>
        </xdr:to>
        <xdr:sp textlink="">
          <xdr:nvSpPr>
            <xdr:cNvPr id="270540" name="チェック 1228" hidden="1">
              <a:extLst>
                <a:ext uri="{63B3BB69-23CF-44E3-9099-C40C66FF867C}">
                  <a14:compatExt spid="_x0000_s270540"/>
                </a:ext>
              </a:extLst>
            </xdr:cNvPr>
            <xdr:cNvSpPr>
              <a:spLocks noRot="1" noChangeShapeType="1"/>
            </xdr:cNvSpPr>
          </xdr:nvSpPr>
          <xdr:spPr>
            <a:xfrm>
              <a:off x="11811635" y="2469680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599</xdr:row>
          <xdr:rowOff>0</xdr:rowOff>
        </xdr:from>
        <xdr:to xmlns:xdr="http://schemas.openxmlformats.org/drawingml/2006/spreadsheetDrawing">
          <xdr:col>38</xdr:col>
          <xdr:colOff>307340</xdr:colOff>
          <xdr:row>600</xdr:row>
          <xdr:rowOff>80010</xdr:rowOff>
        </xdr:to>
        <xdr:sp textlink="">
          <xdr:nvSpPr>
            <xdr:cNvPr id="270541" name="チェック 1229" hidden="1">
              <a:extLst>
                <a:ext uri="{63B3BB69-23CF-44E3-9099-C40C66FF867C}">
                  <a14:compatExt spid="_x0000_s270541"/>
                </a:ext>
              </a:extLst>
            </xdr:cNvPr>
            <xdr:cNvSpPr>
              <a:spLocks noRot="1" noChangeShapeType="1"/>
            </xdr:cNvSpPr>
          </xdr:nvSpPr>
          <xdr:spPr>
            <a:xfrm>
              <a:off x="11811635" y="24720613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598</xdr:row>
          <xdr:rowOff>0</xdr:rowOff>
        </xdr:from>
        <xdr:to xmlns:xdr="http://schemas.openxmlformats.org/drawingml/2006/spreadsheetDrawing">
          <xdr:col>39</xdr:col>
          <xdr:colOff>307340</xdr:colOff>
          <xdr:row>599</xdr:row>
          <xdr:rowOff>80010</xdr:rowOff>
        </xdr:to>
        <xdr:sp textlink="">
          <xdr:nvSpPr>
            <xdr:cNvPr id="270542" name="チェック 1230" hidden="1">
              <a:extLst>
                <a:ext uri="{63B3BB69-23CF-44E3-9099-C40C66FF867C}">
                  <a14:compatExt spid="_x0000_s270542"/>
                </a:ext>
              </a:extLst>
            </xdr:cNvPr>
            <xdr:cNvSpPr>
              <a:spLocks noRot="1" noChangeShapeType="1"/>
            </xdr:cNvSpPr>
          </xdr:nvSpPr>
          <xdr:spPr>
            <a:xfrm>
              <a:off x="12344400" y="24696801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599</xdr:row>
          <xdr:rowOff>0</xdr:rowOff>
        </xdr:from>
        <xdr:to xmlns:xdr="http://schemas.openxmlformats.org/drawingml/2006/spreadsheetDrawing">
          <xdr:col>39</xdr:col>
          <xdr:colOff>307340</xdr:colOff>
          <xdr:row>600</xdr:row>
          <xdr:rowOff>80010</xdr:rowOff>
        </xdr:to>
        <xdr:sp textlink="">
          <xdr:nvSpPr>
            <xdr:cNvPr id="270543" name="チェック 1231" hidden="1">
              <a:extLst>
                <a:ext uri="{63B3BB69-23CF-44E3-9099-C40C66FF867C}">
                  <a14:compatExt spid="_x0000_s270543"/>
                </a:ext>
              </a:extLst>
            </xdr:cNvPr>
            <xdr:cNvSpPr>
              <a:spLocks noRot="1" noChangeShapeType="1"/>
            </xdr:cNvSpPr>
          </xdr:nvSpPr>
          <xdr:spPr>
            <a:xfrm>
              <a:off x="12344400" y="24720613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603</xdr:row>
          <xdr:rowOff>0</xdr:rowOff>
        </xdr:from>
        <xdr:to xmlns:xdr="http://schemas.openxmlformats.org/drawingml/2006/spreadsheetDrawing">
          <xdr:col>37</xdr:col>
          <xdr:colOff>307340</xdr:colOff>
          <xdr:row>603</xdr:row>
          <xdr:rowOff>318135</xdr:rowOff>
        </xdr:to>
        <xdr:sp textlink="">
          <xdr:nvSpPr>
            <xdr:cNvPr id="270544" name="チェック 1232" hidden="1">
              <a:extLst>
                <a:ext uri="{63B3BB69-23CF-44E3-9099-C40C66FF867C}">
                  <a14:compatExt spid="_x0000_s270544"/>
                </a:ext>
              </a:extLst>
            </xdr:cNvPr>
            <xdr:cNvSpPr>
              <a:spLocks noRot="1" noChangeShapeType="1"/>
            </xdr:cNvSpPr>
          </xdr:nvSpPr>
          <xdr:spPr>
            <a:xfrm>
              <a:off x="11278870" y="2483808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603</xdr:row>
          <xdr:rowOff>0</xdr:rowOff>
        </xdr:from>
        <xdr:to xmlns:xdr="http://schemas.openxmlformats.org/drawingml/2006/spreadsheetDrawing">
          <xdr:col>38</xdr:col>
          <xdr:colOff>307340</xdr:colOff>
          <xdr:row>603</xdr:row>
          <xdr:rowOff>318135</xdr:rowOff>
        </xdr:to>
        <xdr:sp textlink="">
          <xdr:nvSpPr>
            <xdr:cNvPr id="270545" name="チェック 1233" hidden="1">
              <a:extLst>
                <a:ext uri="{63B3BB69-23CF-44E3-9099-C40C66FF867C}">
                  <a14:compatExt spid="_x0000_s270545"/>
                </a:ext>
              </a:extLst>
            </xdr:cNvPr>
            <xdr:cNvSpPr>
              <a:spLocks noRot="1" noChangeShapeType="1"/>
            </xdr:cNvSpPr>
          </xdr:nvSpPr>
          <xdr:spPr>
            <a:xfrm>
              <a:off x="11811635" y="2483808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603</xdr:row>
          <xdr:rowOff>0</xdr:rowOff>
        </xdr:from>
        <xdr:to xmlns:xdr="http://schemas.openxmlformats.org/drawingml/2006/spreadsheetDrawing">
          <xdr:col>39</xdr:col>
          <xdr:colOff>307340</xdr:colOff>
          <xdr:row>603</xdr:row>
          <xdr:rowOff>318135</xdr:rowOff>
        </xdr:to>
        <xdr:sp textlink="">
          <xdr:nvSpPr>
            <xdr:cNvPr id="270546" name="チェック 1234" hidden="1">
              <a:extLst>
                <a:ext uri="{63B3BB69-23CF-44E3-9099-C40C66FF867C}">
                  <a14:compatExt spid="_x0000_s270546"/>
                </a:ext>
              </a:extLst>
            </xdr:cNvPr>
            <xdr:cNvSpPr>
              <a:spLocks noRot="1" noChangeShapeType="1"/>
            </xdr:cNvSpPr>
          </xdr:nvSpPr>
          <xdr:spPr>
            <a:xfrm>
              <a:off x="12344400" y="2483808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604</xdr:row>
          <xdr:rowOff>0</xdr:rowOff>
        </xdr:from>
        <xdr:to xmlns:xdr="http://schemas.openxmlformats.org/drawingml/2006/spreadsheetDrawing">
          <xdr:col>37</xdr:col>
          <xdr:colOff>307340</xdr:colOff>
          <xdr:row>604</xdr:row>
          <xdr:rowOff>318135</xdr:rowOff>
        </xdr:to>
        <xdr:sp textlink="">
          <xdr:nvSpPr>
            <xdr:cNvPr id="270547" name="チェック 1235" hidden="1">
              <a:extLst>
                <a:ext uri="{63B3BB69-23CF-44E3-9099-C40C66FF867C}">
                  <a14:compatExt spid="_x0000_s270547"/>
                </a:ext>
              </a:extLst>
            </xdr:cNvPr>
            <xdr:cNvSpPr>
              <a:spLocks noRot="1" noChangeShapeType="1"/>
            </xdr:cNvSpPr>
          </xdr:nvSpPr>
          <xdr:spPr>
            <a:xfrm>
              <a:off x="11278870" y="24890476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604</xdr:row>
          <xdr:rowOff>0</xdr:rowOff>
        </xdr:from>
        <xdr:to xmlns:xdr="http://schemas.openxmlformats.org/drawingml/2006/spreadsheetDrawing">
          <xdr:col>38</xdr:col>
          <xdr:colOff>307340</xdr:colOff>
          <xdr:row>604</xdr:row>
          <xdr:rowOff>318135</xdr:rowOff>
        </xdr:to>
        <xdr:sp textlink="">
          <xdr:nvSpPr>
            <xdr:cNvPr id="270548" name="チェック 1236" hidden="1">
              <a:extLst>
                <a:ext uri="{63B3BB69-23CF-44E3-9099-C40C66FF867C}">
                  <a14:compatExt spid="_x0000_s270548"/>
                </a:ext>
              </a:extLst>
            </xdr:cNvPr>
            <xdr:cNvSpPr>
              <a:spLocks noRot="1" noChangeShapeType="1"/>
            </xdr:cNvSpPr>
          </xdr:nvSpPr>
          <xdr:spPr>
            <a:xfrm>
              <a:off x="11811635" y="24890476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604</xdr:row>
          <xdr:rowOff>0</xdr:rowOff>
        </xdr:from>
        <xdr:to xmlns:xdr="http://schemas.openxmlformats.org/drawingml/2006/spreadsheetDrawing">
          <xdr:col>39</xdr:col>
          <xdr:colOff>307340</xdr:colOff>
          <xdr:row>604</xdr:row>
          <xdr:rowOff>318135</xdr:rowOff>
        </xdr:to>
        <xdr:sp textlink="">
          <xdr:nvSpPr>
            <xdr:cNvPr id="270549" name="チェック 1237" hidden="1">
              <a:extLst>
                <a:ext uri="{63B3BB69-23CF-44E3-9099-C40C66FF867C}">
                  <a14:compatExt spid="_x0000_s270549"/>
                </a:ext>
              </a:extLst>
            </xdr:cNvPr>
            <xdr:cNvSpPr>
              <a:spLocks noRot="1" noChangeShapeType="1"/>
            </xdr:cNvSpPr>
          </xdr:nvSpPr>
          <xdr:spPr>
            <a:xfrm>
              <a:off x="12344400" y="24890476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610</xdr:row>
          <xdr:rowOff>0</xdr:rowOff>
        </xdr:from>
        <xdr:to xmlns:xdr="http://schemas.openxmlformats.org/drawingml/2006/spreadsheetDrawing">
          <xdr:col>37</xdr:col>
          <xdr:colOff>307340</xdr:colOff>
          <xdr:row>610</xdr:row>
          <xdr:rowOff>318135</xdr:rowOff>
        </xdr:to>
        <xdr:sp textlink="">
          <xdr:nvSpPr>
            <xdr:cNvPr id="270550" name="チェック 1238" hidden="1">
              <a:extLst>
                <a:ext uri="{63B3BB69-23CF-44E3-9099-C40C66FF867C}">
                  <a14:compatExt spid="_x0000_s270550"/>
                </a:ext>
              </a:extLst>
            </xdr:cNvPr>
            <xdr:cNvSpPr>
              <a:spLocks noRot="1" noChangeShapeType="1"/>
            </xdr:cNvSpPr>
          </xdr:nvSpPr>
          <xdr:spPr>
            <a:xfrm>
              <a:off x="11278870" y="2526861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610</xdr:row>
          <xdr:rowOff>0</xdr:rowOff>
        </xdr:from>
        <xdr:to xmlns:xdr="http://schemas.openxmlformats.org/drawingml/2006/spreadsheetDrawing">
          <xdr:col>37</xdr:col>
          <xdr:colOff>307340</xdr:colOff>
          <xdr:row>610</xdr:row>
          <xdr:rowOff>318135</xdr:rowOff>
        </xdr:to>
        <xdr:sp textlink="">
          <xdr:nvSpPr>
            <xdr:cNvPr id="270551" name="チェック 1239" hidden="1">
              <a:extLst>
                <a:ext uri="{63B3BB69-23CF-44E3-9099-C40C66FF867C}">
                  <a14:compatExt spid="_x0000_s270551"/>
                </a:ext>
              </a:extLst>
            </xdr:cNvPr>
            <xdr:cNvSpPr>
              <a:spLocks noRot="1" noChangeShapeType="1"/>
            </xdr:cNvSpPr>
          </xdr:nvSpPr>
          <xdr:spPr>
            <a:xfrm>
              <a:off x="11278870" y="2526861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610</xdr:row>
          <xdr:rowOff>0</xdr:rowOff>
        </xdr:from>
        <xdr:to xmlns:xdr="http://schemas.openxmlformats.org/drawingml/2006/spreadsheetDrawing">
          <xdr:col>38</xdr:col>
          <xdr:colOff>307340</xdr:colOff>
          <xdr:row>610</xdr:row>
          <xdr:rowOff>318135</xdr:rowOff>
        </xdr:to>
        <xdr:sp textlink="">
          <xdr:nvSpPr>
            <xdr:cNvPr id="270552" name="チェック 1240" hidden="1">
              <a:extLst>
                <a:ext uri="{63B3BB69-23CF-44E3-9099-C40C66FF867C}">
                  <a14:compatExt spid="_x0000_s270552"/>
                </a:ext>
              </a:extLst>
            </xdr:cNvPr>
            <xdr:cNvSpPr>
              <a:spLocks noRot="1" noChangeShapeType="1"/>
            </xdr:cNvSpPr>
          </xdr:nvSpPr>
          <xdr:spPr>
            <a:xfrm>
              <a:off x="11811635" y="2526861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610</xdr:row>
          <xdr:rowOff>0</xdr:rowOff>
        </xdr:from>
        <xdr:to xmlns:xdr="http://schemas.openxmlformats.org/drawingml/2006/spreadsheetDrawing">
          <xdr:col>39</xdr:col>
          <xdr:colOff>307340</xdr:colOff>
          <xdr:row>610</xdr:row>
          <xdr:rowOff>318135</xdr:rowOff>
        </xdr:to>
        <xdr:sp textlink="">
          <xdr:nvSpPr>
            <xdr:cNvPr id="270553" name="チェック 1241" hidden="1">
              <a:extLst>
                <a:ext uri="{63B3BB69-23CF-44E3-9099-C40C66FF867C}">
                  <a14:compatExt spid="_x0000_s270553"/>
                </a:ext>
              </a:extLst>
            </xdr:cNvPr>
            <xdr:cNvSpPr>
              <a:spLocks noRot="1" noChangeShapeType="1"/>
            </xdr:cNvSpPr>
          </xdr:nvSpPr>
          <xdr:spPr>
            <a:xfrm>
              <a:off x="12344400" y="25268618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614</xdr:row>
          <xdr:rowOff>0</xdr:rowOff>
        </xdr:from>
        <xdr:to xmlns:xdr="http://schemas.openxmlformats.org/drawingml/2006/spreadsheetDrawing">
          <xdr:col>37</xdr:col>
          <xdr:colOff>307340</xdr:colOff>
          <xdr:row>614</xdr:row>
          <xdr:rowOff>318135</xdr:rowOff>
        </xdr:to>
        <xdr:sp textlink="">
          <xdr:nvSpPr>
            <xdr:cNvPr id="270554" name="チェック 1242" hidden="1">
              <a:extLst>
                <a:ext uri="{63B3BB69-23CF-44E3-9099-C40C66FF867C}">
                  <a14:compatExt spid="_x0000_s270554"/>
                </a:ext>
              </a:extLst>
            </xdr:cNvPr>
            <xdr:cNvSpPr>
              <a:spLocks noRot="1" noChangeShapeType="1"/>
            </xdr:cNvSpPr>
          </xdr:nvSpPr>
          <xdr:spPr>
            <a:xfrm>
              <a:off x="11278870" y="2541987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614</xdr:row>
          <xdr:rowOff>0</xdr:rowOff>
        </xdr:from>
        <xdr:to xmlns:xdr="http://schemas.openxmlformats.org/drawingml/2006/spreadsheetDrawing">
          <xdr:col>38</xdr:col>
          <xdr:colOff>307340</xdr:colOff>
          <xdr:row>614</xdr:row>
          <xdr:rowOff>318135</xdr:rowOff>
        </xdr:to>
        <xdr:sp textlink="">
          <xdr:nvSpPr>
            <xdr:cNvPr id="270555" name="チェック 1243" hidden="1">
              <a:extLst>
                <a:ext uri="{63B3BB69-23CF-44E3-9099-C40C66FF867C}">
                  <a14:compatExt spid="_x0000_s270555"/>
                </a:ext>
              </a:extLst>
            </xdr:cNvPr>
            <xdr:cNvSpPr>
              <a:spLocks noRot="1" noChangeShapeType="1"/>
            </xdr:cNvSpPr>
          </xdr:nvSpPr>
          <xdr:spPr>
            <a:xfrm>
              <a:off x="11811635" y="2541987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614</xdr:row>
          <xdr:rowOff>0</xdr:rowOff>
        </xdr:from>
        <xdr:to xmlns:xdr="http://schemas.openxmlformats.org/drawingml/2006/spreadsheetDrawing">
          <xdr:col>39</xdr:col>
          <xdr:colOff>307340</xdr:colOff>
          <xdr:row>614</xdr:row>
          <xdr:rowOff>318135</xdr:rowOff>
        </xdr:to>
        <xdr:sp textlink="">
          <xdr:nvSpPr>
            <xdr:cNvPr id="270556" name="チェック 1244" hidden="1">
              <a:extLst>
                <a:ext uri="{63B3BB69-23CF-44E3-9099-C40C66FF867C}">
                  <a14:compatExt spid="_x0000_s270556"/>
                </a:ext>
              </a:extLst>
            </xdr:cNvPr>
            <xdr:cNvSpPr>
              <a:spLocks noRot="1" noChangeShapeType="1"/>
            </xdr:cNvSpPr>
          </xdr:nvSpPr>
          <xdr:spPr>
            <a:xfrm>
              <a:off x="12344400" y="2541987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616</xdr:row>
          <xdr:rowOff>0</xdr:rowOff>
        </xdr:from>
        <xdr:to xmlns:xdr="http://schemas.openxmlformats.org/drawingml/2006/spreadsheetDrawing">
          <xdr:col>37</xdr:col>
          <xdr:colOff>307340</xdr:colOff>
          <xdr:row>616</xdr:row>
          <xdr:rowOff>318135</xdr:rowOff>
        </xdr:to>
        <xdr:sp textlink="">
          <xdr:nvSpPr>
            <xdr:cNvPr id="270557" name="チェック 1245" hidden="1">
              <a:extLst>
                <a:ext uri="{63B3BB69-23CF-44E3-9099-C40C66FF867C}">
                  <a14:compatExt spid="_x0000_s270557"/>
                </a:ext>
              </a:extLst>
            </xdr:cNvPr>
            <xdr:cNvSpPr>
              <a:spLocks noRot="1" noChangeShapeType="1"/>
            </xdr:cNvSpPr>
          </xdr:nvSpPr>
          <xdr:spPr>
            <a:xfrm>
              <a:off x="11278870" y="2552560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616</xdr:row>
          <xdr:rowOff>0</xdr:rowOff>
        </xdr:from>
        <xdr:to xmlns:xdr="http://schemas.openxmlformats.org/drawingml/2006/spreadsheetDrawing">
          <xdr:col>38</xdr:col>
          <xdr:colOff>307340</xdr:colOff>
          <xdr:row>616</xdr:row>
          <xdr:rowOff>318135</xdr:rowOff>
        </xdr:to>
        <xdr:sp textlink="">
          <xdr:nvSpPr>
            <xdr:cNvPr id="270558" name="チェック 1246" hidden="1">
              <a:extLst>
                <a:ext uri="{63B3BB69-23CF-44E3-9099-C40C66FF867C}">
                  <a14:compatExt spid="_x0000_s270558"/>
                </a:ext>
              </a:extLst>
            </xdr:cNvPr>
            <xdr:cNvSpPr>
              <a:spLocks noRot="1" noChangeShapeType="1"/>
            </xdr:cNvSpPr>
          </xdr:nvSpPr>
          <xdr:spPr>
            <a:xfrm>
              <a:off x="11811635" y="2552560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616</xdr:row>
          <xdr:rowOff>0</xdr:rowOff>
        </xdr:from>
        <xdr:to xmlns:xdr="http://schemas.openxmlformats.org/drawingml/2006/spreadsheetDrawing">
          <xdr:col>39</xdr:col>
          <xdr:colOff>307340</xdr:colOff>
          <xdr:row>616</xdr:row>
          <xdr:rowOff>318135</xdr:rowOff>
        </xdr:to>
        <xdr:sp textlink="">
          <xdr:nvSpPr>
            <xdr:cNvPr id="270559" name="チェック 1247" hidden="1">
              <a:extLst>
                <a:ext uri="{63B3BB69-23CF-44E3-9099-C40C66FF867C}">
                  <a14:compatExt spid="_x0000_s270559"/>
                </a:ext>
              </a:extLst>
            </xdr:cNvPr>
            <xdr:cNvSpPr>
              <a:spLocks noRot="1" noChangeShapeType="1"/>
            </xdr:cNvSpPr>
          </xdr:nvSpPr>
          <xdr:spPr>
            <a:xfrm>
              <a:off x="12344400" y="2552560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618</xdr:row>
          <xdr:rowOff>0</xdr:rowOff>
        </xdr:from>
        <xdr:to xmlns:xdr="http://schemas.openxmlformats.org/drawingml/2006/spreadsheetDrawing">
          <xdr:col>37</xdr:col>
          <xdr:colOff>307340</xdr:colOff>
          <xdr:row>618</xdr:row>
          <xdr:rowOff>317500</xdr:rowOff>
        </xdr:to>
        <xdr:sp textlink="">
          <xdr:nvSpPr>
            <xdr:cNvPr id="270560" name="チェック 1248" hidden="1">
              <a:extLst>
                <a:ext uri="{63B3BB69-23CF-44E3-9099-C40C66FF867C}">
                  <a14:compatExt spid="_x0000_s270560"/>
                </a:ext>
              </a:extLst>
            </xdr:cNvPr>
            <xdr:cNvSpPr>
              <a:spLocks noRot="1" noChangeShapeType="1"/>
            </xdr:cNvSpPr>
          </xdr:nvSpPr>
          <xdr:spPr>
            <a:xfrm>
              <a:off x="11278870" y="2564371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618</xdr:row>
          <xdr:rowOff>0</xdr:rowOff>
        </xdr:from>
        <xdr:to xmlns:xdr="http://schemas.openxmlformats.org/drawingml/2006/spreadsheetDrawing">
          <xdr:col>38</xdr:col>
          <xdr:colOff>307340</xdr:colOff>
          <xdr:row>618</xdr:row>
          <xdr:rowOff>317500</xdr:rowOff>
        </xdr:to>
        <xdr:sp textlink="">
          <xdr:nvSpPr>
            <xdr:cNvPr id="270561" name="チェック 1249" hidden="1">
              <a:extLst>
                <a:ext uri="{63B3BB69-23CF-44E3-9099-C40C66FF867C}">
                  <a14:compatExt spid="_x0000_s270561"/>
                </a:ext>
              </a:extLst>
            </xdr:cNvPr>
            <xdr:cNvSpPr>
              <a:spLocks noRot="1" noChangeShapeType="1"/>
            </xdr:cNvSpPr>
          </xdr:nvSpPr>
          <xdr:spPr>
            <a:xfrm>
              <a:off x="11811635" y="2564371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618</xdr:row>
          <xdr:rowOff>0</xdr:rowOff>
        </xdr:from>
        <xdr:to xmlns:xdr="http://schemas.openxmlformats.org/drawingml/2006/spreadsheetDrawing">
          <xdr:col>39</xdr:col>
          <xdr:colOff>307340</xdr:colOff>
          <xdr:row>618</xdr:row>
          <xdr:rowOff>317500</xdr:rowOff>
        </xdr:to>
        <xdr:sp textlink="">
          <xdr:nvSpPr>
            <xdr:cNvPr id="270562" name="チェック 1250" hidden="1">
              <a:extLst>
                <a:ext uri="{63B3BB69-23CF-44E3-9099-C40C66FF867C}">
                  <a14:compatExt spid="_x0000_s270562"/>
                </a:ext>
              </a:extLst>
            </xdr:cNvPr>
            <xdr:cNvSpPr>
              <a:spLocks noRot="1" noChangeShapeType="1"/>
            </xdr:cNvSpPr>
          </xdr:nvSpPr>
          <xdr:spPr>
            <a:xfrm>
              <a:off x="12344400" y="2564371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619</xdr:row>
          <xdr:rowOff>0</xdr:rowOff>
        </xdr:from>
        <xdr:to xmlns:xdr="http://schemas.openxmlformats.org/drawingml/2006/spreadsheetDrawing">
          <xdr:col>37</xdr:col>
          <xdr:colOff>307340</xdr:colOff>
          <xdr:row>619</xdr:row>
          <xdr:rowOff>317500</xdr:rowOff>
        </xdr:to>
        <xdr:sp textlink="">
          <xdr:nvSpPr>
            <xdr:cNvPr id="270563" name="チェック 1251" hidden="1">
              <a:extLst>
                <a:ext uri="{63B3BB69-23CF-44E3-9099-C40C66FF867C}">
                  <a14:compatExt spid="_x0000_s270563"/>
                </a:ext>
              </a:extLst>
            </xdr:cNvPr>
            <xdr:cNvSpPr>
              <a:spLocks noRot="1" noChangeShapeType="1"/>
            </xdr:cNvSpPr>
          </xdr:nvSpPr>
          <xdr:spPr>
            <a:xfrm>
              <a:off x="11278870" y="25691338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620</xdr:row>
          <xdr:rowOff>0</xdr:rowOff>
        </xdr:from>
        <xdr:to xmlns:xdr="http://schemas.openxmlformats.org/drawingml/2006/spreadsheetDrawing">
          <xdr:col>37</xdr:col>
          <xdr:colOff>307340</xdr:colOff>
          <xdr:row>620</xdr:row>
          <xdr:rowOff>314960</xdr:rowOff>
        </xdr:to>
        <xdr:sp textlink="">
          <xdr:nvSpPr>
            <xdr:cNvPr id="270564" name="チェック 1252" hidden="1">
              <a:extLst>
                <a:ext uri="{63B3BB69-23CF-44E3-9099-C40C66FF867C}">
                  <a14:compatExt spid="_x0000_s270564"/>
                </a:ext>
              </a:extLst>
            </xdr:cNvPr>
            <xdr:cNvSpPr>
              <a:spLocks noRot="1" noChangeShapeType="1"/>
            </xdr:cNvSpPr>
          </xdr:nvSpPr>
          <xdr:spPr>
            <a:xfrm>
              <a:off x="11278870" y="25738963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621</xdr:row>
          <xdr:rowOff>0</xdr:rowOff>
        </xdr:from>
        <xdr:to xmlns:xdr="http://schemas.openxmlformats.org/drawingml/2006/spreadsheetDrawing">
          <xdr:col>37</xdr:col>
          <xdr:colOff>307340</xdr:colOff>
          <xdr:row>621</xdr:row>
          <xdr:rowOff>316230</xdr:rowOff>
        </xdr:to>
        <xdr:sp textlink="">
          <xdr:nvSpPr>
            <xdr:cNvPr id="270565" name="チェック 1253" hidden="1">
              <a:extLst>
                <a:ext uri="{63B3BB69-23CF-44E3-9099-C40C66FF867C}">
                  <a14:compatExt spid="_x0000_s270565"/>
                </a:ext>
              </a:extLst>
            </xdr:cNvPr>
            <xdr:cNvSpPr>
              <a:spLocks noRot="1" noChangeShapeType="1"/>
            </xdr:cNvSpPr>
          </xdr:nvSpPr>
          <xdr:spPr>
            <a:xfrm>
              <a:off x="11278870" y="25811353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619</xdr:row>
          <xdr:rowOff>0</xdr:rowOff>
        </xdr:from>
        <xdr:to xmlns:xdr="http://schemas.openxmlformats.org/drawingml/2006/spreadsheetDrawing">
          <xdr:col>38</xdr:col>
          <xdr:colOff>307340</xdr:colOff>
          <xdr:row>619</xdr:row>
          <xdr:rowOff>317500</xdr:rowOff>
        </xdr:to>
        <xdr:sp textlink="">
          <xdr:nvSpPr>
            <xdr:cNvPr id="270566" name="チェック 1254" hidden="1">
              <a:extLst>
                <a:ext uri="{63B3BB69-23CF-44E3-9099-C40C66FF867C}">
                  <a14:compatExt spid="_x0000_s270566"/>
                </a:ext>
              </a:extLst>
            </xdr:cNvPr>
            <xdr:cNvSpPr>
              <a:spLocks noRot="1" noChangeShapeType="1"/>
            </xdr:cNvSpPr>
          </xdr:nvSpPr>
          <xdr:spPr>
            <a:xfrm>
              <a:off x="11811635" y="25691338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620</xdr:row>
          <xdr:rowOff>0</xdr:rowOff>
        </xdr:from>
        <xdr:to xmlns:xdr="http://schemas.openxmlformats.org/drawingml/2006/spreadsheetDrawing">
          <xdr:col>38</xdr:col>
          <xdr:colOff>307340</xdr:colOff>
          <xdr:row>620</xdr:row>
          <xdr:rowOff>314960</xdr:rowOff>
        </xdr:to>
        <xdr:sp textlink="">
          <xdr:nvSpPr>
            <xdr:cNvPr id="270567" name="チェック 1255" hidden="1">
              <a:extLst>
                <a:ext uri="{63B3BB69-23CF-44E3-9099-C40C66FF867C}">
                  <a14:compatExt spid="_x0000_s270567"/>
                </a:ext>
              </a:extLst>
            </xdr:cNvPr>
            <xdr:cNvSpPr>
              <a:spLocks noRot="1" noChangeShapeType="1"/>
            </xdr:cNvSpPr>
          </xdr:nvSpPr>
          <xdr:spPr>
            <a:xfrm>
              <a:off x="11811635" y="25738963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621</xdr:row>
          <xdr:rowOff>0</xdr:rowOff>
        </xdr:from>
        <xdr:to xmlns:xdr="http://schemas.openxmlformats.org/drawingml/2006/spreadsheetDrawing">
          <xdr:col>38</xdr:col>
          <xdr:colOff>307340</xdr:colOff>
          <xdr:row>621</xdr:row>
          <xdr:rowOff>316230</xdr:rowOff>
        </xdr:to>
        <xdr:sp textlink="">
          <xdr:nvSpPr>
            <xdr:cNvPr id="270568" name="チェック 1256" hidden="1">
              <a:extLst>
                <a:ext uri="{63B3BB69-23CF-44E3-9099-C40C66FF867C}">
                  <a14:compatExt spid="_x0000_s270568"/>
                </a:ext>
              </a:extLst>
            </xdr:cNvPr>
            <xdr:cNvSpPr>
              <a:spLocks noRot="1" noChangeShapeType="1"/>
            </xdr:cNvSpPr>
          </xdr:nvSpPr>
          <xdr:spPr>
            <a:xfrm>
              <a:off x="11811635" y="25811353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619</xdr:row>
          <xdr:rowOff>0</xdr:rowOff>
        </xdr:from>
        <xdr:to xmlns:xdr="http://schemas.openxmlformats.org/drawingml/2006/spreadsheetDrawing">
          <xdr:col>39</xdr:col>
          <xdr:colOff>307340</xdr:colOff>
          <xdr:row>619</xdr:row>
          <xdr:rowOff>317500</xdr:rowOff>
        </xdr:to>
        <xdr:sp textlink="">
          <xdr:nvSpPr>
            <xdr:cNvPr id="270569" name="チェック 1257" hidden="1">
              <a:extLst>
                <a:ext uri="{63B3BB69-23CF-44E3-9099-C40C66FF867C}">
                  <a14:compatExt spid="_x0000_s270569"/>
                </a:ext>
              </a:extLst>
            </xdr:cNvPr>
            <xdr:cNvSpPr>
              <a:spLocks noRot="1" noChangeShapeType="1"/>
            </xdr:cNvSpPr>
          </xdr:nvSpPr>
          <xdr:spPr>
            <a:xfrm>
              <a:off x="12344400" y="25691338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620</xdr:row>
          <xdr:rowOff>0</xdr:rowOff>
        </xdr:from>
        <xdr:to xmlns:xdr="http://schemas.openxmlformats.org/drawingml/2006/spreadsheetDrawing">
          <xdr:col>39</xdr:col>
          <xdr:colOff>307340</xdr:colOff>
          <xdr:row>620</xdr:row>
          <xdr:rowOff>314960</xdr:rowOff>
        </xdr:to>
        <xdr:sp textlink="">
          <xdr:nvSpPr>
            <xdr:cNvPr id="270570" name="チェック 1258" hidden="1">
              <a:extLst>
                <a:ext uri="{63B3BB69-23CF-44E3-9099-C40C66FF867C}">
                  <a14:compatExt spid="_x0000_s270570"/>
                </a:ext>
              </a:extLst>
            </xdr:cNvPr>
            <xdr:cNvSpPr>
              <a:spLocks noRot="1" noChangeShapeType="1"/>
            </xdr:cNvSpPr>
          </xdr:nvSpPr>
          <xdr:spPr>
            <a:xfrm>
              <a:off x="12344400" y="25738963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621</xdr:row>
          <xdr:rowOff>0</xdr:rowOff>
        </xdr:from>
        <xdr:to xmlns:xdr="http://schemas.openxmlformats.org/drawingml/2006/spreadsheetDrawing">
          <xdr:col>39</xdr:col>
          <xdr:colOff>307340</xdr:colOff>
          <xdr:row>621</xdr:row>
          <xdr:rowOff>316230</xdr:rowOff>
        </xdr:to>
        <xdr:sp textlink="">
          <xdr:nvSpPr>
            <xdr:cNvPr id="270571" name="チェック 1259" hidden="1">
              <a:extLst>
                <a:ext uri="{63B3BB69-23CF-44E3-9099-C40C66FF867C}">
                  <a14:compatExt spid="_x0000_s270571"/>
                </a:ext>
              </a:extLst>
            </xdr:cNvPr>
            <xdr:cNvSpPr>
              <a:spLocks noRot="1" noChangeShapeType="1"/>
            </xdr:cNvSpPr>
          </xdr:nvSpPr>
          <xdr:spPr>
            <a:xfrm>
              <a:off x="12344400" y="25811353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622</xdr:row>
          <xdr:rowOff>0</xdr:rowOff>
        </xdr:from>
        <xdr:to xmlns:xdr="http://schemas.openxmlformats.org/drawingml/2006/spreadsheetDrawing">
          <xdr:col>37</xdr:col>
          <xdr:colOff>307340</xdr:colOff>
          <xdr:row>622</xdr:row>
          <xdr:rowOff>317500</xdr:rowOff>
        </xdr:to>
        <xdr:sp textlink="">
          <xdr:nvSpPr>
            <xdr:cNvPr id="270572" name="チェック 1260" hidden="1">
              <a:extLst>
                <a:ext uri="{63B3BB69-23CF-44E3-9099-C40C66FF867C}">
                  <a14:compatExt spid="_x0000_s270572"/>
                </a:ext>
              </a:extLst>
            </xdr:cNvPr>
            <xdr:cNvSpPr>
              <a:spLocks noRot="1" noChangeShapeType="1"/>
            </xdr:cNvSpPr>
          </xdr:nvSpPr>
          <xdr:spPr>
            <a:xfrm>
              <a:off x="11278870" y="25859930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622</xdr:row>
          <xdr:rowOff>0</xdr:rowOff>
        </xdr:from>
        <xdr:to xmlns:xdr="http://schemas.openxmlformats.org/drawingml/2006/spreadsheetDrawing">
          <xdr:col>38</xdr:col>
          <xdr:colOff>307340</xdr:colOff>
          <xdr:row>622</xdr:row>
          <xdr:rowOff>317500</xdr:rowOff>
        </xdr:to>
        <xdr:sp textlink="">
          <xdr:nvSpPr>
            <xdr:cNvPr id="270573" name="チェック 1261" hidden="1">
              <a:extLst>
                <a:ext uri="{63B3BB69-23CF-44E3-9099-C40C66FF867C}">
                  <a14:compatExt spid="_x0000_s270573"/>
                </a:ext>
              </a:extLst>
            </xdr:cNvPr>
            <xdr:cNvSpPr>
              <a:spLocks noRot="1" noChangeShapeType="1"/>
            </xdr:cNvSpPr>
          </xdr:nvSpPr>
          <xdr:spPr>
            <a:xfrm>
              <a:off x="11811635" y="25859930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622</xdr:row>
          <xdr:rowOff>0</xdr:rowOff>
        </xdr:from>
        <xdr:to xmlns:xdr="http://schemas.openxmlformats.org/drawingml/2006/spreadsheetDrawing">
          <xdr:col>39</xdr:col>
          <xdr:colOff>307340</xdr:colOff>
          <xdr:row>622</xdr:row>
          <xdr:rowOff>317500</xdr:rowOff>
        </xdr:to>
        <xdr:sp textlink="">
          <xdr:nvSpPr>
            <xdr:cNvPr id="270574" name="チェック 1262" hidden="1">
              <a:extLst>
                <a:ext uri="{63B3BB69-23CF-44E3-9099-C40C66FF867C}">
                  <a14:compatExt spid="_x0000_s270574"/>
                </a:ext>
              </a:extLst>
            </xdr:cNvPr>
            <xdr:cNvSpPr>
              <a:spLocks noRot="1" noChangeShapeType="1"/>
            </xdr:cNvSpPr>
          </xdr:nvSpPr>
          <xdr:spPr>
            <a:xfrm>
              <a:off x="12344400" y="25859930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641</xdr:row>
          <xdr:rowOff>0</xdr:rowOff>
        </xdr:from>
        <xdr:to xmlns:xdr="http://schemas.openxmlformats.org/drawingml/2006/spreadsheetDrawing">
          <xdr:col>37</xdr:col>
          <xdr:colOff>307340</xdr:colOff>
          <xdr:row>642</xdr:row>
          <xdr:rowOff>25400</xdr:rowOff>
        </xdr:to>
        <xdr:sp textlink="">
          <xdr:nvSpPr>
            <xdr:cNvPr id="270575" name="チェック 1263" hidden="1">
              <a:extLst>
                <a:ext uri="{63B3BB69-23CF-44E3-9099-C40C66FF867C}">
                  <a14:compatExt spid="_x0000_s270575"/>
                </a:ext>
              </a:extLst>
            </xdr:cNvPr>
            <xdr:cNvSpPr>
              <a:spLocks noRot="1" noChangeShapeType="1"/>
            </xdr:cNvSpPr>
          </xdr:nvSpPr>
          <xdr:spPr>
            <a:xfrm>
              <a:off x="11278870" y="2635237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641</xdr:row>
          <xdr:rowOff>0</xdr:rowOff>
        </xdr:from>
        <xdr:to xmlns:xdr="http://schemas.openxmlformats.org/drawingml/2006/spreadsheetDrawing">
          <xdr:col>38</xdr:col>
          <xdr:colOff>307340</xdr:colOff>
          <xdr:row>642</xdr:row>
          <xdr:rowOff>25400</xdr:rowOff>
        </xdr:to>
        <xdr:sp textlink="">
          <xdr:nvSpPr>
            <xdr:cNvPr id="270576" name="チェック 1264" hidden="1">
              <a:extLst>
                <a:ext uri="{63B3BB69-23CF-44E3-9099-C40C66FF867C}">
                  <a14:compatExt spid="_x0000_s270576"/>
                </a:ext>
              </a:extLst>
            </xdr:cNvPr>
            <xdr:cNvSpPr>
              <a:spLocks noRot="1" noChangeShapeType="1"/>
            </xdr:cNvSpPr>
          </xdr:nvSpPr>
          <xdr:spPr>
            <a:xfrm>
              <a:off x="11811635" y="2635237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641</xdr:row>
          <xdr:rowOff>0</xdr:rowOff>
        </xdr:from>
        <xdr:to xmlns:xdr="http://schemas.openxmlformats.org/drawingml/2006/spreadsheetDrawing">
          <xdr:col>39</xdr:col>
          <xdr:colOff>307340</xdr:colOff>
          <xdr:row>642</xdr:row>
          <xdr:rowOff>25400</xdr:rowOff>
        </xdr:to>
        <xdr:sp textlink="">
          <xdr:nvSpPr>
            <xdr:cNvPr id="270577" name="チェック 1265" hidden="1">
              <a:extLst>
                <a:ext uri="{63B3BB69-23CF-44E3-9099-C40C66FF867C}">
                  <a14:compatExt spid="_x0000_s270577"/>
                </a:ext>
              </a:extLst>
            </xdr:cNvPr>
            <xdr:cNvSpPr>
              <a:spLocks noRot="1" noChangeShapeType="1"/>
            </xdr:cNvSpPr>
          </xdr:nvSpPr>
          <xdr:spPr>
            <a:xfrm>
              <a:off x="12344400" y="2635237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643</xdr:row>
          <xdr:rowOff>0</xdr:rowOff>
        </xdr:from>
        <xdr:to xmlns:xdr="http://schemas.openxmlformats.org/drawingml/2006/spreadsheetDrawing">
          <xdr:col>37</xdr:col>
          <xdr:colOff>307340</xdr:colOff>
          <xdr:row>644</xdr:row>
          <xdr:rowOff>108585</xdr:rowOff>
        </xdr:to>
        <xdr:sp textlink="">
          <xdr:nvSpPr>
            <xdr:cNvPr id="270578" name="チェック 1266" hidden="1">
              <a:extLst>
                <a:ext uri="{63B3BB69-23CF-44E3-9099-C40C66FF867C}">
                  <a14:compatExt spid="_x0000_s270578"/>
                </a:ext>
              </a:extLst>
            </xdr:cNvPr>
            <xdr:cNvSpPr>
              <a:spLocks noRot="1" noChangeShapeType="1"/>
            </xdr:cNvSpPr>
          </xdr:nvSpPr>
          <xdr:spPr>
            <a:xfrm>
              <a:off x="11278870" y="26413968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643</xdr:row>
          <xdr:rowOff>0</xdr:rowOff>
        </xdr:from>
        <xdr:to xmlns:xdr="http://schemas.openxmlformats.org/drawingml/2006/spreadsheetDrawing">
          <xdr:col>38</xdr:col>
          <xdr:colOff>307340</xdr:colOff>
          <xdr:row>644</xdr:row>
          <xdr:rowOff>108585</xdr:rowOff>
        </xdr:to>
        <xdr:sp textlink="">
          <xdr:nvSpPr>
            <xdr:cNvPr id="270579" name="チェック 1267" hidden="1">
              <a:extLst>
                <a:ext uri="{63B3BB69-23CF-44E3-9099-C40C66FF867C}">
                  <a14:compatExt spid="_x0000_s270579"/>
                </a:ext>
              </a:extLst>
            </xdr:cNvPr>
            <xdr:cNvSpPr>
              <a:spLocks noRot="1" noChangeShapeType="1"/>
            </xdr:cNvSpPr>
          </xdr:nvSpPr>
          <xdr:spPr>
            <a:xfrm>
              <a:off x="11811635" y="26413968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643</xdr:row>
          <xdr:rowOff>0</xdr:rowOff>
        </xdr:from>
        <xdr:to xmlns:xdr="http://schemas.openxmlformats.org/drawingml/2006/spreadsheetDrawing">
          <xdr:col>39</xdr:col>
          <xdr:colOff>307340</xdr:colOff>
          <xdr:row>644</xdr:row>
          <xdr:rowOff>108585</xdr:rowOff>
        </xdr:to>
        <xdr:sp textlink="">
          <xdr:nvSpPr>
            <xdr:cNvPr id="270580" name="チェック 1268" hidden="1">
              <a:extLst>
                <a:ext uri="{63B3BB69-23CF-44E3-9099-C40C66FF867C}">
                  <a14:compatExt spid="_x0000_s270580"/>
                </a:ext>
              </a:extLst>
            </xdr:cNvPr>
            <xdr:cNvSpPr>
              <a:spLocks noRot="1" noChangeShapeType="1"/>
            </xdr:cNvSpPr>
          </xdr:nvSpPr>
          <xdr:spPr>
            <a:xfrm>
              <a:off x="12344400" y="26413968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644</xdr:row>
          <xdr:rowOff>0</xdr:rowOff>
        </xdr:from>
        <xdr:to xmlns:xdr="http://schemas.openxmlformats.org/drawingml/2006/spreadsheetDrawing">
          <xdr:col>37</xdr:col>
          <xdr:colOff>307340</xdr:colOff>
          <xdr:row>645</xdr:row>
          <xdr:rowOff>79375</xdr:rowOff>
        </xdr:to>
        <xdr:sp textlink="">
          <xdr:nvSpPr>
            <xdr:cNvPr id="270581" name="チェック 1269" hidden="1">
              <a:extLst>
                <a:ext uri="{63B3BB69-23CF-44E3-9099-C40C66FF867C}">
                  <a14:compatExt spid="_x0000_s270581"/>
                </a:ext>
              </a:extLst>
            </xdr:cNvPr>
            <xdr:cNvSpPr>
              <a:spLocks noRot="1" noChangeShapeType="1"/>
            </xdr:cNvSpPr>
          </xdr:nvSpPr>
          <xdr:spPr>
            <a:xfrm>
              <a:off x="11278870" y="2643492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645</xdr:row>
          <xdr:rowOff>0</xdr:rowOff>
        </xdr:from>
        <xdr:to xmlns:xdr="http://schemas.openxmlformats.org/drawingml/2006/spreadsheetDrawing">
          <xdr:col>37</xdr:col>
          <xdr:colOff>307340</xdr:colOff>
          <xdr:row>646</xdr:row>
          <xdr:rowOff>79375</xdr:rowOff>
        </xdr:to>
        <xdr:sp textlink="">
          <xdr:nvSpPr>
            <xdr:cNvPr id="270582" name="チェック 1270" hidden="1">
              <a:extLst>
                <a:ext uri="{63B3BB69-23CF-44E3-9099-C40C66FF867C}">
                  <a14:compatExt spid="_x0000_s270582"/>
                </a:ext>
              </a:extLst>
            </xdr:cNvPr>
            <xdr:cNvSpPr>
              <a:spLocks noRot="1" noChangeShapeType="1"/>
            </xdr:cNvSpPr>
          </xdr:nvSpPr>
          <xdr:spPr>
            <a:xfrm>
              <a:off x="11278870" y="26458735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646</xdr:row>
          <xdr:rowOff>0</xdr:rowOff>
        </xdr:from>
        <xdr:to xmlns:xdr="http://schemas.openxmlformats.org/drawingml/2006/spreadsheetDrawing">
          <xdr:col>37</xdr:col>
          <xdr:colOff>307340</xdr:colOff>
          <xdr:row>647</xdr:row>
          <xdr:rowOff>79375</xdr:rowOff>
        </xdr:to>
        <xdr:sp textlink="">
          <xdr:nvSpPr>
            <xdr:cNvPr id="270583" name="チェック 1271" hidden="1">
              <a:extLst>
                <a:ext uri="{63B3BB69-23CF-44E3-9099-C40C66FF867C}">
                  <a14:compatExt spid="_x0000_s270583"/>
                </a:ext>
              </a:extLst>
            </xdr:cNvPr>
            <xdr:cNvSpPr>
              <a:spLocks noRot="1" noChangeShapeType="1"/>
            </xdr:cNvSpPr>
          </xdr:nvSpPr>
          <xdr:spPr>
            <a:xfrm>
              <a:off x="11278870" y="26482548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647</xdr:row>
          <xdr:rowOff>0</xdr:rowOff>
        </xdr:from>
        <xdr:to xmlns:xdr="http://schemas.openxmlformats.org/drawingml/2006/spreadsheetDrawing">
          <xdr:col>37</xdr:col>
          <xdr:colOff>307340</xdr:colOff>
          <xdr:row>648</xdr:row>
          <xdr:rowOff>79375</xdr:rowOff>
        </xdr:to>
        <xdr:sp textlink="">
          <xdr:nvSpPr>
            <xdr:cNvPr id="270584" name="チェック 1272" hidden="1">
              <a:extLst>
                <a:ext uri="{63B3BB69-23CF-44E3-9099-C40C66FF867C}">
                  <a14:compatExt spid="_x0000_s270584"/>
                </a:ext>
              </a:extLst>
            </xdr:cNvPr>
            <xdr:cNvSpPr>
              <a:spLocks noRot="1" noChangeShapeType="1"/>
            </xdr:cNvSpPr>
          </xdr:nvSpPr>
          <xdr:spPr>
            <a:xfrm>
              <a:off x="11278870" y="26506360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644</xdr:row>
          <xdr:rowOff>0</xdr:rowOff>
        </xdr:from>
        <xdr:to xmlns:xdr="http://schemas.openxmlformats.org/drawingml/2006/spreadsheetDrawing">
          <xdr:col>38</xdr:col>
          <xdr:colOff>307340</xdr:colOff>
          <xdr:row>645</xdr:row>
          <xdr:rowOff>79375</xdr:rowOff>
        </xdr:to>
        <xdr:sp textlink="">
          <xdr:nvSpPr>
            <xdr:cNvPr id="270585" name="チェック 1273" hidden="1">
              <a:extLst>
                <a:ext uri="{63B3BB69-23CF-44E3-9099-C40C66FF867C}">
                  <a14:compatExt spid="_x0000_s270585"/>
                </a:ext>
              </a:extLst>
            </xdr:cNvPr>
            <xdr:cNvSpPr>
              <a:spLocks noRot="1" noChangeShapeType="1"/>
            </xdr:cNvSpPr>
          </xdr:nvSpPr>
          <xdr:spPr>
            <a:xfrm>
              <a:off x="11811635" y="2643492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645</xdr:row>
          <xdr:rowOff>0</xdr:rowOff>
        </xdr:from>
        <xdr:to xmlns:xdr="http://schemas.openxmlformats.org/drawingml/2006/spreadsheetDrawing">
          <xdr:col>38</xdr:col>
          <xdr:colOff>307340</xdr:colOff>
          <xdr:row>646</xdr:row>
          <xdr:rowOff>79375</xdr:rowOff>
        </xdr:to>
        <xdr:sp textlink="">
          <xdr:nvSpPr>
            <xdr:cNvPr id="270586" name="チェック 1274" hidden="1">
              <a:extLst>
                <a:ext uri="{63B3BB69-23CF-44E3-9099-C40C66FF867C}">
                  <a14:compatExt spid="_x0000_s270586"/>
                </a:ext>
              </a:extLst>
            </xdr:cNvPr>
            <xdr:cNvSpPr>
              <a:spLocks noRot="1" noChangeShapeType="1"/>
            </xdr:cNvSpPr>
          </xdr:nvSpPr>
          <xdr:spPr>
            <a:xfrm>
              <a:off x="11811635" y="26458735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646</xdr:row>
          <xdr:rowOff>0</xdr:rowOff>
        </xdr:from>
        <xdr:to xmlns:xdr="http://schemas.openxmlformats.org/drawingml/2006/spreadsheetDrawing">
          <xdr:col>38</xdr:col>
          <xdr:colOff>307340</xdr:colOff>
          <xdr:row>647</xdr:row>
          <xdr:rowOff>79375</xdr:rowOff>
        </xdr:to>
        <xdr:sp textlink="">
          <xdr:nvSpPr>
            <xdr:cNvPr id="270587" name="チェック 1275" hidden="1">
              <a:extLst>
                <a:ext uri="{63B3BB69-23CF-44E3-9099-C40C66FF867C}">
                  <a14:compatExt spid="_x0000_s270587"/>
                </a:ext>
              </a:extLst>
            </xdr:cNvPr>
            <xdr:cNvSpPr>
              <a:spLocks noRot="1" noChangeShapeType="1"/>
            </xdr:cNvSpPr>
          </xdr:nvSpPr>
          <xdr:spPr>
            <a:xfrm>
              <a:off x="11811635" y="26482548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647</xdr:row>
          <xdr:rowOff>0</xdr:rowOff>
        </xdr:from>
        <xdr:to xmlns:xdr="http://schemas.openxmlformats.org/drawingml/2006/spreadsheetDrawing">
          <xdr:col>38</xdr:col>
          <xdr:colOff>307340</xdr:colOff>
          <xdr:row>648</xdr:row>
          <xdr:rowOff>79375</xdr:rowOff>
        </xdr:to>
        <xdr:sp textlink="">
          <xdr:nvSpPr>
            <xdr:cNvPr id="270588" name="チェック 1276" hidden="1">
              <a:extLst>
                <a:ext uri="{63B3BB69-23CF-44E3-9099-C40C66FF867C}">
                  <a14:compatExt spid="_x0000_s270588"/>
                </a:ext>
              </a:extLst>
            </xdr:cNvPr>
            <xdr:cNvSpPr>
              <a:spLocks noRot="1" noChangeShapeType="1"/>
            </xdr:cNvSpPr>
          </xdr:nvSpPr>
          <xdr:spPr>
            <a:xfrm>
              <a:off x="11811635" y="26506360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644</xdr:row>
          <xdr:rowOff>0</xdr:rowOff>
        </xdr:from>
        <xdr:to xmlns:xdr="http://schemas.openxmlformats.org/drawingml/2006/spreadsheetDrawing">
          <xdr:col>39</xdr:col>
          <xdr:colOff>307340</xdr:colOff>
          <xdr:row>645</xdr:row>
          <xdr:rowOff>79375</xdr:rowOff>
        </xdr:to>
        <xdr:sp textlink="">
          <xdr:nvSpPr>
            <xdr:cNvPr id="270589" name="チェック 1277" hidden="1">
              <a:extLst>
                <a:ext uri="{63B3BB69-23CF-44E3-9099-C40C66FF867C}">
                  <a14:compatExt spid="_x0000_s270589"/>
                </a:ext>
              </a:extLst>
            </xdr:cNvPr>
            <xdr:cNvSpPr>
              <a:spLocks noRot="1" noChangeShapeType="1"/>
            </xdr:cNvSpPr>
          </xdr:nvSpPr>
          <xdr:spPr>
            <a:xfrm>
              <a:off x="12344400" y="2643492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645</xdr:row>
          <xdr:rowOff>0</xdr:rowOff>
        </xdr:from>
        <xdr:to xmlns:xdr="http://schemas.openxmlformats.org/drawingml/2006/spreadsheetDrawing">
          <xdr:col>39</xdr:col>
          <xdr:colOff>307340</xdr:colOff>
          <xdr:row>646</xdr:row>
          <xdr:rowOff>79375</xdr:rowOff>
        </xdr:to>
        <xdr:sp textlink="">
          <xdr:nvSpPr>
            <xdr:cNvPr id="270590" name="チェック 1278" hidden="1">
              <a:extLst>
                <a:ext uri="{63B3BB69-23CF-44E3-9099-C40C66FF867C}">
                  <a14:compatExt spid="_x0000_s270590"/>
                </a:ext>
              </a:extLst>
            </xdr:cNvPr>
            <xdr:cNvSpPr>
              <a:spLocks noRot="1" noChangeShapeType="1"/>
            </xdr:cNvSpPr>
          </xdr:nvSpPr>
          <xdr:spPr>
            <a:xfrm>
              <a:off x="12344400" y="26458735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646</xdr:row>
          <xdr:rowOff>0</xdr:rowOff>
        </xdr:from>
        <xdr:to xmlns:xdr="http://schemas.openxmlformats.org/drawingml/2006/spreadsheetDrawing">
          <xdr:col>39</xdr:col>
          <xdr:colOff>307340</xdr:colOff>
          <xdr:row>647</xdr:row>
          <xdr:rowOff>79375</xdr:rowOff>
        </xdr:to>
        <xdr:sp textlink="">
          <xdr:nvSpPr>
            <xdr:cNvPr id="270591" name="チェック 1279" hidden="1">
              <a:extLst>
                <a:ext uri="{63B3BB69-23CF-44E3-9099-C40C66FF867C}">
                  <a14:compatExt spid="_x0000_s270591"/>
                </a:ext>
              </a:extLst>
            </xdr:cNvPr>
            <xdr:cNvSpPr>
              <a:spLocks noRot="1" noChangeShapeType="1"/>
            </xdr:cNvSpPr>
          </xdr:nvSpPr>
          <xdr:spPr>
            <a:xfrm>
              <a:off x="12344400" y="26482548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647</xdr:row>
          <xdr:rowOff>0</xdr:rowOff>
        </xdr:from>
        <xdr:to xmlns:xdr="http://schemas.openxmlformats.org/drawingml/2006/spreadsheetDrawing">
          <xdr:col>39</xdr:col>
          <xdr:colOff>307340</xdr:colOff>
          <xdr:row>648</xdr:row>
          <xdr:rowOff>79375</xdr:rowOff>
        </xdr:to>
        <xdr:sp textlink="">
          <xdr:nvSpPr>
            <xdr:cNvPr id="270592" name="チェック 1280" hidden="1">
              <a:extLst>
                <a:ext uri="{63B3BB69-23CF-44E3-9099-C40C66FF867C}">
                  <a14:compatExt spid="_x0000_s270592"/>
                </a:ext>
              </a:extLst>
            </xdr:cNvPr>
            <xdr:cNvSpPr>
              <a:spLocks noRot="1" noChangeShapeType="1"/>
            </xdr:cNvSpPr>
          </xdr:nvSpPr>
          <xdr:spPr>
            <a:xfrm>
              <a:off x="12344400" y="26506360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647</xdr:row>
          <xdr:rowOff>0</xdr:rowOff>
        </xdr:from>
        <xdr:to xmlns:xdr="http://schemas.openxmlformats.org/drawingml/2006/spreadsheetDrawing">
          <xdr:col>37</xdr:col>
          <xdr:colOff>307340</xdr:colOff>
          <xdr:row>648</xdr:row>
          <xdr:rowOff>79375</xdr:rowOff>
        </xdr:to>
        <xdr:sp textlink="">
          <xdr:nvSpPr>
            <xdr:cNvPr id="270593" name="チェック 1281" hidden="1">
              <a:extLst>
                <a:ext uri="{63B3BB69-23CF-44E3-9099-C40C66FF867C}">
                  <a14:compatExt spid="_x0000_s270593"/>
                </a:ext>
              </a:extLst>
            </xdr:cNvPr>
            <xdr:cNvSpPr>
              <a:spLocks noRot="1" noChangeShapeType="1"/>
            </xdr:cNvSpPr>
          </xdr:nvSpPr>
          <xdr:spPr>
            <a:xfrm>
              <a:off x="11278870" y="26506360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648</xdr:row>
          <xdr:rowOff>0</xdr:rowOff>
        </xdr:from>
        <xdr:to xmlns:xdr="http://schemas.openxmlformats.org/drawingml/2006/spreadsheetDrawing">
          <xdr:col>37</xdr:col>
          <xdr:colOff>307340</xdr:colOff>
          <xdr:row>649</xdr:row>
          <xdr:rowOff>79375</xdr:rowOff>
        </xdr:to>
        <xdr:sp textlink="">
          <xdr:nvSpPr>
            <xdr:cNvPr id="270594" name="チェック 1282" hidden="1">
              <a:extLst>
                <a:ext uri="{63B3BB69-23CF-44E3-9099-C40C66FF867C}">
                  <a14:compatExt spid="_x0000_s270594"/>
                </a:ext>
              </a:extLst>
            </xdr:cNvPr>
            <xdr:cNvSpPr>
              <a:spLocks noRot="1" noChangeShapeType="1"/>
            </xdr:cNvSpPr>
          </xdr:nvSpPr>
          <xdr:spPr>
            <a:xfrm>
              <a:off x="11278870" y="2653017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647</xdr:row>
          <xdr:rowOff>0</xdr:rowOff>
        </xdr:from>
        <xdr:to xmlns:xdr="http://schemas.openxmlformats.org/drawingml/2006/spreadsheetDrawing">
          <xdr:col>38</xdr:col>
          <xdr:colOff>307340</xdr:colOff>
          <xdr:row>648</xdr:row>
          <xdr:rowOff>79375</xdr:rowOff>
        </xdr:to>
        <xdr:sp textlink="">
          <xdr:nvSpPr>
            <xdr:cNvPr id="270595" name="チェック 1283" hidden="1">
              <a:extLst>
                <a:ext uri="{63B3BB69-23CF-44E3-9099-C40C66FF867C}">
                  <a14:compatExt spid="_x0000_s270595"/>
                </a:ext>
              </a:extLst>
            </xdr:cNvPr>
            <xdr:cNvSpPr>
              <a:spLocks noRot="1" noChangeShapeType="1"/>
            </xdr:cNvSpPr>
          </xdr:nvSpPr>
          <xdr:spPr>
            <a:xfrm>
              <a:off x="11811635" y="26506360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648</xdr:row>
          <xdr:rowOff>0</xdr:rowOff>
        </xdr:from>
        <xdr:to xmlns:xdr="http://schemas.openxmlformats.org/drawingml/2006/spreadsheetDrawing">
          <xdr:col>38</xdr:col>
          <xdr:colOff>307340</xdr:colOff>
          <xdr:row>649</xdr:row>
          <xdr:rowOff>79375</xdr:rowOff>
        </xdr:to>
        <xdr:sp textlink="">
          <xdr:nvSpPr>
            <xdr:cNvPr id="270596" name="チェック 1284" hidden="1">
              <a:extLst>
                <a:ext uri="{63B3BB69-23CF-44E3-9099-C40C66FF867C}">
                  <a14:compatExt spid="_x0000_s270596"/>
                </a:ext>
              </a:extLst>
            </xdr:cNvPr>
            <xdr:cNvSpPr>
              <a:spLocks noRot="1" noChangeShapeType="1"/>
            </xdr:cNvSpPr>
          </xdr:nvSpPr>
          <xdr:spPr>
            <a:xfrm>
              <a:off x="11811635" y="2653017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647</xdr:row>
          <xdr:rowOff>0</xdr:rowOff>
        </xdr:from>
        <xdr:to xmlns:xdr="http://schemas.openxmlformats.org/drawingml/2006/spreadsheetDrawing">
          <xdr:col>39</xdr:col>
          <xdr:colOff>307340</xdr:colOff>
          <xdr:row>648</xdr:row>
          <xdr:rowOff>79375</xdr:rowOff>
        </xdr:to>
        <xdr:sp textlink="">
          <xdr:nvSpPr>
            <xdr:cNvPr id="270597" name="チェック 1285" hidden="1">
              <a:extLst>
                <a:ext uri="{63B3BB69-23CF-44E3-9099-C40C66FF867C}">
                  <a14:compatExt spid="_x0000_s270597"/>
                </a:ext>
              </a:extLst>
            </xdr:cNvPr>
            <xdr:cNvSpPr>
              <a:spLocks noRot="1" noChangeShapeType="1"/>
            </xdr:cNvSpPr>
          </xdr:nvSpPr>
          <xdr:spPr>
            <a:xfrm>
              <a:off x="12344400" y="26506360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648</xdr:row>
          <xdr:rowOff>0</xdr:rowOff>
        </xdr:from>
        <xdr:to xmlns:xdr="http://schemas.openxmlformats.org/drawingml/2006/spreadsheetDrawing">
          <xdr:col>39</xdr:col>
          <xdr:colOff>307340</xdr:colOff>
          <xdr:row>649</xdr:row>
          <xdr:rowOff>79375</xdr:rowOff>
        </xdr:to>
        <xdr:sp textlink="">
          <xdr:nvSpPr>
            <xdr:cNvPr id="270598" name="チェック 1286" hidden="1">
              <a:extLst>
                <a:ext uri="{63B3BB69-23CF-44E3-9099-C40C66FF867C}">
                  <a14:compatExt spid="_x0000_s270598"/>
                </a:ext>
              </a:extLst>
            </xdr:cNvPr>
            <xdr:cNvSpPr>
              <a:spLocks noRot="1" noChangeShapeType="1"/>
            </xdr:cNvSpPr>
          </xdr:nvSpPr>
          <xdr:spPr>
            <a:xfrm>
              <a:off x="12344400" y="265301730"/>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599" name="チェック 1287" hidden="1">
              <a:extLst>
                <a:ext uri="{63B3BB69-23CF-44E3-9099-C40C66FF867C}">
                  <a14:compatExt spid="_x0000_s270599"/>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00" name="チェック 1288" hidden="1">
              <a:extLst>
                <a:ext uri="{63B3BB69-23CF-44E3-9099-C40C66FF867C}">
                  <a14:compatExt spid="_x0000_s270600"/>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01" name="チェック 1289" hidden="1">
              <a:extLst>
                <a:ext uri="{63B3BB69-23CF-44E3-9099-C40C66FF867C}">
                  <a14:compatExt spid="_x0000_s270601"/>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02" name="チェック 1290" hidden="1">
              <a:extLst>
                <a:ext uri="{63B3BB69-23CF-44E3-9099-C40C66FF867C}">
                  <a14:compatExt spid="_x0000_s270602"/>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03" name="チェック 1291" hidden="1">
              <a:extLst>
                <a:ext uri="{63B3BB69-23CF-44E3-9099-C40C66FF867C}">
                  <a14:compatExt spid="_x0000_s270603"/>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04" name="チェック 1292" hidden="1">
              <a:extLst>
                <a:ext uri="{63B3BB69-23CF-44E3-9099-C40C66FF867C}">
                  <a14:compatExt spid="_x0000_s270604"/>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05" name="チェック 1293" hidden="1">
              <a:extLst>
                <a:ext uri="{63B3BB69-23CF-44E3-9099-C40C66FF867C}">
                  <a14:compatExt spid="_x0000_s270605"/>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06" name="チェック 1294" hidden="1">
              <a:extLst>
                <a:ext uri="{63B3BB69-23CF-44E3-9099-C40C66FF867C}">
                  <a14:compatExt spid="_x0000_s270606"/>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07" name="チェック 1295" hidden="1">
              <a:extLst>
                <a:ext uri="{63B3BB69-23CF-44E3-9099-C40C66FF867C}">
                  <a14:compatExt spid="_x0000_s270607"/>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08" name="チェック 1296" hidden="1">
              <a:extLst>
                <a:ext uri="{63B3BB69-23CF-44E3-9099-C40C66FF867C}">
                  <a14:compatExt spid="_x0000_s270608"/>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09" name="チェック 1297" hidden="1">
              <a:extLst>
                <a:ext uri="{63B3BB69-23CF-44E3-9099-C40C66FF867C}">
                  <a14:compatExt spid="_x0000_s270609"/>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10" name="チェック 1298" hidden="1">
              <a:extLst>
                <a:ext uri="{63B3BB69-23CF-44E3-9099-C40C66FF867C}">
                  <a14:compatExt spid="_x0000_s270610"/>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11" name="チェック 1299" hidden="1">
              <a:extLst>
                <a:ext uri="{63B3BB69-23CF-44E3-9099-C40C66FF867C}">
                  <a14:compatExt spid="_x0000_s270611"/>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12" name="チェック 1300" hidden="1">
              <a:extLst>
                <a:ext uri="{63B3BB69-23CF-44E3-9099-C40C66FF867C}">
                  <a14:compatExt spid="_x0000_s270612"/>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13" name="チェック 1301" hidden="1">
              <a:extLst>
                <a:ext uri="{63B3BB69-23CF-44E3-9099-C40C66FF867C}">
                  <a14:compatExt spid="_x0000_s270613"/>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14" name="チェック 1302" hidden="1">
              <a:extLst>
                <a:ext uri="{63B3BB69-23CF-44E3-9099-C40C66FF867C}">
                  <a14:compatExt spid="_x0000_s270614"/>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15" name="チェック 1303" hidden="1">
              <a:extLst>
                <a:ext uri="{63B3BB69-23CF-44E3-9099-C40C66FF867C}">
                  <a14:compatExt spid="_x0000_s270615"/>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16" name="チェック 1304" hidden="1">
              <a:extLst>
                <a:ext uri="{63B3BB69-23CF-44E3-9099-C40C66FF867C}">
                  <a14:compatExt spid="_x0000_s270616"/>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17" name="チェック 1305" hidden="1">
              <a:extLst>
                <a:ext uri="{63B3BB69-23CF-44E3-9099-C40C66FF867C}">
                  <a14:compatExt spid="_x0000_s270617"/>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18" name="チェック 1306" hidden="1">
              <a:extLst>
                <a:ext uri="{63B3BB69-23CF-44E3-9099-C40C66FF867C}">
                  <a14:compatExt spid="_x0000_s270618"/>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19" name="チェック 1307" hidden="1">
              <a:extLst>
                <a:ext uri="{63B3BB69-23CF-44E3-9099-C40C66FF867C}">
                  <a14:compatExt spid="_x0000_s270619"/>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20" name="チェック 1308" hidden="1">
              <a:extLst>
                <a:ext uri="{63B3BB69-23CF-44E3-9099-C40C66FF867C}">
                  <a14:compatExt spid="_x0000_s270620"/>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21" name="チェック 1309" hidden="1">
              <a:extLst>
                <a:ext uri="{63B3BB69-23CF-44E3-9099-C40C66FF867C}">
                  <a14:compatExt spid="_x0000_s270621"/>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22" name="チェック 1310" hidden="1">
              <a:extLst>
                <a:ext uri="{63B3BB69-23CF-44E3-9099-C40C66FF867C}">
                  <a14:compatExt spid="_x0000_s270622"/>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23" name="チェック 1311" hidden="1">
              <a:extLst>
                <a:ext uri="{63B3BB69-23CF-44E3-9099-C40C66FF867C}">
                  <a14:compatExt spid="_x0000_s270623"/>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24" name="チェック 1312" hidden="1">
              <a:extLst>
                <a:ext uri="{63B3BB69-23CF-44E3-9099-C40C66FF867C}">
                  <a14:compatExt spid="_x0000_s270624"/>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25" name="チェック 1313" hidden="1">
              <a:extLst>
                <a:ext uri="{63B3BB69-23CF-44E3-9099-C40C66FF867C}">
                  <a14:compatExt spid="_x0000_s270625"/>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26" name="チェック 1314" hidden="1">
              <a:extLst>
                <a:ext uri="{63B3BB69-23CF-44E3-9099-C40C66FF867C}">
                  <a14:compatExt spid="_x0000_s270626"/>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27" name="チェック 1315" hidden="1">
              <a:extLst>
                <a:ext uri="{63B3BB69-23CF-44E3-9099-C40C66FF867C}">
                  <a14:compatExt spid="_x0000_s270627"/>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28" name="チェック 1316" hidden="1">
              <a:extLst>
                <a:ext uri="{63B3BB69-23CF-44E3-9099-C40C66FF867C}">
                  <a14:compatExt spid="_x0000_s270628"/>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29" name="チェック 1317" hidden="1">
              <a:extLst>
                <a:ext uri="{63B3BB69-23CF-44E3-9099-C40C66FF867C}">
                  <a14:compatExt spid="_x0000_s270629"/>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30" name="チェック 1318" hidden="1">
              <a:extLst>
                <a:ext uri="{63B3BB69-23CF-44E3-9099-C40C66FF867C}">
                  <a14:compatExt spid="_x0000_s270630"/>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31" name="チェック 1319" hidden="1">
              <a:extLst>
                <a:ext uri="{63B3BB69-23CF-44E3-9099-C40C66FF867C}">
                  <a14:compatExt spid="_x0000_s270631"/>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32" name="チェック 1320" hidden="1">
              <a:extLst>
                <a:ext uri="{63B3BB69-23CF-44E3-9099-C40C66FF867C}">
                  <a14:compatExt spid="_x0000_s270632"/>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33" name="チェック 1321" hidden="1">
              <a:extLst>
                <a:ext uri="{63B3BB69-23CF-44E3-9099-C40C66FF867C}">
                  <a14:compatExt spid="_x0000_s270633"/>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34" name="チェック 1322" hidden="1">
              <a:extLst>
                <a:ext uri="{63B3BB69-23CF-44E3-9099-C40C66FF867C}">
                  <a14:compatExt spid="_x0000_s270634"/>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35" name="チェック 1323" hidden="1">
              <a:extLst>
                <a:ext uri="{63B3BB69-23CF-44E3-9099-C40C66FF867C}">
                  <a14:compatExt spid="_x0000_s270635"/>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36" name="チェック 1324" hidden="1">
              <a:extLst>
                <a:ext uri="{63B3BB69-23CF-44E3-9099-C40C66FF867C}">
                  <a14:compatExt spid="_x0000_s270636"/>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37" name="チェック 1325" hidden="1">
              <a:extLst>
                <a:ext uri="{63B3BB69-23CF-44E3-9099-C40C66FF867C}">
                  <a14:compatExt spid="_x0000_s270637"/>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38" name="チェック 1326" hidden="1">
              <a:extLst>
                <a:ext uri="{63B3BB69-23CF-44E3-9099-C40C66FF867C}">
                  <a14:compatExt spid="_x0000_s270638"/>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39" name="チェック 1327" hidden="1">
              <a:extLst>
                <a:ext uri="{63B3BB69-23CF-44E3-9099-C40C66FF867C}">
                  <a14:compatExt spid="_x0000_s270639"/>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40" name="チェック 1328" hidden="1">
              <a:extLst>
                <a:ext uri="{63B3BB69-23CF-44E3-9099-C40C66FF867C}">
                  <a14:compatExt spid="_x0000_s270640"/>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41" name="チェック 1329" hidden="1">
              <a:extLst>
                <a:ext uri="{63B3BB69-23CF-44E3-9099-C40C66FF867C}">
                  <a14:compatExt spid="_x0000_s270641"/>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42" name="チェック 1330" hidden="1">
              <a:extLst>
                <a:ext uri="{63B3BB69-23CF-44E3-9099-C40C66FF867C}">
                  <a14:compatExt spid="_x0000_s270642"/>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43" name="チェック 1331" hidden="1">
              <a:extLst>
                <a:ext uri="{63B3BB69-23CF-44E3-9099-C40C66FF867C}">
                  <a14:compatExt spid="_x0000_s270643"/>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44" name="チェック 1332" hidden="1">
              <a:extLst>
                <a:ext uri="{63B3BB69-23CF-44E3-9099-C40C66FF867C}">
                  <a14:compatExt spid="_x0000_s270644"/>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45" name="チェック 1333" hidden="1">
              <a:extLst>
                <a:ext uri="{63B3BB69-23CF-44E3-9099-C40C66FF867C}">
                  <a14:compatExt spid="_x0000_s270645"/>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46" name="チェック 1334" hidden="1">
              <a:extLst>
                <a:ext uri="{63B3BB69-23CF-44E3-9099-C40C66FF867C}">
                  <a14:compatExt spid="_x0000_s270646"/>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47" name="チェック 1335" hidden="1">
              <a:extLst>
                <a:ext uri="{63B3BB69-23CF-44E3-9099-C40C66FF867C}">
                  <a14:compatExt spid="_x0000_s270647"/>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48" name="チェック 1336" hidden="1">
              <a:extLst>
                <a:ext uri="{63B3BB69-23CF-44E3-9099-C40C66FF867C}">
                  <a14:compatExt spid="_x0000_s270648"/>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49" name="チェック 1337" hidden="1">
              <a:extLst>
                <a:ext uri="{63B3BB69-23CF-44E3-9099-C40C66FF867C}">
                  <a14:compatExt spid="_x0000_s270649"/>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50" name="チェック 1338" hidden="1">
              <a:extLst>
                <a:ext uri="{63B3BB69-23CF-44E3-9099-C40C66FF867C}">
                  <a14:compatExt spid="_x0000_s270650"/>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51" name="チェック 1339" hidden="1">
              <a:extLst>
                <a:ext uri="{63B3BB69-23CF-44E3-9099-C40C66FF867C}">
                  <a14:compatExt spid="_x0000_s270651"/>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52" name="チェック 1340" hidden="1">
              <a:extLst>
                <a:ext uri="{63B3BB69-23CF-44E3-9099-C40C66FF867C}">
                  <a14:compatExt spid="_x0000_s270652"/>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53" name="チェック 1341" hidden="1">
              <a:extLst>
                <a:ext uri="{63B3BB69-23CF-44E3-9099-C40C66FF867C}">
                  <a14:compatExt spid="_x0000_s270653"/>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54" name="チェック 1342" hidden="1">
              <a:extLst>
                <a:ext uri="{63B3BB69-23CF-44E3-9099-C40C66FF867C}">
                  <a14:compatExt spid="_x0000_s270654"/>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55" name="チェック 1343" hidden="1">
              <a:extLst>
                <a:ext uri="{63B3BB69-23CF-44E3-9099-C40C66FF867C}">
                  <a14:compatExt spid="_x0000_s270655"/>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56" name="チェック 1344" hidden="1">
              <a:extLst>
                <a:ext uri="{63B3BB69-23CF-44E3-9099-C40C66FF867C}">
                  <a14:compatExt spid="_x0000_s270656"/>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57" name="チェック 1345" hidden="1">
              <a:extLst>
                <a:ext uri="{63B3BB69-23CF-44E3-9099-C40C66FF867C}">
                  <a14:compatExt spid="_x0000_s270657"/>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58" name="チェック 1346" hidden="1">
              <a:extLst>
                <a:ext uri="{63B3BB69-23CF-44E3-9099-C40C66FF867C}">
                  <a14:compatExt spid="_x0000_s270658"/>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59" name="チェック 1347" hidden="1">
              <a:extLst>
                <a:ext uri="{63B3BB69-23CF-44E3-9099-C40C66FF867C}">
                  <a14:compatExt spid="_x0000_s270659"/>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60" name="チェック 1348" hidden="1">
              <a:extLst>
                <a:ext uri="{63B3BB69-23CF-44E3-9099-C40C66FF867C}">
                  <a14:compatExt spid="_x0000_s270660"/>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61" name="チェック 1349" hidden="1">
              <a:extLst>
                <a:ext uri="{63B3BB69-23CF-44E3-9099-C40C66FF867C}">
                  <a14:compatExt spid="_x0000_s270661"/>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62" name="チェック 1350" hidden="1">
              <a:extLst>
                <a:ext uri="{63B3BB69-23CF-44E3-9099-C40C66FF867C}">
                  <a14:compatExt spid="_x0000_s270662"/>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63" name="チェック 1351" hidden="1">
              <a:extLst>
                <a:ext uri="{63B3BB69-23CF-44E3-9099-C40C66FF867C}">
                  <a14:compatExt spid="_x0000_s270663"/>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64" name="チェック 1352" hidden="1">
              <a:extLst>
                <a:ext uri="{63B3BB69-23CF-44E3-9099-C40C66FF867C}">
                  <a14:compatExt spid="_x0000_s270664"/>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65" name="チェック 1353" hidden="1">
              <a:extLst>
                <a:ext uri="{63B3BB69-23CF-44E3-9099-C40C66FF867C}">
                  <a14:compatExt spid="_x0000_s270665"/>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66" name="チェック 1354" hidden="1">
              <a:extLst>
                <a:ext uri="{63B3BB69-23CF-44E3-9099-C40C66FF867C}">
                  <a14:compatExt spid="_x0000_s270666"/>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67" name="チェック 1355" hidden="1">
              <a:extLst>
                <a:ext uri="{63B3BB69-23CF-44E3-9099-C40C66FF867C}">
                  <a14:compatExt spid="_x0000_s270667"/>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68" name="チェック 1356" hidden="1">
              <a:extLst>
                <a:ext uri="{63B3BB69-23CF-44E3-9099-C40C66FF867C}">
                  <a14:compatExt spid="_x0000_s270668"/>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69" name="チェック 1357" hidden="1">
              <a:extLst>
                <a:ext uri="{63B3BB69-23CF-44E3-9099-C40C66FF867C}">
                  <a14:compatExt spid="_x0000_s270669"/>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309245</xdr:rowOff>
        </xdr:to>
        <xdr:sp textlink="">
          <xdr:nvSpPr>
            <xdr:cNvPr id="270670" name="チェック 1358" hidden="1">
              <a:extLst>
                <a:ext uri="{63B3BB69-23CF-44E3-9099-C40C66FF867C}">
                  <a14:compatExt spid="_x0000_s270670"/>
                </a:ext>
              </a:extLst>
            </xdr:cNvPr>
            <xdr:cNvSpPr>
              <a:spLocks noRot="1" noChangeShapeType="1"/>
            </xdr:cNvSpPr>
          </xdr:nvSpPr>
          <xdr:spPr>
            <a:xfrm>
              <a:off x="1127887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309245</xdr:rowOff>
        </xdr:to>
        <xdr:sp textlink="">
          <xdr:nvSpPr>
            <xdr:cNvPr id="270671" name="チェック 1359" hidden="1">
              <a:extLst>
                <a:ext uri="{63B3BB69-23CF-44E3-9099-C40C66FF867C}">
                  <a14:compatExt spid="_x0000_s270671"/>
                </a:ext>
              </a:extLst>
            </xdr:cNvPr>
            <xdr:cNvSpPr>
              <a:spLocks noRot="1" noChangeShapeType="1"/>
            </xdr:cNvSpPr>
          </xdr:nvSpPr>
          <xdr:spPr>
            <a:xfrm>
              <a:off x="11811635"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309245</xdr:rowOff>
        </xdr:to>
        <xdr:sp textlink="">
          <xdr:nvSpPr>
            <xdr:cNvPr id="270672" name="チェック 1360" hidden="1">
              <a:extLst>
                <a:ext uri="{63B3BB69-23CF-44E3-9099-C40C66FF867C}">
                  <a14:compatExt spid="_x0000_s270672"/>
                </a:ext>
              </a:extLst>
            </xdr:cNvPr>
            <xdr:cNvSpPr>
              <a:spLocks noRot="1" noChangeShapeType="1"/>
            </xdr:cNvSpPr>
          </xdr:nvSpPr>
          <xdr:spPr>
            <a:xfrm>
              <a:off x="12344400" y="268105255"/>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655</xdr:row>
          <xdr:rowOff>0</xdr:rowOff>
        </xdr:from>
        <xdr:to xmlns:xdr="http://schemas.openxmlformats.org/drawingml/2006/spreadsheetDrawing">
          <xdr:col>37</xdr:col>
          <xdr:colOff>307340</xdr:colOff>
          <xdr:row>655</xdr:row>
          <xdr:rowOff>312420</xdr:rowOff>
        </xdr:to>
        <xdr:sp textlink="">
          <xdr:nvSpPr>
            <xdr:cNvPr id="270673" name="チェック 1361" hidden="1">
              <a:extLst>
                <a:ext uri="{63B3BB69-23CF-44E3-9099-C40C66FF867C}">
                  <a14:compatExt spid="_x0000_s270673"/>
                </a:ext>
              </a:extLst>
            </xdr:cNvPr>
            <xdr:cNvSpPr>
              <a:spLocks noRot="1" noChangeShapeType="1"/>
            </xdr:cNvSpPr>
          </xdr:nvSpPr>
          <xdr:spPr>
            <a:xfrm>
              <a:off x="1127887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655</xdr:row>
          <xdr:rowOff>0</xdr:rowOff>
        </xdr:from>
        <xdr:to xmlns:xdr="http://schemas.openxmlformats.org/drawingml/2006/spreadsheetDrawing">
          <xdr:col>38</xdr:col>
          <xdr:colOff>307340</xdr:colOff>
          <xdr:row>655</xdr:row>
          <xdr:rowOff>312420</xdr:rowOff>
        </xdr:to>
        <xdr:sp textlink="">
          <xdr:nvSpPr>
            <xdr:cNvPr id="270674" name="チェック 1362" hidden="1">
              <a:extLst>
                <a:ext uri="{63B3BB69-23CF-44E3-9099-C40C66FF867C}">
                  <a14:compatExt spid="_x0000_s270674"/>
                </a:ext>
              </a:extLst>
            </xdr:cNvPr>
            <xdr:cNvSpPr>
              <a:spLocks noRot="1" noChangeShapeType="1"/>
            </xdr:cNvSpPr>
          </xdr:nvSpPr>
          <xdr:spPr>
            <a:xfrm>
              <a:off x="11811635"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655</xdr:row>
          <xdr:rowOff>0</xdr:rowOff>
        </xdr:from>
        <xdr:to xmlns:xdr="http://schemas.openxmlformats.org/drawingml/2006/spreadsheetDrawing">
          <xdr:col>39</xdr:col>
          <xdr:colOff>307340</xdr:colOff>
          <xdr:row>655</xdr:row>
          <xdr:rowOff>312420</xdr:rowOff>
        </xdr:to>
        <xdr:sp textlink="">
          <xdr:nvSpPr>
            <xdr:cNvPr id="270675" name="チェック 1363" hidden="1">
              <a:extLst>
                <a:ext uri="{63B3BB69-23CF-44E3-9099-C40C66FF867C}">
                  <a14:compatExt spid="_x0000_s270675"/>
                </a:ext>
              </a:extLst>
            </xdr:cNvPr>
            <xdr:cNvSpPr>
              <a:spLocks noRot="1" noChangeShapeType="1"/>
            </xdr:cNvSpPr>
          </xdr:nvSpPr>
          <xdr:spPr>
            <a:xfrm>
              <a:off x="12344400" y="268105255"/>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656</xdr:row>
          <xdr:rowOff>0</xdr:rowOff>
        </xdr:from>
        <xdr:to xmlns:xdr="http://schemas.openxmlformats.org/drawingml/2006/spreadsheetDrawing">
          <xdr:col>37</xdr:col>
          <xdr:colOff>307340</xdr:colOff>
          <xdr:row>656</xdr:row>
          <xdr:rowOff>316865</xdr:rowOff>
        </xdr:to>
        <xdr:sp textlink="">
          <xdr:nvSpPr>
            <xdr:cNvPr id="270676" name="チェック 1364" hidden="1">
              <a:extLst>
                <a:ext uri="{63B3BB69-23CF-44E3-9099-C40C66FF867C}">
                  <a14:compatExt spid="_x0000_s270676"/>
                </a:ext>
              </a:extLst>
            </xdr:cNvPr>
            <xdr:cNvSpPr>
              <a:spLocks noRot="1" noChangeShapeType="1"/>
            </xdr:cNvSpPr>
          </xdr:nvSpPr>
          <xdr:spPr>
            <a:xfrm>
              <a:off x="11278870" y="268829155"/>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656</xdr:row>
          <xdr:rowOff>0</xdr:rowOff>
        </xdr:from>
        <xdr:to xmlns:xdr="http://schemas.openxmlformats.org/drawingml/2006/spreadsheetDrawing">
          <xdr:col>37</xdr:col>
          <xdr:colOff>307340</xdr:colOff>
          <xdr:row>656</xdr:row>
          <xdr:rowOff>316865</xdr:rowOff>
        </xdr:to>
        <xdr:sp textlink="">
          <xdr:nvSpPr>
            <xdr:cNvPr id="270677" name="チェック 1365" hidden="1">
              <a:extLst>
                <a:ext uri="{63B3BB69-23CF-44E3-9099-C40C66FF867C}">
                  <a14:compatExt spid="_x0000_s270677"/>
                </a:ext>
              </a:extLst>
            </xdr:cNvPr>
            <xdr:cNvSpPr>
              <a:spLocks noRot="1" noChangeShapeType="1"/>
            </xdr:cNvSpPr>
          </xdr:nvSpPr>
          <xdr:spPr>
            <a:xfrm>
              <a:off x="11278870" y="268829155"/>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656</xdr:row>
          <xdr:rowOff>0</xdr:rowOff>
        </xdr:from>
        <xdr:to xmlns:xdr="http://schemas.openxmlformats.org/drawingml/2006/spreadsheetDrawing">
          <xdr:col>38</xdr:col>
          <xdr:colOff>307340</xdr:colOff>
          <xdr:row>656</xdr:row>
          <xdr:rowOff>316865</xdr:rowOff>
        </xdr:to>
        <xdr:sp textlink="">
          <xdr:nvSpPr>
            <xdr:cNvPr id="270678" name="チェック 1366" hidden="1">
              <a:extLst>
                <a:ext uri="{63B3BB69-23CF-44E3-9099-C40C66FF867C}">
                  <a14:compatExt spid="_x0000_s270678"/>
                </a:ext>
              </a:extLst>
            </xdr:cNvPr>
            <xdr:cNvSpPr>
              <a:spLocks noRot="1" noChangeShapeType="1"/>
            </xdr:cNvSpPr>
          </xdr:nvSpPr>
          <xdr:spPr>
            <a:xfrm>
              <a:off x="11811635" y="268829155"/>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656</xdr:row>
          <xdr:rowOff>0</xdr:rowOff>
        </xdr:from>
        <xdr:to xmlns:xdr="http://schemas.openxmlformats.org/drawingml/2006/spreadsheetDrawing">
          <xdr:col>39</xdr:col>
          <xdr:colOff>307340</xdr:colOff>
          <xdr:row>656</xdr:row>
          <xdr:rowOff>316865</xdr:rowOff>
        </xdr:to>
        <xdr:sp textlink="">
          <xdr:nvSpPr>
            <xdr:cNvPr id="270679" name="チェック 1367" hidden="1">
              <a:extLst>
                <a:ext uri="{63B3BB69-23CF-44E3-9099-C40C66FF867C}">
                  <a14:compatExt spid="_x0000_s270679"/>
                </a:ext>
              </a:extLst>
            </xdr:cNvPr>
            <xdr:cNvSpPr>
              <a:spLocks noRot="1" noChangeShapeType="1"/>
            </xdr:cNvSpPr>
          </xdr:nvSpPr>
          <xdr:spPr>
            <a:xfrm>
              <a:off x="12344400" y="268829155"/>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657</xdr:row>
          <xdr:rowOff>0</xdr:rowOff>
        </xdr:from>
        <xdr:to xmlns:xdr="http://schemas.openxmlformats.org/drawingml/2006/spreadsheetDrawing">
          <xdr:col>37</xdr:col>
          <xdr:colOff>307340</xdr:colOff>
          <xdr:row>657</xdr:row>
          <xdr:rowOff>314960</xdr:rowOff>
        </xdr:to>
        <xdr:sp textlink="">
          <xdr:nvSpPr>
            <xdr:cNvPr id="270680" name="チェック 1368" hidden="1">
              <a:extLst>
                <a:ext uri="{63B3BB69-23CF-44E3-9099-C40C66FF867C}">
                  <a14:compatExt spid="_x0000_s270680"/>
                </a:ext>
              </a:extLst>
            </xdr:cNvPr>
            <xdr:cNvSpPr>
              <a:spLocks noRot="1" noChangeShapeType="1"/>
            </xdr:cNvSpPr>
          </xdr:nvSpPr>
          <xdr:spPr>
            <a:xfrm>
              <a:off x="11278870" y="269210155"/>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657</xdr:row>
          <xdr:rowOff>0</xdr:rowOff>
        </xdr:from>
        <xdr:to xmlns:xdr="http://schemas.openxmlformats.org/drawingml/2006/spreadsheetDrawing">
          <xdr:col>37</xdr:col>
          <xdr:colOff>307340</xdr:colOff>
          <xdr:row>657</xdr:row>
          <xdr:rowOff>314960</xdr:rowOff>
        </xdr:to>
        <xdr:sp textlink="">
          <xdr:nvSpPr>
            <xdr:cNvPr id="270681" name="チェック 1369" hidden="1">
              <a:extLst>
                <a:ext uri="{63B3BB69-23CF-44E3-9099-C40C66FF867C}">
                  <a14:compatExt spid="_x0000_s270681"/>
                </a:ext>
              </a:extLst>
            </xdr:cNvPr>
            <xdr:cNvSpPr>
              <a:spLocks noRot="1" noChangeShapeType="1"/>
            </xdr:cNvSpPr>
          </xdr:nvSpPr>
          <xdr:spPr>
            <a:xfrm>
              <a:off x="11278870" y="269210155"/>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658</xdr:row>
          <xdr:rowOff>0</xdr:rowOff>
        </xdr:from>
        <xdr:to xmlns:xdr="http://schemas.openxmlformats.org/drawingml/2006/spreadsheetDrawing">
          <xdr:col>37</xdr:col>
          <xdr:colOff>307340</xdr:colOff>
          <xdr:row>658</xdr:row>
          <xdr:rowOff>314325</xdr:rowOff>
        </xdr:to>
        <xdr:sp textlink="">
          <xdr:nvSpPr>
            <xdr:cNvPr id="270682" name="チェック 1370" hidden="1">
              <a:extLst>
                <a:ext uri="{63B3BB69-23CF-44E3-9099-C40C66FF867C}">
                  <a14:compatExt spid="_x0000_s270682"/>
                </a:ext>
              </a:extLst>
            </xdr:cNvPr>
            <xdr:cNvSpPr>
              <a:spLocks noRot="1" noChangeShapeType="1"/>
            </xdr:cNvSpPr>
          </xdr:nvSpPr>
          <xdr:spPr>
            <a:xfrm>
              <a:off x="11278870" y="269565755"/>
              <a:ext cx="30734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658</xdr:row>
          <xdr:rowOff>0</xdr:rowOff>
        </xdr:from>
        <xdr:to xmlns:xdr="http://schemas.openxmlformats.org/drawingml/2006/spreadsheetDrawing">
          <xdr:col>37</xdr:col>
          <xdr:colOff>307340</xdr:colOff>
          <xdr:row>658</xdr:row>
          <xdr:rowOff>314325</xdr:rowOff>
        </xdr:to>
        <xdr:sp textlink="">
          <xdr:nvSpPr>
            <xdr:cNvPr id="270683" name="チェック 1371" hidden="1">
              <a:extLst>
                <a:ext uri="{63B3BB69-23CF-44E3-9099-C40C66FF867C}">
                  <a14:compatExt spid="_x0000_s270683"/>
                </a:ext>
              </a:extLst>
            </xdr:cNvPr>
            <xdr:cNvSpPr>
              <a:spLocks noRot="1" noChangeShapeType="1"/>
            </xdr:cNvSpPr>
          </xdr:nvSpPr>
          <xdr:spPr>
            <a:xfrm>
              <a:off x="11278870" y="269565755"/>
              <a:ext cx="30734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659</xdr:row>
          <xdr:rowOff>0</xdr:rowOff>
        </xdr:from>
        <xdr:to xmlns:xdr="http://schemas.openxmlformats.org/drawingml/2006/spreadsheetDrawing">
          <xdr:col>37</xdr:col>
          <xdr:colOff>307340</xdr:colOff>
          <xdr:row>659</xdr:row>
          <xdr:rowOff>316230</xdr:rowOff>
        </xdr:to>
        <xdr:sp textlink="">
          <xdr:nvSpPr>
            <xdr:cNvPr id="270684" name="チェック 1372" hidden="1">
              <a:extLst>
                <a:ext uri="{63B3BB69-23CF-44E3-9099-C40C66FF867C}">
                  <a14:compatExt spid="_x0000_s270684"/>
                </a:ext>
              </a:extLst>
            </xdr:cNvPr>
            <xdr:cNvSpPr>
              <a:spLocks noRot="1" noChangeShapeType="1"/>
            </xdr:cNvSpPr>
          </xdr:nvSpPr>
          <xdr:spPr>
            <a:xfrm>
              <a:off x="11278870" y="270118205"/>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659</xdr:row>
          <xdr:rowOff>0</xdr:rowOff>
        </xdr:from>
        <xdr:to xmlns:xdr="http://schemas.openxmlformats.org/drawingml/2006/spreadsheetDrawing">
          <xdr:col>37</xdr:col>
          <xdr:colOff>307340</xdr:colOff>
          <xdr:row>659</xdr:row>
          <xdr:rowOff>316230</xdr:rowOff>
        </xdr:to>
        <xdr:sp textlink="">
          <xdr:nvSpPr>
            <xdr:cNvPr id="270685" name="チェック 1373" hidden="1">
              <a:extLst>
                <a:ext uri="{63B3BB69-23CF-44E3-9099-C40C66FF867C}">
                  <a14:compatExt spid="_x0000_s270685"/>
                </a:ext>
              </a:extLst>
            </xdr:cNvPr>
            <xdr:cNvSpPr>
              <a:spLocks noRot="1" noChangeShapeType="1"/>
            </xdr:cNvSpPr>
          </xdr:nvSpPr>
          <xdr:spPr>
            <a:xfrm>
              <a:off x="11278870" y="270118205"/>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660</xdr:row>
          <xdr:rowOff>0</xdr:rowOff>
        </xdr:from>
        <xdr:to xmlns:xdr="http://schemas.openxmlformats.org/drawingml/2006/spreadsheetDrawing">
          <xdr:col>37</xdr:col>
          <xdr:colOff>307340</xdr:colOff>
          <xdr:row>660</xdr:row>
          <xdr:rowOff>318135</xdr:rowOff>
        </xdr:to>
        <xdr:sp textlink="">
          <xdr:nvSpPr>
            <xdr:cNvPr id="270686" name="チェック 1374" hidden="1">
              <a:extLst>
                <a:ext uri="{63B3BB69-23CF-44E3-9099-C40C66FF867C}">
                  <a14:compatExt spid="_x0000_s270686"/>
                </a:ext>
              </a:extLst>
            </xdr:cNvPr>
            <xdr:cNvSpPr>
              <a:spLocks noRot="1" noChangeShapeType="1"/>
            </xdr:cNvSpPr>
          </xdr:nvSpPr>
          <xdr:spPr>
            <a:xfrm>
              <a:off x="11278870" y="2706071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660</xdr:row>
          <xdr:rowOff>0</xdr:rowOff>
        </xdr:from>
        <xdr:to xmlns:xdr="http://schemas.openxmlformats.org/drawingml/2006/spreadsheetDrawing">
          <xdr:col>37</xdr:col>
          <xdr:colOff>307340</xdr:colOff>
          <xdr:row>660</xdr:row>
          <xdr:rowOff>318135</xdr:rowOff>
        </xdr:to>
        <xdr:sp textlink="">
          <xdr:nvSpPr>
            <xdr:cNvPr id="270687" name="チェック 1375" hidden="1">
              <a:extLst>
                <a:ext uri="{63B3BB69-23CF-44E3-9099-C40C66FF867C}">
                  <a14:compatExt spid="_x0000_s270687"/>
                </a:ext>
              </a:extLst>
            </xdr:cNvPr>
            <xdr:cNvSpPr>
              <a:spLocks noRot="1" noChangeShapeType="1"/>
            </xdr:cNvSpPr>
          </xdr:nvSpPr>
          <xdr:spPr>
            <a:xfrm>
              <a:off x="11278870" y="2706071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661</xdr:row>
          <xdr:rowOff>0</xdr:rowOff>
        </xdr:from>
        <xdr:to xmlns:xdr="http://schemas.openxmlformats.org/drawingml/2006/spreadsheetDrawing">
          <xdr:col>37</xdr:col>
          <xdr:colOff>307340</xdr:colOff>
          <xdr:row>661</xdr:row>
          <xdr:rowOff>316230</xdr:rowOff>
        </xdr:to>
        <xdr:sp textlink="">
          <xdr:nvSpPr>
            <xdr:cNvPr id="270688" name="チェック 1376" hidden="1">
              <a:extLst>
                <a:ext uri="{63B3BB69-23CF-44E3-9099-C40C66FF867C}">
                  <a14:compatExt spid="_x0000_s270688"/>
                </a:ext>
              </a:extLst>
            </xdr:cNvPr>
            <xdr:cNvSpPr>
              <a:spLocks noRot="1" noChangeShapeType="1"/>
            </xdr:cNvSpPr>
          </xdr:nvSpPr>
          <xdr:spPr>
            <a:xfrm>
              <a:off x="11278870" y="27109293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661</xdr:row>
          <xdr:rowOff>0</xdr:rowOff>
        </xdr:from>
        <xdr:to xmlns:xdr="http://schemas.openxmlformats.org/drawingml/2006/spreadsheetDrawing">
          <xdr:col>37</xdr:col>
          <xdr:colOff>307340</xdr:colOff>
          <xdr:row>661</xdr:row>
          <xdr:rowOff>316230</xdr:rowOff>
        </xdr:to>
        <xdr:sp textlink="">
          <xdr:nvSpPr>
            <xdr:cNvPr id="270689" name="チェック 1377" hidden="1">
              <a:extLst>
                <a:ext uri="{63B3BB69-23CF-44E3-9099-C40C66FF867C}">
                  <a14:compatExt spid="_x0000_s270689"/>
                </a:ext>
              </a:extLst>
            </xdr:cNvPr>
            <xdr:cNvSpPr>
              <a:spLocks noRot="1" noChangeShapeType="1"/>
            </xdr:cNvSpPr>
          </xdr:nvSpPr>
          <xdr:spPr>
            <a:xfrm>
              <a:off x="11278870" y="27109293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662</xdr:row>
          <xdr:rowOff>0</xdr:rowOff>
        </xdr:from>
        <xdr:to xmlns:xdr="http://schemas.openxmlformats.org/drawingml/2006/spreadsheetDrawing">
          <xdr:col>37</xdr:col>
          <xdr:colOff>307340</xdr:colOff>
          <xdr:row>662</xdr:row>
          <xdr:rowOff>318135</xdr:rowOff>
        </xdr:to>
        <xdr:sp textlink="">
          <xdr:nvSpPr>
            <xdr:cNvPr id="270690" name="チェック 1378" hidden="1">
              <a:extLst>
                <a:ext uri="{63B3BB69-23CF-44E3-9099-C40C66FF867C}">
                  <a14:compatExt spid="_x0000_s270690"/>
                </a:ext>
              </a:extLst>
            </xdr:cNvPr>
            <xdr:cNvSpPr>
              <a:spLocks noRot="1" noChangeShapeType="1"/>
            </xdr:cNvSpPr>
          </xdr:nvSpPr>
          <xdr:spPr>
            <a:xfrm>
              <a:off x="11278870" y="2716644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662</xdr:row>
          <xdr:rowOff>0</xdr:rowOff>
        </xdr:from>
        <xdr:to xmlns:xdr="http://schemas.openxmlformats.org/drawingml/2006/spreadsheetDrawing">
          <xdr:col>37</xdr:col>
          <xdr:colOff>307340</xdr:colOff>
          <xdr:row>662</xdr:row>
          <xdr:rowOff>318135</xdr:rowOff>
        </xdr:to>
        <xdr:sp textlink="">
          <xdr:nvSpPr>
            <xdr:cNvPr id="270691" name="チェック 1379" hidden="1">
              <a:extLst>
                <a:ext uri="{63B3BB69-23CF-44E3-9099-C40C66FF867C}">
                  <a14:compatExt spid="_x0000_s270691"/>
                </a:ext>
              </a:extLst>
            </xdr:cNvPr>
            <xdr:cNvSpPr>
              <a:spLocks noRot="1" noChangeShapeType="1"/>
            </xdr:cNvSpPr>
          </xdr:nvSpPr>
          <xdr:spPr>
            <a:xfrm>
              <a:off x="11278870" y="2716644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663</xdr:row>
          <xdr:rowOff>0</xdr:rowOff>
        </xdr:from>
        <xdr:to xmlns:xdr="http://schemas.openxmlformats.org/drawingml/2006/spreadsheetDrawing">
          <xdr:col>37</xdr:col>
          <xdr:colOff>307340</xdr:colOff>
          <xdr:row>663</xdr:row>
          <xdr:rowOff>318135</xdr:rowOff>
        </xdr:to>
        <xdr:sp textlink="">
          <xdr:nvSpPr>
            <xdr:cNvPr id="270692" name="チェック 1380" hidden="1">
              <a:extLst>
                <a:ext uri="{63B3BB69-23CF-44E3-9099-C40C66FF867C}">
                  <a14:compatExt spid="_x0000_s270692"/>
                </a:ext>
              </a:extLst>
            </xdr:cNvPr>
            <xdr:cNvSpPr>
              <a:spLocks noRot="1" noChangeShapeType="1"/>
            </xdr:cNvSpPr>
          </xdr:nvSpPr>
          <xdr:spPr>
            <a:xfrm>
              <a:off x="11278870" y="27215020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663</xdr:row>
          <xdr:rowOff>0</xdr:rowOff>
        </xdr:from>
        <xdr:to xmlns:xdr="http://schemas.openxmlformats.org/drawingml/2006/spreadsheetDrawing">
          <xdr:col>37</xdr:col>
          <xdr:colOff>307340</xdr:colOff>
          <xdr:row>663</xdr:row>
          <xdr:rowOff>318135</xdr:rowOff>
        </xdr:to>
        <xdr:sp textlink="">
          <xdr:nvSpPr>
            <xdr:cNvPr id="270693" name="チェック 1381" hidden="1">
              <a:extLst>
                <a:ext uri="{63B3BB69-23CF-44E3-9099-C40C66FF867C}">
                  <a14:compatExt spid="_x0000_s270693"/>
                </a:ext>
              </a:extLst>
            </xdr:cNvPr>
            <xdr:cNvSpPr>
              <a:spLocks noRot="1" noChangeShapeType="1"/>
            </xdr:cNvSpPr>
          </xdr:nvSpPr>
          <xdr:spPr>
            <a:xfrm>
              <a:off x="11278870" y="27215020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664</xdr:row>
          <xdr:rowOff>0</xdr:rowOff>
        </xdr:from>
        <xdr:to xmlns:xdr="http://schemas.openxmlformats.org/drawingml/2006/spreadsheetDrawing">
          <xdr:col>37</xdr:col>
          <xdr:colOff>307340</xdr:colOff>
          <xdr:row>665</xdr:row>
          <xdr:rowOff>87630</xdr:rowOff>
        </xdr:to>
        <xdr:sp textlink="">
          <xdr:nvSpPr>
            <xdr:cNvPr id="270694" name="チェック 1382" hidden="1">
              <a:extLst>
                <a:ext uri="{63B3BB69-23CF-44E3-9099-C40C66FF867C}">
                  <a14:compatExt spid="_x0000_s270694"/>
                </a:ext>
              </a:extLst>
            </xdr:cNvPr>
            <xdr:cNvSpPr>
              <a:spLocks noRot="1" noChangeShapeType="1"/>
            </xdr:cNvSpPr>
          </xdr:nvSpPr>
          <xdr:spPr>
            <a:xfrm>
              <a:off x="11278870" y="2726359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664</xdr:row>
          <xdr:rowOff>0</xdr:rowOff>
        </xdr:from>
        <xdr:to xmlns:xdr="http://schemas.openxmlformats.org/drawingml/2006/spreadsheetDrawing">
          <xdr:col>37</xdr:col>
          <xdr:colOff>307340</xdr:colOff>
          <xdr:row>665</xdr:row>
          <xdr:rowOff>87630</xdr:rowOff>
        </xdr:to>
        <xdr:sp textlink="">
          <xdr:nvSpPr>
            <xdr:cNvPr id="270695" name="チェック 1383" hidden="1">
              <a:extLst>
                <a:ext uri="{63B3BB69-23CF-44E3-9099-C40C66FF867C}">
                  <a14:compatExt spid="_x0000_s270695"/>
                </a:ext>
              </a:extLst>
            </xdr:cNvPr>
            <xdr:cNvSpPr>
              <a:spLocks noRot="1" noChangeShapeType="1"/>
            </xdr:cNvSpPr>
          </xdr:nvSpPr>
          <xdr:spPr>
            <a:xfrm>
              <a:off x="11278870" y="2726359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657</xdr:row>
          <xdr:rowOff>0</xdr:rowOff>
        </xdr:from>
        <xdr:to xmlns:xdr="http://schemas.openxmlformats.org/drawingml/2006/spreadsheetDrawing">
          <xdr:col>38</xdr:col>
          <xdr:colOff>307340</xdr:colOff>
          <xdr:row>657</xdr:row>
          <xdr:rowOff>314960</xdr:rowOff>
        </xdr:to>
        <xdr:sp textlink="">
          <xdr:nvSpPr>
            <xdr:cNvPr id="270696" name="チェック 1384" hidden="1">
              <a:extLst>
                <a:ext uri="{63B3BB69-23CF-44E3-9099-C40C66FF867C}">
                  <a14:compatExt spid="_x0000_s270696"/>
                </a:ext>
              </a:extLst>
            </xdr:cNvPr>
            <xdr:cNvSpPr>
              <a:spLocks noRot="1" noChangeShapeType="1"/>
            </xdr:cNvSpPr>
          </xdr:nvSpPr>
          <xdr:spPr>
            <a:xfrm>
              <a:off x="11811635" y="269210155"/>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658</xdr:row>
          <xdr:rowOff>0</xdr:rowOff>
        </xdr:from>
        <xdr:to xmlns:xdr="http://schemas.openxmlformats.org/drawingml/2006/spreadsheetDrawing">
          <xdr:col>38</xdr:col>
          <xdr:colOff>307340</xdr:colOff>
          <xdr:row>658</xdr:row>
          <xdr:rowOff>314325</xdr:rowOff>
        </xdr:to>
        <xdr:sp textlink="">
          <xdr:nvSpPr>
            <xdr:cNvPr id="270697" name="チェック 1385" hidden="1">
              <a:extLst>
                <a:ext uri="{63B3BB69-23CF-44E3-9099-C40C66FF867C}">
                  <a14:compatExt spid="_x0000_s270697"/>
                </a:ext>
              </a:extLst>
            </xdr:cNvPr>
            <xdr:cNvSpPr>
              <a:spLocks noRot="1" noChangeShapeType="1"/>
            </xdr:cNvSpPr>
          </xdr:nvSpPr>
          <xdr:spPr>
            <a:xfrm>
              <a:off x="11811635" y="269565755"/>
              <a:ext cx="30734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659</xdr:row>
          <xdr:rowOff>0</xdr:rowOff>
        </xdr:from>
        <xdr:to xmlns:xdr="http://schemas.openxmlformats.org/drawingml/2006/spreadsheetDrawing">
          <xdr:col>38</xdr:col>
          <xdr:colOff>307340</xdr:colOff>
          <xdr:row>659</xdr:row>
          <xdr:rowOff>316230</xdr:rowOff>
        </xdr:to>
        <xdr:sp textlink="">
          <xdr:nvSpPr>
            <xdr:cNvPr id="270698" name="チェック 1386" hidden="1">
              <a:extLst>
                <a:ext uri="{63B3BB69-23CF-44E3-9099-C40C66FF867C}">
                  <a14:compatExt spid="_x0000_s270698"/>
                </a:ext>
              </a:extLst>
            </xdr:cNvPr>
            <xdr:cNvSpPr>
              <a:spLocks noRot="1" noChangeShapeType="1"/>
            </xdr:cNvSpPr>
          </xdr:nvSpPr>
          <xdr:spPr>
            <a:xfrm>
              <a:off x="11811635" y="270118205"/>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660</xdr:row>
          <xdr:rowOff>0</xdr:rowOff>
        </xdr:from>
        <xdr:to xmlns:xdr="http://schemas.openxmlformats.org/drawingml/2006/spreadsheetDrawing">
          <xdr:col>38</xdr:col>
          <xdr:colOff>307340</xdr:colOff>
          <xdr:row>660</xdr:row>
          <xdr:rowOff>318135</xdr:rowOff>
        </xdr:to>
        <xdr:sp textlink="">
          <xdr:nvSpPr>
            <xdr:cNvPr id="270699" name="チェック 1387" hidden="1">
              <a:extLst>
                <a:ext uri="{63B3BB69-23CF-44E3-9099-C40C66FF867C}">
                  <a14:compatExt spid="_x0000_s270699"/>
                </a:ext>
              </a:extLst>
            </xdr:cNvPr>
            <xdr:cNvSpPr>
              <a:spLocks noRot="1" noChangeShapeType="1"/>
            </xdr:cNvSpPr>
          </xdr:nvSpPr>
          <xdr:spPr>
            <a:xfrm>
              <a:off x="11811635" y="2706071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661</xdr:row>
          <xdr:rowOff>0</xdr:rowOff>
        </xdr:from>
        <xdr:to xmlns:xdr="http://schemas.openxmlformats.org/drawingml/2006/spreadsheetDrawing">
          <xdr:col>38</xdr:col>
          <xdr:colOff>307340</xdr:colOff>
          <xdr:row>661</xdr:row>
          <xdr:rowOff>316230</xdr:rowOff>
        </xdr:to>
        <xdr:sp textlink="">
          <xdr:nvSpPr>
            <xdr:cNvPr id="270700" name="チェック 1388" hidden="1">
              <a:extLst>
                <a:ext uri="{63B3BB69-23CF-44E3-9099-C40C66FF867C}">
                  <a14:compatExt spid="_x0000_s270700"/>
                </a:ext>
              </a:extLst>
            </xdr:cNvPr>
            <xdr:cNvSpPr>
              <a:spLocks noRot="1" noChangeShapeType="1"/>
            </xdr:cNvSpPr>
          </xdr:nvSpPr>
          <xdr:spPr>
            <a:xfrm>
              <a:off x="11811635" y="27109293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662</xdr:row>
          <xdr:rowOff>0</xdr:rowOff>
        </xdr:from>
        <xdr:to xmlns:xdr="http://schemas.openxmlformats.org/drawingml/2006/spreadsheetDrawing">
          <xdr:col>38</xdr:col>
          <xdr:colOff>307340</xdr:colOff>
          <xdr:row>662</xdr:row>
          <xdr:rowOff>318135</xdr:rowOff>
        </xdr:to>
        <xdr:sp textlink="">
          <xdr:nvSpPr>
            <xdr:cNvPr id="270701" name="チェック 1389" hidden="1">
              <a:extLst>
                <a:ext uri="{63B3BB69-23CF-44E3-9099-C40C66FF867C}">
                  <a14:compatExt spid="_x0000_s270701"/>
                </a:ext>
              </a:extLst>
            </xdr:cNvPr>
            <xdr:cNvSpPr>
              <a:spLocks noRot="1" noChangeShapeType="1"/>
            </xdr:cNvSpPr>
          </xdr:nvSpPr>
          <xdr:spPr>
            <a:xfrm>
              <a:off x="11811635" y="2716644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663</xdr:row>
          <xdr:rowOff>0</xdr:rowOff>
        </xdr:from>
        <xdr:to xmlns:xdr="http://schemas.openxmlformats.org/drawingml/2006/spreadsheetDrawing">
          <xdr:col>38</xdr:col>
          <xdr:colOff>307340</xdr:colOff>
          <xdr:row>663</xdr:row>
          <xdr:rowOff>318135</xdr:rowOff>
        </xdr:to>
        <xdr:sp textlink="">
          <xdr:nvSpPr>
            <xdr:cNvPr id="270702" name="チェック 1390" hidden="1">
              <a:extLst>
                <a:ext uri="{63B3BB69-23CF-44E3-9099-C40C66FF867C}">
                  <a14:compatExt spid="_x0000_s270702"/>
                </a:ext>
              </a:extLst>
            </xdr:cNvPr>
            <xdr:cNvSpPr>
              <a:spLocks noRot="1" noChangeShapeType="1"/>
            </xdr:cNvSpPr>
          </xdr:nvSpPr>
          <xdr:spPr>
            <a:xfrm>
              <a:off x="11811635" y="27215020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664</xdr:row>
          <xdr:rowOff>0</xdr:rowOff>
        </xdr:from>
        <xdr:to xmlns:xdr="http://schemas.openxmlformats.org/drawingml/2006/spreadsheetDrawing">
          <xdr:col>38</xdr:col>
          <xdr:colOff>307340</xdr:colOff>
          <xdr:row>665</xdr:row>
          <xdr:rowOff>87630</xdr:rowOff>
        </xdr:to>
        <xdr:sp textlink="">
          <xdr:nvSpPr>
            <xdr:cNvPr id="270703" name="チェック 1391" hidden="1">
              <a:extLst>
                <a:ext uri="{63B3BB69-23CF-44E3-9099-C40C66FF867C}">
                  <a14:compatExt spid="_x0000_s270703"/>
                </a:ext>
              </a:extLst>
            </xdr:cNvPr>
            <xdr:cNvSpPr>
              <a:spLocks noRot="1" noChangeShapeType="1"/>
            </xdr:cNvSpPr>
          </xdr:nvSpPr>
          <xdr:spPr>
            <a:xfrm>
              <a:off x="11811635" y="2726359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666</xdr:row>
          <xdr:rowOff>0</xdr:rowOff>
        </xdr:from>
        <xdr:to xmlns:xdr="http://schemas.openxmlformats.org/drawingml/2006/spreadsheetDrawing">
          <xdr:col>38</xdr:col>
          <xdr:colOff>307340</xdr:colOff>
          <xdr:row>667</xdr:row>
          <xdr:rowOff>61595</xdr:rowOff>
        </xdr:to>
        <xdr:sp textlink="">
          <xdr:nvSpPr>
            <xdr:cNvPr id="270704" name="チェック 1392" hidden="1">
              <a:extLst>
                <a:ext uri="{63B3BB69-23CF-44E3-9099-C40C66FF867C}">
                  <a14:compatExt spid="_x0000_s270704"/>
                </a:ext>
              </a:extLst>
            </xdr:cNvPr>
            <xdr:cNvSpPr>
              <a:spLocks noRot="1" noChangeShapeType="1"/>
            </xdr:cNvSpPr>
          </xdr:nvSpPr>
          <xdr:spPr>
            <a:xfrm>
              <a:off x="11811635" y="2731249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666</xdr:row>
          <xdr:rowOff>0</xdr:rowOff>
        </xdr:from>
        <xdr:to xmlns:xdr="http://schemas.openxmlformats.org/drawingml/2006/spreadsheetDrawing">
          <xdr:col>37</xdr:col>
          <xdr:colOff>307340</xdr:colOff>
          <xdr:row>667</xdr:row>
          <xdr:rowOff>61595</xdr:rowOff>
        </xdr:to>
        <xdr:sp textlink="">
          <xdr:nvSpPr>
            <xdr:cNvPr id="270705" name="チェック 1393" hidden="1">
              <a:extLst>
                <a:ext uri="{63B3BB69-23CF-44E3-9099-C40C66FF867C}">
                  <a14:compatExt spid="_x0000_s270705"/>
                </a:ext>
              </a:extLst>
            </xdr:cNvPr>
            <xdr:cNvSpPr>
              <a:spLocks noRot="1" noChangeShapeType="1"/>
            </xdr:cNvSpPr>
          </xdr:nvSpPr>
          <xdr:spPr>
            <a:xfrm>
              <a:off x="11278870" y="2731249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666</xdr:row>
          <xdr:rowOff>0</xdr:rowOff>
        </xdr:from>
        <xdr:to xmlns:xdr="http://schemas.openxmlformats.org/drawingml/2006/spreadsheetDrawing">
          <xdr:col>37</xdr:col>
          <xdr:colOff>307340</xdr:colOff>
          <xdr:row>667</xdr:row>
          <xdr:rowOff>61595</xdr:rowOff>
        </xdr:to>
        <xdr:sp textlink="">
          <xdr:nvSpPr>
            <xdr:cNvPr id="270706" name="チェック 1394" hidden="1">
              <a:extLst>
                <a:ext uri="{63B3BB69-23CF-44E3-9099-C40C66FF867C}">
                  <a14:compatExt spid="_x0000_s270706"/>
                </a:ext>
              </a:extLst>
            </xdr:cNvPr>
            <xdr:cNvSpPr>
              <a:spLocks noRot="1" noChangeShapeType="1"/>
            </xdr:cNvSpPr>
          </xdr:nvSpPr>
          <xdr:spPr>
            <a:xfrm>
              <a:off x="11278870" y="2731249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657</xdr:row>
          <xdr:rowOff>0</xdr:rowOff>
        </xdr:from>
        <xdr:to xmlns:xdr="http://schemas.openxmlformats.org/drawingml/2006/spreadsheetDrawing">
          <xdr:col>39</xdr:col>
          <xdr:colOff>307340</xdr:colOff>
          <xdr:row>657</xdr:row>
          <xdr:rowOff>314960</xdr:rowOff>
        </xdr:to>
        <xdr:sp textlink="">
          <xdr:nvSpPr>
            <xdr:cNvPr id="270707" name="チェック 1395" hidden="1">
              <a:extLst>
                <a:ext uri="{63B3BB69-23CF-44E3-9099-C40C66FF867C}">
                  <a14:compatExt spid="_x0000_s270707"/>
                </a:ext>
              </a:extLst>
            </xdr:cNvPr>
            <xdr:cNvSpPr>
              <a:spLocks noRot="1" noChangeShapeType="1"/>
            </xdr:cNvSpPr>
          </xdr:nvSpPr>
          <xdr:spPr>
            <a:xfrm>
              <a:off x="12344400" y="269210155"/>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658</xdr:row>
          <xdr:rowOff>0</xdr:rowOff>
        </xdr:from>
        <xdr:to xmlns:xdr="http://schemas.openxmlformats.org/drawingml/2006/spreadsheetDrawing">
          <xdr:col>39</xdr:col>
          <xdr:colOff>307340</xdr:colOff>
          <xdr:row>658</xdr:row>
          <xdr:rowOff>314325</xdr:rowOff>
        </xdr:to>
        <xdr:sp textlink="">
          <xdr:nvSpPr>
            <xdr:cNvPr id="270708" name="チェック 1396" hidden="1">
              <a:extLst>
                <a:ext uri="{63B3BB69-23CF-44E3-9099-C40C66FF867C}">
                  <a14:compatExt spid="_x0000_s270708"/>
                </a:ext>
              </a:extLst>
            </xdr:cNvPr>
            <xdr:cNvSpPr>
              <a:spLocks noRot="1" noChangeShapeType="1"/>
            </xdr:cNvSpPr>
          </xdr:nvSpPr>
          <xdr:spPr>
            <a:xfrm>
              <a:off x="12344400" y="269565755"/>
              <a:ext cx="307340" cy="3143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659</xdr:row>
          <xdr:rowOff>0</xdr:rowOff>
        </xdr:from>
        <xdr:to xmlns:xdr="http://schemas.openxmlformats.org/drawingml/2006/spreadsheetDrawing">
          <xdr:col>39</xdr:col>
          <xdr:colOff>307340</xdr:colOff>
          <xdr:row>659</xdr:row>
          <xdr:rowOff>316230</xdr:rowOff>
        </xdr:to>
        <xdr:sp textlink="">
          <xdr:nvSpPr>
            <xdr:cNvPr id="270709" name="チェック 1397" hidden="1">
              <a:extLst>
                <a:ext uri="{63B3BB69-23CF-44E3-9099-C40C66FF867C}">
                  <a14:compatExt spid="_x0000_s270709"/>
                </a:ext>
              </a:extLst>
            </xdr:cNvPr>
            <xdr:cNvSpPr>
              <a:spLocks noRot="1" noChangeShapeType="1"/>
            </xdr:cNvSpPr>
          </xdr:nvSpPr>
          <xdr:spPr>
            <a:xfrm>
              <a:off x="12344400" y="270118205"/>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660</xdr:row>
          <xdr:rowOff>0</xdr:rowOff>
        </xdr:from>
        <xdr:to xmlns:xdr="http://schemas.openxmlformats.org/drawingml/2006/spreadsheetDrawing">
          <xdr:col>39</xdr:col>
          <xdr:colOff>307340</xdr:colOff>
          <xdr:row>660</xdr:row>
          <xdr:rowOff>318135</xdr:rowOff>
        </xdr:to>
        <xdr:sp textlink="">
          <xdr:nvSpPr>
            <xdr:cNvPr id="270710" name="チェック 1398" hidden="1">
              <a:extLst>
                <a:ext uri="{63B3BB69-23CF-44E3-9099-C40C66FF867C}">
                  <a14:compatExt spid="_x0000_s270710"/>
                </a:ext>
              </a:extLst>
            </xdr:cNvPr>
            <xdr:cNvSpPr>
              <a:spLocks noRot="1" noChangeShapeType="1"/>
            </xdr:cNvSpPr>
          </xdr:nvSpPr>
          <xdr:spPr>
            <a:xfrm>
              <a:off x="12344400" y="2706071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661</xdr:row>
          <xdr:rowOff>0</xdr:rowOff>
        </xdr:from>
        <xdr:to xmlns:xdr="http://schemas.openxmlformats.org/drawingml/2006/spreadsheetDrawing">
          <xdr:col>39</xdr:col>
          <xdr:colOff>307340</xdr:colOff>
          <xdr:row>661</xdr:row>
          <xdr:rowOff>316230</xdr:rowOff>
        </xdr:to>
        <xdr:sp textlink="">
          <xdr:nvSpPr>
            <xdr:cNvPr id="270711" name="チェック 1399" hidden="1">
              <a:extLst>
                <a:ext uri="{63B3BB69-23CF-44E3-9099-C40C66FF867C}">
                  <a14:compatExt spid="_x0000_s270711"/>
                </a:ext>
              </a:extLst>
            </xdr:cNvPr>
            <xdr:cNvSpPr>
              <a:spLocks noRot="1" noChangeShapeType="1"/>
            </xdr:cNvSpPr>
          </xdr:nvSpPr>
          <xdr:spPr>
            <a:xfrm>
              <a:off x="12344400" y="27109293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662</xdr:row>
          <xdr:rowOff>0</xdr:rowOff>
        </xdr:from>
        <xdr:to xmlns:xdr="http://schemas.openxmlformats.org/drawingml/2006/spreadsheetDrawing">
          <xdr:col>39</xdr:col>
          <xdr:colOff>307340</xdr:colOff>
          <xdr:row>662</xdr:row>
          <xdr:rowOff>318135</xdr:rowOff>
        </xdr:to>
        <xdr:sp textlink="">
          <xdr:nvSpPr>
            <xdr:cNvPr id="270712" name="チェック 1400" hidden="1">
              <a:extLst>
                <a:ext uri="{63B3BB69-23CF-44E3-9099-C40C66FF867C}">
                  <a14:compatExt spid="_x0000_s270712"/>
                </a:ext>
              </a:extLst>
            </xdr:cNvPr>
            <xdr:cNvSpPr>
              <a:spLocks noRot="1" noChangeShapeType="1"/>
            </xdr:cNvSpPr>
          </xdr:nvSpPr>
          <xdr:spPr>
            <a:xfrm>
              <a:off x="12344400" y="2716644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663</xdr:row>
          <xdr:rowOff>0</xdr:rowOff>
        </xdr:from>
        <xdr:to xmlns:xdr="http://schemas.openxmlformats.org/drawingml/2006/spreadsheetDrawing">
          <xdr:col>39</xdr:col>
          <xdr:colOff>307340</xdr:colOff>
          <xdr:row>663</xdr:row>
          <xdr:rowOff>318135</xdr:rowOff>
        </xdr:to>
        <xdr:sp textlink="">
          <xdr:nvSpPr>
            <xdr:cNvPr id="270713" name="チェック 1401" hidden="1">
              <a:extLst>
                <a:ext uri="{63B3BB69-23CF-44E3-9099-C40C66FF867C}">
                  <a14:compatExt spid="_x0000_s270713"/>
                </a:ext>
              </a:extLst>
            </xdr:cNvPr>
            <xdr:cNvSpPr>
              <a:spLocks noRot="1" noChangeShapeType="1"/>
            </xdr:cNvSpPr>
          </xdr:nvSpPr>
          <xdr:spPr>
            <a:xfrm>
              <a:off x="12344400" y="27215020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664</xdr:row>
          <xdr:rowOff>0</xdr:rowOff>
        </xdr:from>
        <xdr:to xmlns:xdr="http://schemas.openxmlformats.org/drawingml/2006/spreadsheetDrawing">
          <xdr:col>39</xdr:col>
          <xdr:colOff>307340</xdr:colOff>
          <xdr:row>665</xdr:row>
          <xdr:rowOff>87630</xdr:rowOff>
        </xdr:to>
        <xdr:sp textlink="">
          <xdr:nvSpPr>
            <xdr:cNvPr id="270714" name="チェック 1402" hidden="1">
              <a:extLst>
                <a:ext uri="{63B3BB69-23CF-44E3-9099-C40C66FF867C}">
                  <a14:compatExt spid="_x0000_s270714"/>
                </a:ext>
              </a:extLst>
            </xdr:cNvPr>
            <xdr:cNvSpPr>
              <a:spLocks noRot="1" noChangeShapeType="1"/>
            </xdr:cNvSpPr>
          </xdr:nvSpPr>
          <xdr:spPr>
            <a:xfrm>
              <a:off x="12344400" y="2726359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666</xdr:row>
          <xdr:rowOff>0</xdr:rowOff>
        </xdr:from>
        <xdr:to xmlns:xdr="http://schemas.openxmlformats.org/drawingml/2006/spreadsheetDrawing">
          <xdr:col>39</xdr:col>
          <xdr:colOff>307340</xdr:colOff>
          <xdr:row>667</xdr:row>
          <xdr:rowOff>61595</xdr:rowOff>
        </xdr:to>
        <xdr:sp textlink="">
          <xdr:nvSpPr>
            <xdr:cNvPr id="270715" name="チェック 1403" hidden="1">
              <a:extLst>
                <a:ext uri="{63B3BB69-23CF-44E3-9099-C40C66FF867C}">
                  <a14:compatExt spid="_x0000_s270715"/>
                </a:ext>
              </a:extLst>
            </xdr:cNvPr>
            <xdr:cNvSpPr>
              <a:spLocks noRot="1" noChangeShapeType="1"/>
            </xdr:cNvSpPr>
          </xdr:nvSpPr>
          <xdr:spPr>
            <a:xfrm>
              <a:off x="12344400" y="2731249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675</xdr:row>
          <xdr:rowOff>0</xdr:rowOff>
        </xdr:from>
        <xdr:to xmlns:xdr="http://schemas.openxmlformats.org/drawingml/2006/spreadsheetDrawing">
          <xdr:col>37</xdr:col>
          <xdr:colOff>307340</xdr:colOff>
          <xdr:row>675</xdr:row>
          <xdr:rowOff>314960</xdr:rowOff>
        </xdr:to>
        <xdr:sp textlink="">
          <xdr:nvSpPr>
            <xdr:cNvPr id="270716" name="チェック 1404" hidden="1">
              <a:extLst>
                <a:ext uri="{63B3BB69-23CF-44E3-9099-C40C66FF867C}">
                  <a14:compatExt spid="_x0000_s270716"/>
                </a:ext>
              </a:extLst>
            </xdr:cNvPr>
            <xdr:cNvSpPr>
              <a:spLocks noRot="1" noChangeShapeType="1"/>
            </xdr:cNvSpPr>
          </xdr:nvSpPr>
          <xdr:spPr>
            <a:xfrm>
              <a:off x="11278870" y="27527123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675</xdr:row>
          <xdr:rowOff>0</xdr:rowOff>
        </xdr:from>
        <xdr:to xmlns:xdr="http://schemas.openxmlformats.org/drawingml/2006/spreadsheetDrawing">
          <xdr:col>38</xdr:col>
          <xdr:colOff>307340</xdr:colOff>
          <xdr:row>675</xdr:row>
          <xdr:rowOff>314960</xdr:rowOff>
        </xdr:to>
        <xdr:sp textlink="">
          <xdr:nvSpPr>
            <xdr:cNvPr id="270717" name="チェック 1405" hidden="1">
              <a:extLst>
                <a:ext uri="{63B3BB69-23CF-44E3-9099-C40C66FF867C}">
                  <a14:compatExt spid="_x0000_s270717"/>
                </a:ext>
              </a:extLst>
            </xdr:cNvPr>
            <xdr:cNvSpPr>
              <a:spLocks noRot="1" noChangeShapeType="1"/>
            </xdr:cNvSpPr>
          </xdr:nvSpPr>
          <xdr:spPr>
            <a:xfrm>
              <a:off x="11811635" y="27527123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675</xdr:row>
          <xdr:rowOff>0</xdr:rowOff>
        </xdr:from>
        <xdr:to xmlns:xdr="http://schemas.openxmlformats.org/drawingml/2006/spreadsheetDrawing">
          <xdr:col>39</xdr:col>
          <xdr:colOff>307340</xdr:colOff>
          <xdr:row>675</xdr:row>
          <xdr:rowOff>314960</xdr:rowOff>
        </xdr:to>
        <xdr:sp textlink="">
          <xdr:nvSpPr>
            <xdr:cNvPr id="270718" name="チェック 1406" hidden="1">
              <a:extLst>
                <a:ext uri="{63B3BB69-23CF-44E3-9099-C40C66FF867C}">
                  <a14:compatExt spid="_x0000_s270718"/>
                </a:ext>
              </a:extLst>
            </xdr:cNvPr>
            <xdr:cNvSpPr>
              <a:spLocks noRot="1" noChangeShapeType="1"/>
            </xdr:cNvSpPr>
          </xdr:nvSpPr>
          <xdr:spPr>
            <a:xfrm>
              <a:off x="12344400" y="27527123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676</xdr:row>
          <xdr:rowOff>0</xdr:rowOff>
        </xdr:from>
        <xdr:to xmlns:xdr="http://schemas.openxmlformats.org/drawingml/2006/spreadsheetDrawing">
          <xdr:col>37</xdr:col>
          <xdr:colOff>307340</xdr:colOff>
          <xdr:row>676</xdr:row>
          <xdr:rowOff>318770</xdr:rowOff>
        </xdr:to>
        <xdr:sp textlink="">
          <xdr:nvSpPr>
            <xdr:cNvPr id="270719" name="チェック 1407" hidden="1">
              <a:extLst>
                <a:ext uri="{63B3BB69-23CF-44E3-9099-C40C66FF867C}">
                  <a14:compatExt spid="_x0000_s270719"/>
                </a:ext>
              </a:extLst>
            </xdr:cNvPr>
            <xdr:cNvSpPr>
              <a:spLocks noRot="1" noChangeShapeType="1"/>
            </xdr:cNvSpPr>
          </xdr:nvSpPr>
          <xdr:spPr>
            <a:xfrm>
              <a:off x="11278870" y="27558873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676</xdr:row>
          <xdr:rowOff>0</xdr:rowOff>
        </xdr:from>
        <xdr:to xmlns:xdr="http://schemas.openxmlformats.org/drawingml/2006/spreadsheetDrawing">
          <xdr:col>38</xdr:col>
          <xdr:colOff>307340</xdr:colOff>
          <xdr:row>676</xdr:row>
          <xdr:rowOff>318770</xdr:rowOff>
        </xdr:to>
        <xdr:sp textlink="">
          <xdr:nvSpPr>
            <xdr:cNvPr id="270720" name="チェック 1408" hidden="1">
              <a:extLst>
                <a:ext uri="{63B3BB69-23CF-44E3-9099-C40C66FF867C}">
                  <a14:compatExt spid="_x0000_s270720"/>
                </a:ext>
              </a:extLst>
            </xdr:cNvPr>
            <xdr:cNvSpPr>
              <a:spLocks noRot="1" noChangeShapeType="1"/>
            </xdr:cNvSpPr>
          </xdr:nvSpPr>
          <xdr:spPr>
            <a:xfrm>
              <a:off x="11811635" y="27558873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676</xdr:row>
          <xdr:rowOff>0</xdr:rowOff>
        </xdr:from>
        <xdr:to xmlns:xdr="http://schemas.openxmlformats.org/drawingml/2006/spreadsheetDrawing">
          <xdr:col>39</xdr:col>
          <xdr:colOff>307340</xdr:colOff>
          <xdr:row>676</xdr:row>
          <xdr:rowOff>318770</xdr:rowOff>
        </xdr:to>
        <xdr:sp textlink="">
          <xdr:nvSpPr>
            <xdr:cNvPr id="270721" name="チェック 1409" hidden="1">
              <a:extLst>
                <a:ext uri="{63B3BB69-23CF-44E3-9099-C40C66FF867C}">
                  <a14:compatExt spid="_x0000_s270721"/>
                </a:ext>
              </a:extLst>
            </xdr:cNvPr>
            <xdr:cNvSpPr>
              <a:spLocks noRot="1" noChangeShapeType="1"/>
            </xdr:cNvSpPr>
          </xdr:nvSpPr>
          <xdr:spPr>
            <a:xfrm>
              <a:off x="12344400" y="275588730"/>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689</xdr:row>
          <xdr:rowOff>0</xdr:rowOff>
        </xdr:from>
        <xdr:to xmlns:xdr="http://schemas.openxmlformats.org/drawingml/2006/spreadsheetDrawing">
          <xdr:col>37</xdr:col>
          <xdr:colOff>307340</xdr:colOff>
          <xdr:row>690</xdr:row>
          <xdr:rowOff>108585</xdr:rowOff>
        </xdr:to>
        <xdr:sp textlink="">
          <xdr:nvSpPr>
            <xdr:cNvPr id="270722" name="チェック 1410" hidden="1">
              <a:extLst>
                <a:ext uri="{63B3BB69-23CF-44E3-9099-C40C66FF867C}">
                  <a14:compatExt spid="_x0000_s270722"/>
                </a:ext>
              </a:extLst>
            </xdr:cNvPr>
            <xdr:cNvSpPr>
              <a:spLocks noRot="1" noChangeShapeType="1"/>
            </xdr:cNvSpPr>
          </xdr:nvSpPr>
          <xdr:spPr>
            <a:xfrm>
              <a:off x="11278870" y="2790272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689</xdr:row>
          <xdr:rowOff>0</xdr:rowOff>
        </xdr:from>
        <xdr:to xmlns:xdr="http://schemas.openxmlformats.org/drawingml/2006/spreadsheetDrawing">
          <xdr:col>37</xdr:col>
          <xdr:colOff>307340</xdr:colOff>
          <xdr:row>690</xdr:row>
          <xdr:rowOff>108585</xdr:rowOff>
        </xdr:to>
        <xdr:sp textlink="">
          <xdr:nvSpPr>
            <xdr:cNvPr id="270723" name="チェック 1411" hidden="1">
              <a:extLst>
                <a:ext uri="{63B3BB69-23CF-44E3-9099-C40C66FF867C}">
                  <a14:compatExt spid="_x0000_s270723"/>
                </a:ext>
              </a:extLst>
            </xdr:cNvPr>
            <xdr:cNvSpPr>
              <a:spLocks noRot="1" noChangeShapeType="1"/>
            </xdr:cNvSpPr>
          </xdr:nvSpPr>
          <xdr:spPr>
            <a:xfrm>
              <a:off x="11278870" y="2790272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689</xdr:row>
          <xdr:rowOff>0</xdr:rowOff>
        </xdr:from>
        <xdr:to xmlns:xdr="http://schemas.openxmlformats.org/drawingml/2006/spreadsheetDrawing">
          <xdr:col>38</xdr:col>
          <xdr:colOff>307340</xdr:colOff>
          <xdr:row>690</xdr:row>
          <xdr:rowOff>108585</xdr:rowOff>
        </xdr:to>
        <xdr:sp textlink="">
          <xdr:nvSpPr>
            <xdr:cNvPr id="270724" name="チェック 1412" hidden="1">
              <a:extLst>
                <a:ext uri="{63B3BB69-23CF-44E3-9099-C40C66FF867C}">
                  <a14:compatExt spid="_x0000_s270724"/>
                </a:ext>
              </a:extLst>
            </xdr:cNvPr>
            <xdr:cNvSpPr>
              <a:spLocks noRot="1" noChangeShapeType="1"/>
            </xdr:cNvSpPr>
          </xdr:nvSpPr>
          <xdr:spPr>
            <a:xfrm>
              <a:off x="11811635" y="2790272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689</xdr:row>
          <xdr:rowOff>0</xdr:rowOff>
        </xdr:from>
        <xdr:to xmlns:xdr="http://schemas.openxmlformats.org/drawingml/2006/spreadsheetDrawing">
          <xdr:col>39</xdr:col>
          <xdr:colOff>307340</xdr:colOff>
          <xdr:row>690</xdr:row>
          <xdr:rowOff>108585</xdr:rowOff>
        </xdr:to>
        <xdr:sp textlink="">
          <xdr:nvSpPr>
            <xdr:cNvPr id="270725" name="チェック 1413" hidden="1">
              <a:extLst>
                <a:ext uri="{63B3BB69-23CF-44E3-9099-C40C66FF867C}">
                  <a14:compatExt spid="_x0000_s270725"/>
                </a:ext>
              </a:extLst>
            </xdr:cNvPr>
            <xdr:cNvSpPr>
              <a:spLocks noRot="1" noChangeShapeType="1"/>
            </xdr:cNvSpPr>
          </xdr:nvSpPr>
          <xdr:spPr>
            <a:xfrm>
              <a:off x="12344400" y="27902725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697</xdr:row>
          <xdr:rowOff>0</xdr:rowOff>
        </xdr:from>
        <xdr:to xmlns:xdr="http://schemas.openxmlformats.org/drawingml/2006/spreadsheetDrawing">
          <xdr:col>37</xdr:col>
          <xdr:colOff>307340</xdr:colOff>
          <xdr:row>697</xdr:row>
          <xdr:rowOff>318135</xdr:rowOff>
        </xdr:to>
        <xdr:sp textlink="">
          <xdr:nvSpPr>
            <xdr:cNvPr id="270726" name="チェック 1414" hidden="1">
              <a:extLst>
                <a:ext uri="{63B3BB69-23CF-44E3-9099-C40C66FF867C}">
                  <a14:compatExt spid="_x0000_s270726"/>
                </a:ext>
              </a:extLst>
            </xdr:cNvPr>
            <xdr:cNvSpPr>
              <a:spLocks noRot="1" noChangeShapeType="1"/>
            </xdr:cNvSpPr>
          </xdr:nvSpPr>
          <xdr:spPr>
            <a:xfrm>
              <a:off x="11278870" y="28125928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697</xdr:row>
          <xdr:rowOff>0</xdr:rowOff>
        </xdr:from>
        <xdr:to xmlns:xdr="http://schemas.openxmlformats.org/drawingml/2006/spreadsheetDrawing">
          <xdr:col>38</xdr:col>
          <xdr:colOff>307340</xdr:colOff>
          <xdr:row>697</xdr:row>
          <xdr:rowOff>318135</xdr:rowOff>
        </xdr:to>
        <xdr:sp textlink="">
          <xdr:nvSpPr>
            <xdr:cNvPr id="270727" name="チェック 1415" hidden="1">
              <a:extLst>
                <a:ext uri="{63B3BB69-23CF-44E3-9099-C40C66FF867C}">
                  <a14:compatExt spid="_x0000_s270727"/>
                </a:ext>
              </a:extLst>
            </xdr:cNvPr>
            <xdr:cNvSpPr>
              <a:spLocks noRot="1" noChangeShapeType="1"/>
            </xdr:cNvSpPr>
          </xdr:nvSpPr>
          <xdr:spPr>
            <a:xfrm>
              <a:off x="11811635" y="28125928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697</xdr:row>
          <xdr:rowOff>0</xdr:rowOff>
        </xdr:from>
        <xdr:to xmlns:xdr="http://schemas.openxmlformats.org/drawingml/2006/spreadsheetDrawing">
          <xdr:col>39</xdr:col>
          <xdr:colOff>307340</xdr:colOff>
          <xdr:row>697</xdr:row>
          <xdr:rowOff>318135</xdr:rowOff>
        </xdr:to>
        <xdr:sp textlink="">
          <xdr:nvSpPr>
            <xdr:cNvPr id="270728" name="チェック 1416" hidden="1">
              <a:extLst>
                <a:ext uri="{63B3BB69-23CF-44E3-9099-C40C66FF867C}">
                  <a14:compatExt spid="_x0000_s270728"/>
                </a:ext>
              </a:extLst>
            </xdr:cNvPr>
            <xdr:cNvSpPr>
              <a:spLocks noRot="1" noChangeShapeType="1"/>
            </xdr:cNvSpPr>
          </xdr:nvSpPr>
          <xdr:spPr>
            <a:xfrm>
              <a:off x="12344400" y="28125928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698</xdr:row>
          <xdr:rowOff>0</xdr:rowOff>
        </xdr:from>
        <xdr:to xmlns:xdr="http://schemas.openxmlformats.org/drawingml/2006/spreadsheetDrawing">
          <xdr:col>37</xdr:col>
          <xdr:colOff>307340</xdr:colOff>
          <xdr:row>698</xdr:row>
          <xdr:rowOff>317500</xdr:rowOff>
        </xdr:to>
        <xdr:sp textlink="">
          <xdr:nvSpPr>
            <xdr:cNvPr id="270729" name="チェック 1417" hidden="1">
              <a:extLst>
                <a:ext uri="{63B3BB69-23CF-44E3-9099-C40C66FF867C}">
                  <a14:compatExt spid="_x0000_s270729"/>
                </a:ext>
              </a:extLst>
            </xdr:cNvPr>
            <xdr:cNvSpPr>
              <a:spLocks noRot="1" noChangeShapeType="1"/>
            </xdr:cNvSpPr>
          </xdr:nvSpPr>
          <xdr:spPr>
            <a:xfrm>
              <a:off x="11278870" y="28174505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698</xdr:row>
          <xdr:rowOff>0</xdr:rowOff>
        </xdr:from>
        <xdr:to xmlns:xdr="http://schemas.openxmlformats.org/drawingml/2006/spreadsheetDrawing">
          <xdr:col>38</xdr:col>
          <xdr:colOff>307340</xdr:colOff>
          <xdr:row>698</xdr:row>
          <xdr:rowOff>317500</xdr:rowOff>
        </xdr:to>
        <xdr:sp textlink="">
          <xdr:nvSpPr>
            <xdr:cNvPr id="270730" name="チェック 1418" hidden="1">
              <a:extLst>
                <a:ext uri="{63B3BB69-23CF-44E3-9099-C40C66FF867C}">
                  <a14:compatExt spid="_x0000_s270730"/>
                </a:ext>
              </a:extLst>
            </xdr:cNvPr>
            <xdr:cNvSpPr>
              <a:spLocks noRot="1" noChangeShapeType="1"/>
            </xdr:cNvSpPr>
          </xdr:nvSpPr>
          <xdr:spPr>
            <a:xfrm>
              <a:off x="11811635" y="28174505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698</xdr:row>
          <xdr:rowOff>0</xdr:rowOff>
        </xdr:from>
        <xdr:to xmlns:xdr="http://schemas.openxmlformats.org/drawingml/2006/spreadsheetDrawing">
          <xdr:col>39</xdr:col>
          <xdr:colOff>307340</xdr:colOff>
          <xdr:row>698</xdr:row>
          <xdr:rowOff>317500</xdr:rowOff>
        </xdr:to>
        <xdr:sp textlink="">
          <xdr:nvSpPr>
            <xdr:cNvPr id="270731" name="チェック 1419" hidden="1">
              <a:extLst>
                <a:ext uri="{63B3BB69-23CF-44E3-9099-C40C66FF867C}">
                  <a14:compatExt spid="_x0000_s270731"/>
                </a:ext>
              </a:extLst>
            </xdr:cNvPr>
            <xdr:cNvSpPr>
              <a:spLocks noRot="1" noChangeShapeType="1"/>
            </xdr:cNvSpPr>
          </xdr:nvSpPr>
          <xdr:spPr>
            <a:xfrm>
              <a:off x="12344400" y="281745055"/>
              <a:ext cx="30734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699</xdr:row>
          <xdr:rowOff>0</xdr:rowOff>
        </xdr:from>
        <xdr:to xmlns:xdr="http://schemas.openxmlformats.org/drawingml/2006/spreadsheetDrawing">
          <xdr:col>37</xdr:col>
          <xdr:colOff>307340</xdr:colOff>
          <xdr:row>700</xdr:row>
          <xdr:rowOff>106045</xdr:rowOff>
        </xdr:to>
        <xdr:sp textlink="">
          <xdr:nvSpPr>
            <xdr:cNvPr id="270732" name="チェック 1420" hidden="1">
              <a:extLst>
                <a:ext uri="{63B3BB69-23CF-44E3-9099-C40C66FF867C}">
                  <a14:compatExt spid="_x0000_s270732"/>
                </a:ext>
              </a:extLst>
            </xdr:cNvPr>
            <xdr:cNvSpPr>
              <a:spLocks noRot="1" noChangeShapeType="1"/>
            </xdr:cNvSpPr>
          </xdr:nvSpPr>
          <xdr:spPr>
            <a:xfrm>
              <a:off x="11278870" y="282697555"/>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699</xdr:row>
          <xdr:rowOff>0</xdr:rowOff>
        </xdr:from>
        <xdr:to xmlns:xdr="http://schemas.openxmlformats.org/drawingml/2006/spreadsheetDrawing">
          <xdr:col>38</xdr:col>
          <xdr:colOff>307340</xdr:colOff>
          <xdr:row>700</xdr:row>
          <xdr:rowOff>106045</xdr:rowOff>
        </xdr:to>
        <xdr:sp textlink="">
          <xdr:nvSpPr>
            <xdr:cNvPr id="270733" name="チェック 1421" hidden="1">
              <a:extLst>
                <a:ext uri="{63B3BB69-23CF-44E3-9099-C40C66FF867C}">
                  <a14:compatExt spid="_x0000_s270733"/>
                </a:ext>
              </a:extLst>
            </xdr:cNvPr>
            <xdr:cNvSpPr>
              <a:spLocks noRot="1" noChangeShapeType="1"/>
            </xdr:cNvSpPr>
          </xdr:nvSpPr>
          <xdr:spPr>
            <a:xfrm>
              <a:off x="11811635" y="282697555"/>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699</xdr:row>
          <xdr:rowOff>0</xdr:rowOff>
        </xdr:from>
        <xdr:to xmlns:xdr="http://schemas.openxmlformats.org/drawingml/2006/spreadsheetDrawing">
          <xdr:col>39</xdr:col>
          <xdr:colOff>307340</xdr:colOff>
          <xdr:row>700</xdr:row>
          <xdr:rowOff>106045</xdr:rowOff>
        </xdr:to>
        <xdr:sp textlink="">
          <xdr:nvSpPr>
            <xdr:cNvPr id="270734" name="チェック 1422" hidden="1">
              <a:extLst>
                <a:ext uri="{63B3BB69-23CF-44E3-9099-C40C66FF867C}">
                  <a14:compatExt spid="_x0000_s270734"/>
                </a:ext>
              </a:extLst>
            </xdr:cNvPr>
            <xdr:cNvSpPr>
              <a:spLocks noRot="1" noChangeShapeType="1"/>
            </xdr:cNvSpPr>
          </xdr:nvSpPr>
          <xdr:spPr>
            <a:xfrm>
              <a:off x="12344400" y="282697555"/>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701</xdr:row>
          <xdr:rowOff>0</xdr:rowOff>
        </xdr:from>
        <xdr:to xmlns:xdr="http://schemas.openxmlformats.org/drawingml/2006/spreadsheetDrawing">
          <xdr:col>37</xdr:col>
          <xdr:colOff>307340</xdr:colOff>
          <xdr:row>701</xdr:row>
          <xdr:rowOff>318135</xdr:rowOff>
        </xdr:to>
        <xdr:sp textlink="">
          <xdr:nvSpPr>
            <xdr:cNvPr id="270735" name="チェック 1423" hidden="1">
              <a:extLst>
                <a:ext uri="{63B3BB69-23CF-44E3-9099-C40C66FF867C}">
                  <a14:compatExt spid="_x0000_s270735"/>
                </a:ext>
              </a:extLst>
            </xdr:cNvPr>
            <xdr:cNvSpPr>
              <a:spLocks noRot="1" noChangeShapeType="1"/>
            </xdr:cNvSpPr>
          </xdr:nvSpPr>
          <xdr:spPr>
            <a:xfrm>
              <a:off x="11278870" y="2833738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701</xdr:row>
          <xdr:rowOff>0</xdr:rowOff>
        </xdr:from>
        <xdr:to xmlns:xdr="http://schemas.openxmlformats.org/drawingml/2006/spreadsheetDrawing">
          <xdr:col>38</xdr:col>
          <xdr:colOff>307340</xdr:colOff>
          <xdr:row>701</xdr:row>
          <xdr:rowOff>318135</xdr:rowOff>
        </xdr:to>
        <xdr:sp textlink="">
          <xdr:nvSpPr>
            <xdr:cNvPr id="270736" name="チェック 1424" hidden="1">
              <a:extLst>
                <a:ext uri="{63B3BB69-23CF-44E3-9099-C40C66FF867C}">
                  <a14:compatExt spid="_x0000_s270736"/>
                </a:ext>
              </a:extLst>
            </xdr:cNvPr>
            <xdr:cNvSpPr>
              <a:spLocks noRot="1" noChangeShapeType="1"/>
            </xdr:cNvSpPr>
          </xdr:nvSpPr>
          <xdr:spPr>
            <a:xfrm>
              <a:off x="11811635" y="2833738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701</xdr:row>
          <xdr:rowOff>0</xdr:rowOff>
        </xdr:from>
        <xdr:to xmlns:xdr="http://schemas.openxmlformats.org/drawingml/2006/spreadsheetDrawing">
          <xdr:col>39</xdr:col>
          <xdr:colOff>307340</xdr:colOff>
          <xdr:row>701</xdr:row>
          <xdr:rowOff>318135</xdr:rowOff>
        </xdr:to>
        <xdr:sp textlink="">
          <xdr:nvSpPr>
            <xdr:cNvPr id="270737" name="チェック 1425" hidden="1">
              <a:extLst>
                <a:ext uri="{63B3BB69-23CF-44E3-9099-C40C66FF867C}">
                  <a14:compatExt spid="_x0000_s270737"/>
                </a:ext>
              </a:extLst>
            </xdr:cNvPr>
            <xdr:cNvSpPr>
              <a:spLocks noRot="1" noChangeShapeType="1"/>
            </xdr:cNvSpPr>
          </xdr:nvSpPr>
          <xdr:spPr>
            <a:xfrm>
              <a:off x="12344400" y="2833738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709</xdr:row>
          <xdr:rowOff>0</xdr:rowOff>
        </xdr:from>
        <xdr:to xmlns:xdr="http://schemas.openxmlformats.org/drawingml/2006/spreadsheetDrawing">
          <xdr:col>37</xdr:col>
          <xdr:colOff>307340</xdr:colOff>
          <xdr:row>709</xdr:row>
          <xdr:rowOff>318135</xdr:rowOff>
        </xdr:to>
        <xdr:sp textlink="">
          <xdr:nvSpPr>
            <xdr:cNvPr id="270738" name="チェック 1426" hidden="1">
              <a:extLst>
                <a:ext uri="{63B3BB69-23CF-44E3-9099-C40C66FF867C}">
                  <a14:compatExt spid="_x0000_s270738"/>
                </a:ext>
              </a:extLst>
            </xdr:cNvPr>
            <xdr:cNvSpPr>
              <a:spLocks noRot="1" noChangeShapeType="1"/>
            </xdr:cNvSpPr>
          </xdr:nvSpPr>
          <xdr:spPr>
            <a:xfrm>
              <a:off x="11278870" y="28629800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709</xdr:row>
          <xdr:rowOff>0</xdr:rowOff>
        </xdr:from>
        <xdr:to xmlns:xdr="http://schemas.openxmlformats.org/drawingml/2006/spreadsheetDrawing">
          <xdr:col>38</xdr:col>
          <xdr:colOff>307340</xdr:colOff>
          <xdr:row>709</xdr:row>
          <xdr:rowOff>318135</xdr:rowOff>
        </xdr:to>
        <xdr:sp textlink="">
          <xdr:nvSpPr>
            <xdr:cNvPr id="270739" name="チェック 1427" hidden="1">
              <a:extLst>
                <a:ext uri="{63B3BB69-23CF-44E3-9099-C40C66FF867C}">
                  <a14:compatExt spid="_x0000_s270739"/>
                </a:ext>
              </a:extLst>
            </xdr:cNvPr>
            <xdr:cNvSpPr>
              <a:spLocks noRot="1" noChangeShapeType="1"/>
            </xdr:cNvSpPr>
          </xdr:nvSpPr>
          <xdr:spPr>
            <a:xfrm>
              <a:off x="11811635" y="28629800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709</xdr:row>
          <xdr:rowOff>0</xdr:rowOff>
        </xdr:from>
        <xdr:to xmlns:xdr="http://schemas.openxmlformats.org/drawingml/2006/spreadsheetDrawing">
          <xdr:col>39</xdr:col>
          <xdr:colOff>307340</xdr:colOff>
          <xdr:row>709</xdr:row>
          <xdr:rowOff>318135</xdr:rowOff>
        </xdr:to>
        <xdr:sp textlink="">
          <xdr:nvSpPr>
            <xdr:cNvPr id="270740" name="チェック 1428" hidden="1">
              <a:extLst>
                <a:ext uri="{63B3BB69-23CF-44E3-9099-C40C66FF867C}">
                  <a14:compatExt spid="_x0000_s270740"/>
                </a:ext>
              </a:extLst>
            </xdr:cNvPr>
            <xdr:cNvSpPr>
              <a:spLocks noRot="1" noChangeShapeType="1"/>
            </xdr:cNvSpPr>
          </xdr:nvSpPr>
          <xdr:spPr>
            <a:xfrm>
              <a:off x="12344400" y="286298005"/>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710</xdr:row>
          <xdr:rowOff>0</xdr:rowOff>
        </xdr:from>
        <xdr:to xmlns:xdr="http://schemas.openxmlformats.org/drawingml/2006/spreadsheetDrawing">
          <xdr:col>37</xdr:col>
          <xdr:colOff>307340</xdr:colOff>
          <xdr:row>710</xdr:row>
          <xdr:rowOff>318135</xdr:rowOff>
        </xdr:to>
        <xdr:sp textlink="">
          <xdr:nvSpPr>
            <xdr:cNvPr id="270741" name="チェック 1429" hidden="1">
              <a:extLst>
                <a:ext uri="{63B3BB69-23CF-44E3-9099-C40C66FF867C}">
                  <a14:compatExt spid="_x0000_s270741"/>
                </a:ext>
              </a:extLst>
            </xdr:cNvPr>
            <xdr:cNvSpPr>
              <a:spLocks noRot="1" noChangeShapeType="1"/>
            </xdr:cNvSpPr>
          </xdr:nvSpPr>
          <xdr:spPr>
            <a:xfrm>
              <a:off x="11278870" y="28678378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710</xdr:row>
          <xdr:rowOff>0</xdr:rowOff>
        </xdr:from>
        <xdr:to xmlns:xdr="http://schemas.openxmlformats.org/drawingml/2006/spreadsheetDrawing">
          <xdr:col>38</xdr:col>
          <xdr:colOff>307340</xdr:colOff>
          <xdr:row>710</xdr:row>
          <xdr:rowOff>318135</xdr:rowOff>
        </xdr:to>
        <xdr:sp textlink="">
          <xdr:nvSpPr>
            <xdr:cNvPr id="270742" name="チェック 1430" hidden="1">
              <a:extLst>
                <a:ext uri="{63B3BB69-23CF-44E3-9099-C40C66FF867C}">
                  <a14:compatExt spid="_x0000_s270742"/>
                </a:ext>
              </a:extLst>
            </xdr:cNvPr>
            <xdr:cNvSpPr>
              <a:spLocks noRot="1" noChangeShapeType="1"/>
            </xdr:cNvSpPr>
          </xdr:nvSpPr>
          <xdr:spPr>
            <a:xfrm>
              <a:off x="11811635" y="28678378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710</xdr:row>
          <xdr:rowOff>0</xdr:rowOff>
        </xdr:from>
        <xdr:to xmlns:xdr="http://schemas.openxmlformats.org/drawingml/2006/spreadsheetDrawing">
          <xdr:col>39</xdr:col>
          <xdr:colOff>307340</xdr:colOff>
          <xdr:row>710</xdr:row>
          <xdr:rowOff>318135</xdr:rowOff>
        </xdr:to>
        <xdr:sp textlink="">
          <xdr:nvSpPr>
            <xdr:cNvPr id="270743" name="チェック 1431" hidden="1">
              <a:extLst>
                <a:ext uri="{63B3BB69-23CF-44E3-9099-C40C66FF867C}">
                  <a14:compatExt spid="_x0000_s270743"/>
                </a:ext>
              </a:extLst>
            </xdr:cNvPr>
            <xdr:cNvSpPr>
              <a:spLocks noRot="1" noChangeShapeType="1"/>
            </xdr:cNvSpPr>
          </xdr:nvSpPr>
          <xdr:spPr>
            <a:xfrm>
              <a:off x="12344400" y="28678378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712</xdr:row>
          <xdr:rowOff>0</xdr:rowOff>
        </xdr:from>
        <xdr:to xmlns:xdr="http://schemas.openxmlformats.org/drawingml/2006/spreadsheetDrawing">
          <xdr:col>37</xdr:col>
          <xdr:colOff>307340</xdr:colOff>
          <xdr:row>712</xdr:row>
          <xdr:rowOff>318135</xdr:rowOff>
        </xdr:to>
        <xdr:sp textlink="">
          <xdr:nvSpPr>
            <xdr:cNvPr id="270744" name="チェック 1432" hidden="1">
              <a:extLst>
                <a:ext uri="{63B3BB69-23CF-44E3-9099-C40C66FF867C}">
                  <a14:compatExt spid="_x0000_s270744"/>
                </a:ext>
              </a:extLst>
            </xdr:cNvPr>
            <xdr:cNvSpPr>
              <a:spLocks noRot="1" noChangeShapeType="1"/>
            </xdr:cNvSpPr>
          </xdr:nvSpPr>
          <xdr:spPr>
            <a:xfrm>
              <a:off x="11278870" y="2877934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712</xdr:row>
          <xdr:rowOff>0</xdr:rowOff>
        </xdr:from>
        <xdr:to xmlns:xdr="http://schemas.openxmlformats.org/drawingml/2006/spreadsheetDrawing">
          <xdr:col>38</xdr:col>
          <xdr:colOff>307340</xdr:colOff>
          <xdr:row>712</xdr:row>
          <xdr:rowOff>318135</xdr:rowOff>
        </xdr:to>
        <xdr:sp textlink="">
          <xdr:nvSpPr>
            <xdr:cNvPr id="270745" name="チェック 1433" hidden="1">
              <a:extLst>
                <a:ext uri="{63B3BB69-23CF-44E3-9099-C40C66FF867C}">
                  <a14:compatExt spid="_x0000_s270745"/>
                </a:ext>
              </a:extLst>
            </xdr:cNvPr>
            <xdr:cNvSpPr>
              <a:spLocks noRot="1" noChangeShapeType="1"/>
            </xdr:cNvSpPr>
          </xdr:nvSpPr>
          <xdr:spPr>
            <a:xfrm>
              <a:off x="11811635" y="2877934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712</xdr:row>
          <xdr:rowOff>0</xdr:rowOff>
        </xdr:from>
        <xdr:to xmlns:xdr="http://schemas.openxmlformats.org/drawingml/2006/spreadsheetDrawing">
          <xdr:col>39</xdr:col>
          <xdr:colOff>307340</xdr:colOff>
          <xdr:row>712</xdr:row>
          <xdr:rowOff>318135</xdr:rowOff>
        </xdr:to>
        <xdr:sp textlink="">
          <xdr:nvSpPr>
            <xdr:cNvPr id="270746" name="チェック 1434" hidden="1">
              <a:extLst>
                <a:ext uri="{63B3BB69-23CF-44E3-9099-C40C66FF867C}">
                  <a14:compatExt spid="_x0000_s270746"/>
                </a:ext>
              </a:extLst>
            </xdr:cNvPr>
            <xdr:cNvSpPr>
              <a:spLocks noRot="1" noChangeShapeType="1"/>
            </xdr:cNvSpPr>
          </xdr:nvSpPr>
          <xdr:spPr>
            <a:xfrm>
              <a:off x="12344400" y="287793430"/>
              <a:ext cx="30734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713</xdr:row>
          <xdr:rowOff>0</xdr:rowOff>
        </xdr:from>
        <xdr:to xmlns:xdr="http://schemas.openxmlformats.org/drawingml/2006/spreadsheetDrawing">
          <xdr:col>37</xdr:col>
          <xdr:colOff>307340</xdr:colOff>
          <xdr:row>713</xdr:row>
          <xdr:rowOff>318770</xdr:rowOff>
        </xdr:to>
        <xdr:sp textlink="">
          <xdr:nvSpPr>
            <xdr:cNvPr id="270747" name="チェック 1435" hidden="1">
              <a:extLst>
                <a:ext uri="{63B3BB69-23CF-44E3-9099-C40C66FF867C}">
                  <a14:compatExt spid="_x0000_s270747"/>
                </a:ext>
              </a:extLst>
            </xdr:cNvPr>
            <xdr:cNvSpPr>
              <a:spLocks noRot="1" noChangeShapeType="1"/>
            </xdr:cNvSpPr>
          </xdr:nvSpPr>
          <xdr:spPr>
            <a:xfrm>
              <a:off x="11278870" y="28827920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713</xdr:row>
          <xdr:rowOff>0</xdr:rowOff>
        </xdr:from>
        <xdr:to xmlns:xdr="http://schemas.openxmlformats.org/drawingml/2006/spreadsheetDrawing">
          <xdr:col>38</xdr:col>
          <xdr:colOff>307340</xdr:colOff>
          <xdr:row>713</xdr:row>
          <xdr:rowOff>318770</xdr:rowOff>
        </xdr:to>
        <xdr:sp textlink="">
          <xdr:nvSpPr>
            <xdr:cNvPr id="270748" name="チェック 1436" hidden="1">
              <a:extLst>
                <a:ext uri="{63B3BB69-23CF-44E3-9099-C40C66FF867C}">
                  <a14:compatExt spid="_x0000_s270748"/>
                </a:ext>
              </a:extLst>
            </xdr:cNvPr>
            <xdr:cNvSpPr>
              <a:spLocks noRot="1" noChangeShapeType="1"/>
            </xdr:cNvSpPr>
          </xdr:nvSpPr>
          <xdr:spPr>
            <a:xfrm>
              <a:off x="11811635" y="28827920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713</xdr:row>
          <xdr:rowOff>0</xdr:rowOff>
        </xdr:from>
        <xdr:to xmlns:xdr="http://schemas.openxmlformats.org/drawingml/2006/spreadsheetDrawing">
          <xdr:col>39</xdr:col>
          <xdr:colOff>307340</xdr:colOff>
          <xdr:row>713</xdr:row>
          <xdr:rowOff>318770</xdr:rowOff>
        </xdr:to>
        <xdr:sp textlink="">
          <xdr:nvSpPr>
            <xdr:cNvPr id="270749" name="チェック 1437" hidden="1">
              <a:extLst>
                <a:ext uri="{63B3BB69-23CF-44E3-9099-C40C66FF867C}">
                  <a14:compatExt spid="_x0000_s270749"/>
                </a:ext>
              </a:extLst>
            </xdr:cNvPr>
            <xdr:cNvSpPr>
              <a:spLocks noRot="1" noChangeShapeType="1"/>
            </xdr:cNvSpPr>
          </xdr:nvSpPr>
          <xdr:spPr>
            <a:xfrm>
              <a:off x="12344400" y="288279205"/>
              <a:ext cx="30734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50" name="チェック 1438" hidden="1">
              <a:extLst>
                <a:ext uri="{63B3BB69-23CF-44E3-9099-C40C66FF867C}">
                  <a14:compatExt spid="_x0000_s270750"/>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51" name="チェック 1439" hidden="1">
              <a:extLst>
                <a:ext uri="{63B3BB69-23CF-44E3-9099-C40C66FF867C}">
                  <a14:compatExt spid="_x0000_s270751"/>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52" name="チェック 1440" hidden="1">
              <a:extLst>
                <a:ext uri="{63B3BB69-23CF-44E3-9099-C40C66FF867C}">
                  <a14:compatExt spid="_x0000_s270752"/>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312420</xdr:rowOff>
        </xdr:to>
        <xdr:sp textlink="">
          <xdr:nvSpPr>
            <xdr:cNvPr id="270753" name="チェック 1441" hidden="1">
              <a:extLst>
                <a:ext uri="{63B3BB69-23CF-44E3-9099-C40C66FF867C}">
                  <a14:compatExt spid="_x0000_s270753"/>
                </a:ext>
              </a:extLst>
            </xdr:cNvPr>
            <xdr:cNvSpPr>
              <a:spLocks noRot="1" noChangeShapeType="1"/>
            </xdr:cNvSpPr>
          </xdr:nvSpPr>
          <xdr:spPr>
            <a:xfrm>
              <a:off x="11278870" y="2927845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312420</xdr:rowOff>
        </xdr:to>
        <xdr:sp textlink="">
          <xdr:nvSpPr>
            <xdr:cNvPr id="270754" name="チェック 1442" hidden="1">
              <a:extLst>
                <a:ext uri="{63B3BB69-23CF-44E3-9099-C40C66FF867C}">
                  <a14:compatExt spid="_x0000_s270754"/>
                </a:ext>
              </a:extLst>
            </xdr:cNvPr>
            <xdr:cNvSpPr>
              <a:spLocks noRot="1" noChangeShapeType="1"/>
            </xdr:cNvSpPr>
          </xdr:nvSpPr>
          <xdr:spPr>
            <a:xfrm>
              <a:off x="11811635" y="2927845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312420</xdr:rowOff>
        </xdr:to>
        <xdr:sp textlink="">
          <xdr:nvSpPr>
            <xdr:cNvPr id="270755" name="チェック 1443" hidden="1">
              <a:extLst>
                <a:ext uri="{63B3BB69-23CF-44E3-9099-C40C66FF867C}">
                  <a14:compatExt spid="_x0000_s270755"/>
                </a:ext>
              </a:extLst>
            </xdr:cNvPr>
            <xdr:cNvSpPr>
              <a:spLocks noRot="1" noChangeShapeType="1"/>
            </xdr:cNvSpPr>
          </xdr:nvSpPr>
          <xdr:spPr>
            <a:xfrm>
              <a:off x="12344400" y="2927845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310515</xdr:rowOff>
        </xdr:to>
        <xdr:sp textlink="">
          <xdr:nvSpPr>
            <xdr:cNvPr id="270756" name="チェック 1444" hidden="1">
              <a:extLst>
                <a:ext uri="{63B3BB69-23CF-44E3-9099-C40C66FF867C}">
                  <a14:compatExt spid="_x0000_s270756"/>
                </a:ext>
              </a:extLst>
            </xdr:cNvPr>
            <xdr:cNvSpPr>
              <a:spLocks noRot="1" noChangeShapeType="1"/>
            </xdr:cNvSpPr>
          </xdr:nvSpPr>
          <xdr:spPr>
            <a:xfrm>
              <a:off x="11278870" y="29278453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309245</xdr:rowOff>
        </xdr:to>
        <xdr:sp textlink="">
          <xdr:nvSpPr>
            <xdr:cNvPr id="270757" name="チェック 1445" hidden="1">
              <a:extLst>
                <a:ext uri="{63B3BB69-23CF-44E3-9099-C40C66FF867C}">
                  <a14:compatExt spid="_x0000_s270757"/>
                </a:ext>
              </a:extLst>
            </xdr:cNvPr>
            <xdr:cNvSpPr>
              <a:spLocks noRot="1" noChangeShapeType="1"/>
            </xdr:cNvSpPr>
          </xdr:nvSpPr>
          <xdr:spPr>
            <a:xfrm>
              <a:off x="11278870" y="292784530"/>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309245</xdr:rowOff>
        </xdr:to>
        <xdr:sp textlink="">
          <xdr:nvSpPr>
            <xdr:cNvPr id="270758" name="チェック 1446" hidden="1">
              <a:extLst>
                <a:ext uri="{63B3BB69-23CF-44E3-9099-C40C66FF867C}">
                  <a14:compatExt spid="_x0000_s270758"/>
                </a:ext>
              </a:extLst>
            </xdr:cNvPr>
            <xdr:cNvSpPr>
              <a:spLocks noRot="1" noChangeShapeType="1"/>
            </xdr:cNvSpPr>
          </xdr:nvSpPr>
          <xdr:spPr>
            <a:xfrm>
              <a:off x="11278870" y="292784530"/>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59" name="チェック 1447" hidden="1">
              <a:extLst>
                <a:ext uri="{63B3BB69-23CF-44E3-9099-C40C66FF867C}">
                  <a14:compatExt spid="_x0000_s270759"/>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60" name="チェック 1448" hidden="1">
              <a:extLst>
                <a:ext uri="{63B3BB69-23CF-44E3-9099-C40C66FF867C}">
                  <a14:compatExt spid="_x0000_s270760"/>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61" name="チェック 1449" hidden="1">
              <a:extLst>
                <a:ext uri="{63B3BB69-23CF-44E3-9099-C40C66FF867C}">
                  <a14:compatExt spid="_x0000_s270761"/>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310515</xdr:rowOff>
        </xdr:to>
        <xdr:sp textlink="">
          <xdr:nvSpPr>
            <xdr:cNvPr id="270762" name="チェック 1450" hidden="1">
              <a:extLst>
                <a:ext uri="{63B3BB69-23CF-44E3-9099-C40C66FF867C}">
                  <a14:compatExt spid="_x0000_s270762"/>
                </a:ext>
              </a:extLst>
            </xdr:cNvPr>
            <xdr:cNvSpPr>
              <a:spLocks noRot="1" noChangeShapeType="1"/>
            </xdr:cNvSpPr>
          </xdr:nvSpPr>
          <xdr:spPr>
            <a:xfrm>
              <a:off x="11811635" y="29278453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309245</xdr:rowOff>
        </xdr:to>
        <xdr:sp textlink="">
          <xdr:nvSpPr>
            <xdr:cNvPr id="270763" name="チェック 1451" hidden="1">
              <a:extLst>
                <a:ext uri="{63B3BB69-23CF-44E3-9099-C40C66FF867C}">
                  <a14:compatExt spid="_x0000_s270763"/>
                </a:ext>
              </a:extLst>
            </xdr:cNvPr>
            <xdr:cNvSpPr>
              <a:spLocks noRot="1" noChangeShapeType="1"/>
            </xdr:cNvSpPr>
          </xdr:nvSpPr>
          <xdr:spPr>
            <a:xfrm>
              <a:off x="11811635" y="292784530"/>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309245</xdr:rowOff>
        </xdr:to>
        <xdr:sp textlink="">
          <xdr:nvSpPr>
            <xdr:cNvPr id="270764" name="チェック 1452" hidden="1">
              <a:extLst>
                <a:ext uri="{63B3BB69-23CF-44E3-9099-C40C66FF867C}">
                  <a14:compatExt spid="_x0000_s270764"/>
                </a:ext>
              </a:extLst>
            </xdr:cNvPr>
            <xdr:cNvSpPr>
              <a:spLocks noRot="1" noChangeShapeType="1"/>
            </xdr:cNvSpPr>
          </xdr:nvSpPr>
          <xdr:spPr>
            <a:xfrm>
              <a:off x="11811635" y="292784530"/>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65" name="チェック 1453" hidden="1">
              <a:extLst>
                <a:ext uri="{63B3BB69-23CF-44E3-9099-C40C66FF867C}">
                  <a14:compatExt spid="_x0000_s270765"/>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66" name="チェック 1454" hidden="1">
              <a:extLst>
                <a:ext uri="{63B3BB69-23CF-44E3-9099-C40C66FF867C}">
                  <a14:compatExt spid="_x0000_s270766"/>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67" name="チェック 1455" hidden="1">
              <a:extLst>
                <a:ext uri="{63B3BB69-23CF-44E3-9099-C40C66FF867C}">
                  <a14:compatExt spid="_x0000_s270767"/>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310515</xdr:rowOff>
        </xdr:to>
        <xdr:sp textlink="">
          <xdr:nvSpPr>
            <xdr:cNvPr id="270768" name="チェック 1456" hidden="1">
              <a:extLst>
                <a:ext uri="{63B3BB69-23CF-44E3-9099-C40C66FF867C}">
                  <a14:compatExt spid="_x0000_s270768"/>
                </a:ext>
              </a:extLst>
            </xdr:cNvPr>
            <xdr:cNvSpPr>
              <a:spLocks noRot="1" noChangeShapeType="1"/>
            </xdr:cNvSpPr>
          </xdr:nvSpPr>
          <xdr:spPr>
            <a:xfrm>
              <a:off x="12344400" y="29278453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309245</xdr:rowOff>
        </xdr:to>
        <xdr:sp textlink="">
          <xdr:nvSpPr>
            <xdr:cNvPr id="270769" name="チェック 1457" hidden="1">
              <a:extLst>
                <a:ext uri="{63B3BB69-23CF-44E3-9099-C40C66FF867C}">
                  <a14:compatExt spid="_x0000_s270769"/>
                </a:ext>
              </a:extLst>
            </xdr:cNvPr>
            <xdr:cNvSpPr>
              <a:spLocks noRot="1" noChangeShapeType="1"/>
            </xdr:cNvSpPr>
          </xdr:nvSpPr>
          <xdr:spPr>
            <a:xfrm>
              <a:off x="12344400" y="292784530"/>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309245</xdr:rowOff>
        </xdr:to>
        <xdr:sp textlink="">
          <xdr:nvSpPr>
            <xdr:cNvPr id="270770" name="チェック 1458" hidden="1">
              <a:extLst>
                <a:ext uri="{63B3BB69-23CF-44E3-9099-C40C66FF867C}">
                  <a14:compatExt spid="_x0000_s270770"/>
                </a:ext>
              </a:extLst>
            </xdr:cNvPr>
            <xdr:cNvSpPr>
              <a:spLocks noRot="1" noChangeShapeType="1"/>
            </xdr:cNvSpPr>
          </xdr:nvSpPr>
          <xdr:spPr>
            <a:xfrm>
              <a:off x="12344400" y="292784530"/>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71" name="チェック 1459" hidden="1">
              <a:extLst>
                <a:ext uri="{63B3BB69-23CF-44E3-9099-C40C66FF867C}">
                  <a14:compatExt spid="_x0000_s270771"/>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72" name="チェック 1460" hidden="1">
              <a:extLst>
                <a:ext uri="{63B3BB69-23CF-44E3-9099-C40C66FF867C}">
                  <a14:compatExt spid="_x0000_s270772"/>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73" name="チェック 1461" hidden="1">
              <a:extLst>
                <a:ext uri="{63B3BB69-23CF-44E3-9099-C40C66FF867C}">
                  <a14:compatExt spid="_x0000_s270773"/>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74" name="チェック 1462" hidden="1">
              <a:extLst>
                <a:ext uri="{63B3BB69-23CF-44E3-9099-C40C66FF867C}">
                  <a14:compatExt spid="_x0000_s270774"/>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75" name="チェック 1463" hidden="1">
              <a:extLst>
                <a:ext uri="{63B3BB69-23CF-44E3-9099-C40C66FF867C}">
                  <a14:compatExt spid="_x0000_s270775"/>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76" name="チェック 1464" hidden="1">
              <a:extLst>
                <a:ext uri="{63B3BB69-23CF-44E3-9099-C40C66FF867C}">
                  <a14:compatExt spid="_x0000_s270776"/>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77" name="チェック 1465" hidden="1">
              <a:extLst>
                <a:ext uri="{63B3BB69-23CF-44E3-9099-C40C66FF867C}">
                  <a14:compatExt spid="_x0000_s270777"/>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78" name="チェック 1466" hidden="1">
              <a:extLst>
                <a:ext uri="{63B3BB69-23CF-44E3-9099-C40C66FF867C}">
                  <a14:compatExt spid="_x0000_s270778"/>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312420</xdr:rowOff>
        </xdr:to>
        <xdr:sp textlink="">
          <xdr:nvSpPr>
            <xdr:cNvPr id="270779" name="チェック 1467" hidden="1">
              <a:extLst>
                <a:ext uri="{63B3BB69-23CF-44E3-9099-C40C66FF867C}">
                  <a14:compatExt spid="_x0000_s270779"/>
                </a:ext>
              </a:extLst>
            </xdr:cNvPr>
            <xdr:cNvSpPr>
              <a:spLocks noRot="1" noChangeShapeType="1"/>
            </xdr:cNvSpPr>
          </xdr:nvSpPr>
          <xdr:spPr>
            <a:xfrm>
              <a:off x="11278870" y="2927845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80" name="チェック 1468" hidden="1">
              <a:extLst>
                <a:ext uri="{63B3BB69-23CF-44E3-9099-C40C66FF867C}">
                  <a14:compatExt spid="_x0000_s270780"/>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81" name="チェック 1469" hidden="1">
              <a:extLst>
                <a:ext uri="{63B3BB69-23CF-44E3-9099-C40C66FF867C}">
                  <a14:compatExt spid="_x0000_s270781"/>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312420</xdr:rowOff>
        </xdr:to>
        <xdr:sp textlink="">
          <xdr:nvSpPr>
            <xdr:cNvPr id="270782" name="チェック 1470" hidden="1">
              <a:extLst>
                <a:ext uri="{63B3BB69-23CF-44E3-9099-C40C66FF867C}">
                  <a14:compatExt spid="_x0000_s270782"/>
                </a:ext>
              </a:extLst>
            </xdr:cNvPr>
            <xdr:cNvSpPr>
              <a:spLocks noRot="1" noChangeShapeType="1"/>
            </xdr:cNvSpPr>
          </xdr:nvSpPr>
          <xdr:spPr>
            <a:xfrm>
              <a:off x="11811635" y="2927845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312420</xdr:rowOff>
        </xdr:to>
        <xdr:sp textlink="">
          <xdr:nvSpPr>
            <xdr:cNvPr id="270783" name="チェック 1471" hidden="1">
              <a:extLst>
                <a:ext uri="{63B3BB69-23CF-44E3-9099-C40C66FF867C}">
                  <a14:compatExt spid="_x0000_s270783"/>
                </a:ext>
              </a:extLst>
            </xdr:cNvPr>
            <xdr:cNvSpPr>
              <a:spLocks noRot="1" noChangeShapeType="1"/>
            </xdr:cNvSpPr>
          </xdr:nvSpPr>
          <xdr:spPr>
            <a:xfrm>
              <a:off x="12344400" y="2927845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84" name="チェック 1472" hidden="1">
              <a:extLst>
                <a:ext uri="{63B3BB69-23CF-44E3-9099-C40C66FF867C}">
                  <a14:compatExt spid="_x0000_s270784"/>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85" name="チェック 1473" hidden="1">
              <a:extLst>
                <a:ext uri="{63B3BB69-23CF-44E3-9099-C40C66FF867C}">
                  <a14:compatExt spid="_x0000_s270785"/>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86" name="チェック 1474" hidden="1">
              <a:extLst>
                <a:ext uri="{63B3BB69-23CF-44E3-9099-C40C66FF867C}">
                  <a14:compatExt spid="_x0000_s270786"/>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87" name="チェック 1475" hidden="1">
              <a:extLst>
                <a:ext uri="{63B3BB69-23CF-44E3-9099-C40C66FF867C}">
                  <a14:compatExt spid="_x0000_s270787"/>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88" name="チェック 1476" hidden="1">
              <a:extLst>
                <a:ext uri="{63B3BB69-23CF-44E3-9099-C40C66FF867C}">
                  <a14:compatExt spid="_x0000_s270788"/>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89" name="チェック 1477" hidden="1">
              <a:extLst>
                <a:ext uri="{63B3BB69-23CF-44E3-9099-C40C66FF867C}">
                  <a14:compatExt spid="_x0000_s270789"/>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90" name="チェック 1478" hidden="1">
              <a:extLst>
                <a:ext uri="{63B3BB69-23CF-44E3-9099-C40C66FF867C}">
                  <a14:compatExt spid="_x0000_s270790"/>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91" name="チェック 1479" hidden="1">
              <a:extLst>
                <a:ext uri="{63B3BB69-23CF-44E3-9099-C40C66FF867C}">
                  <a14:compatExt spid="_x0000_s270791"/>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92" name="チェック 1480" hidden="1">
              <a:extLst>
                <a:ext uri="{63B3BB69-23CF-44E3-9099-C40C66FF867C}">
                  <a14:compatExt spid="_x0000_s270792"/>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93" name="チェック 1481" hidden="1">
              <a:extLst>
                <a:ext uri="{63B3BB69-23CF-44E3-9099-C40C66FF867C}">
                  <a14:compatExt spid="_x0000_s270793"/>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94" name="チェック 1482" hidden="1">
              <a:extLst>
                <a:ext uri="{63B3BB69-23CF-44E3-9099-C40C66FF867C}">
                  <a14:compatExt spid="_x0000_s270794"/>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95" name="チェック 1483" hidden="1">
              <a:extLst>
                <a:ext uri="{63B3BB69-23CF-44E3-9099-C40C66FF867C}">
                  <a14:compatExt spid="_x0000_s270795"/>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96" name="チェック 1484" hidden="1">
              <a:extLst>
                <a:ext uri="{63B3BB69-23CF-44E3-9099-C40C66FF867C}">
                  <a14:compatExt spid="_x0000_s270796"/>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797" name="チェック 1485" hidden="1">
              <a:extLst>
                <a:ext uri="{63B3BB69-23CF-44E3-9099-C40C66FF867C}">
                  <a14:compatExt spid="_x0000_s270797"/>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798" name="チェック 1486" hidden="1">
              <a:extLst>
                <a:ext uri="{63B3BB69-23CF-44E3-9099-C40C66FF867C}">
                  <a14:compatExt spid="_x0000_s270798"/>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799" name="チェック 1487" hidden="1">
              <a:extLst>
                <a:ext uri="{63B3BB69-23CF-44E3-9099-C40C66FF867C}">
                  <a14:compatExt spid="_x0000_s270799"/>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00" name="チェック 1488" hidden="1">
              <a:extLst>
                <a:ext uri="{63B3BB69-23CF-44E3-9099-C40C66FF867C}">
                  <a14:compatExt spid="_x0000_s270800"/>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801" name="チェック 1489" hidden="1">
              <a:extLst>
                <a:ext uri="{63B3BB69-23CF-44E3-9099-C40C66FF867C}">
                  <a14:compatExt spid="_x0000_s270801"/>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802" name="チェック 1490" hidden="1">
              <a:extLst>
                <a:ext uri="{63B3BB69-23CF-44E3-9099-C40C66FF867C}">
                  <a14:compatExt spid="_x0000_s270802"/>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03" name="チェック 1491" hidden="1">
              <a:extLst>
                <a:ext uri="{63B3BB69-23CF-44E3-9099-C40C66FF867C}">
                  <a14:compatExt spid="_x0000_s270803"/>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04" name="チェック 1492" hidden="1">
              <a:extLst>
                <a:ext uri="{63B3BB69-23CF-44E3-9099-C40C66FF867C}">
                  <a14:compatExt spid="_x0000_s270804"/>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805" name="チェック 1493" hidden="1">
              <a:extLst>
                <a:ext uri="{63B3BB69-23CF-44E3-9099-C40C66FF867C}">
                  <a14:compatExt spid="_x0000_s270805"/>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806" name="チェック 1494" hidden="1">
              <a:extLst>
                <a:ext uri="{63B3BB69-23CF-44E3-9099-C40C66FF867C}">
                  <a14:compatExt spid="_x0000_s270806"/>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807" name="チェック 1495" hidden="1">
              <a:extLst>
                <a:ext uri="{63B3BB69-23CF-44E3-9099-C40C66FF867C}">
                  <a14:compatExt spid="_x0000_s270807"/>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808" name="チェック 1496" hidden="1">
              <a:extLst>
                <a:ext uri="{63B3BB69-23CF-44E3-9099-C40C66FF867C}">
                  <a14:compatExt spid="_x0000_s270808"/>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09" name="チェック 1497" hidden="1">
              <a:extLst>
                <a:ext uri="{63B3BB69-23CF-44E3-9099-C40C66FF867C}">
                  <a14:compatExt spid="_x0000_s270809"/>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810" name="チェック 1498" hidden="1">
              <a:extLst>
                <a:ext uri="{63B3BB69-23CF-44E3-9099-C40C66FF867C}">
                  <a14:compatExt spid="_x0000_s270810"/>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811" name="チェック 1499" hidden="1">
              <a:extLst>
                <a:ext uri="{63B3BB69-23CF-44E3-9099-C40C66FF867C}">
                  <a14:compatExt spid="_x0000_s270811"/>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12" name="チェック 1500" hidden="1">
              <a:extLst>
                <a:ext uri="{63B3BB69-23CF-44E3-9099-C40C66FF867C}">
                  <a14:compatExt spid="_x0000_s270812"/>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13" name="チェック 1501" hidden="1">
              <a:extLst>
                <a:ext uri="{63B3BB69-23CF-44E3-9099-C40C66FF867C}">
                  <a14:compatExt spid="_x0000_s270813"/>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814" name="チェック 1502" hidden="1">
              <a:extLst>
                <a:ext uri="{63B3BB69-23CF-44E3-9099-C40C66FF867C}">
                  <a14:compatExt spid="_x0000_s270814"/>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815" name="チェック 1503" hidden="1">
              <a:extLst>
                <a:ext uri="{63B3BB69-23CF-44E3-9099-C40C66FF867C}">
                  <a14:compatExt spid="_x0000_s270815"/>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16" name="チェック 1504" hidden="1">
              <a:extLst>
                <a:ext uri="{63B3BB69-23CF-44E3-9099-C40C66FF867C}">
                  <a14:compatExt spid="_x0000_s270816"/>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17" name="チェック 1505" hidden="1">
              <a:extLst>
                <a:ext uri="{63B3BB69-23CF-44E3-9099-C40C66FF867C}">
                  <a14:compatExt spid="_x0000_s270817"/>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818" name="チェック 1506" hidden="1">
              <a:extLst>
                <a:ext uri="{63B3BB69-23CF-44E3-9099-C40C66FF867C}">
                  <a14:compatExt spid="_x0000_s270818"/>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819" name="チェック 1507" hidden="1">
              <a:extLst>
                <a:ext uri="{63B3BB69-23CF-44E3-9099-C40C66FF867C}">
                  <a14:compatExt spid="_x0000_s270819"/>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20" name="チェック 1508" hidden="1">
              <a:extLst>
                <a:ext uri="{63B3BB69-23CF-44E3-9099-C40C66FF867C}">
                  <a14:compatExt spid="_x0000_s270820"/>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21" name="チェック 1509" hidden="1">
              <a:extLst>
                <a:ext uri="{63B3BB69-23CF-44E3-9099-C40C66FF867C}">
                  <a14:compatExt spid="_x0000_s270821"/>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822" name="チェック 1510" hidden="1">
              <a:extLst>
                <a:ext uri="{63B3BB69-23CF-44E3-9099-C40C66FF867C}">
                  <a14:compatExt spid="_x0000_s270822"/>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823" name="チェック 1511" hidden="1">
              <a:extLst>
                <a:ext uri="{63B3BB69-23CF-44E3-9099-C40C66FF867C}">
                  <a14:compatExt spid="_x0000_s270823"/>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312420</xdr:rowOff>
        </xdr:to>
        <xdr:sp textlink="">
          <xdr:nvSpPr>
            <xdr:cNvPr id="270824" name="チェック 1512" hidden="1">
              <a:extLst>
                <a:ext uri="{63B3BB69-23CF-44E3-9099-C40C66FF867C}">
                  <a14:compatExt spid="_x0000_s270824"/>
                </a:ext>
              </a:extLst>
            </xdr:cNvPr>
            <xdr:cNvSpPr>
              <a:spLocks noRot="1" noChangeShapeType="1"/>
            </xdr:cNvSpPr>
          </xdr:nvSpPr>
          <xdr:spPr>
            <a:xfrm>
              <a:off x="11278870" y="2927845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312420</xdr:rowOff>
        </xdr:to>
        <xdr:sp textlink="">
          <xdr:nvSpPr>
            <xdr:cNvPr id="270825" name="チェック 1513" hidden="1">
              <a:extLst>
                <a:ext uri="{63B3BB69-23CF-44E3-9099-C40C66FF867C}">
                  <a14:compatExt spid="_x0000_s270825"/>
                </a:ext>
              </a:extLst>
            </xdr:cNvPr>
            <xdr:cNvSpPr>
              <a:spLocks noRot="1" noChangeShapeType="1"/>
            </xdr:cNvSpPr>
          </xdr:nvSpPr>
          <xdr:spPr>
            <a:xfrm>
              <a:off x="11811635" y="2927845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312420</xdr:rowOff>
        </xdr:to>
        <xdr:sp textlink="">
          <xdr:nvSpPr>
            <xdr:cNvPr id="270826" name="チェック 1514" hidden="1">
              <a:extLst>
                <a:ext uri="{63B3BB69-23CF-44E3-9099-C40C66FF867C}">
                  <a14:compatExt spid="_x0000_s270826"/>
                </a:ext>
              </a:extLst>
            </xdr:cNvPr>
            <xdr:cNvSpPr>
              <a:spLocks noRot="1" noChangeShapeType="1"/>
            </xdr:cNvSpPr>
          </xdr:nvSpPr>
          <xdr:spPr>
            <a:xfrm>
              <a:off x="12344400" y="2927845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316865</xdr:rowOff>
        </xdr:to>
        <xdr:sp textlink="">
          <xdr:nvSpPr>
            <xdr:cNvPr id="270827" name="チェック 1515" hidden="1">
              <a:extLst>
                <a:ext uri="{63B3BB69-23CF-44E3-9099-C40C66FF867C}">
                  <a14:compatExt spid="_x0000_s270827"/>
                </a:ext>
              </a:extLst>
            </xdr:cNvPr>
            <xdr:cNvSpPr>
              <a:spLocks noRot="1" noChangeShapeType="1"/>
            </xdr:cNvSpPr>
          </xdr:nvSpPr>
          <xdr:spPr>
            <a:xfrm>
              <a:off x="11278870"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316865</xdr:rowOff>
        </xdr:to>
        <xdr:sp textlink="">
          <xdr:nvSpPr>
            <xdr:cNvPr id="270828" name="チェック 1516" hidden="1">
              <a:extLst>
                <a:ext uri="{63B3BB69-23CF-44E3-9099-C40C66FF867C}">
                  <a14:compatExt spid="_x0000_s270828"/>
                </a:ext>
              </a:extLst>
            </xdr:cNvPr>
            <xdr:cNvSpPr>
              <a:spLocks noRot="1" noChangeShapeType="1"/>
            </xdr:cNvSpPr>
          </xdr:nvSpPr>
          <xdr:spPr>
            <a:xfrm>
              <a:off x="11811635"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316865</xdr:rowOff>
        </xdr:to>
        <xdr:sp textlink="">
          <xdr:nvSpPr>
            <xdr:cNvPr id="270829" name="チェック 1517" hidden="1">
              <a:extLst>
                <a:ext uri="{63B3BB69-23CF-44E3-9099-C40C66FF867C}">
                  <a14:compatExt spid="_x0000_s270829"/>
                </a:ext>
              </a:extLst>
            </xdr:cNvPr>
            <xdr:cNvSpPr>
              <a:spLocks noRot="1" noChangeShapeType="1"/>
            </xdr:cNvSpPr>
          </xdr:nvSpPr>
          <xdr:spPr>
            <a:xfrm>
              <a:off x="12344400"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313690</xdr:rowOff>
        </xdr:to>
        <xdr:sp textlink="">
          <xdr:nvSpPr>
            <xdr:cNvPr id="270830" name="チェック 1518" hidden="1">
              <a:extLst>
                <a:ext uri="{63B3BB69-23CF-44E3-9099-C40C66FF867C}">
                  <a14:compatExt spid="_x0000_s270830"/>
                </a:ext>
              </a:extLst>
            </xdr:cNvPr>
            <xdr:cNvSpPr>
              <a:spLocks noRot="1" noChangeShapeType="1"/>
            </xdr:cNvSpPr>
          </xdr:nvSpPr>
          <xdr:spPr>
            <a:xfrm>
              <a:off x="11278870" y="292784530"/>
              <a:ext cx="30734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313690</xdr:rowOff>
        </xdr:to>
        <xdr:sp textlink="">
          <xdr:nvSpPr>
            <xdr:cNvPr id="270831" name="チェック 1519" hidden="1">
              <a:extLst>
                <a:ext uri="{63B3BB69-23CF-44E3-9099-C40C66FF867C}">
                  <a14:compatExt spid="_x0000_s270831"/>
                </a:ext>
              </a:extLst>
            </xdr:cNvPr>
            <xdr:cNvSpPr>
              <a:spLocks noRot="1" noChangeShapeType="1"/>
            </xdr:cNvSpPr>
          </xdr:nvSpPr>
          <xdr:spPr>
            <a:xfrm>
              <a:off x="11811635" y="292784530"/>
              <a:ext cx="30734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313690</xdr:rowOff>
        </xdr:to>
        <xdr:sp textlink="">
          <xdr:nvSpPr>
            <xdr:cNvPr id="270832" name="チェック 1520" hidden="1">
              <a:extLst>
                <a:ext uri="{63B3BB69-23CF-44E3-9099-C40C66FF867C}">
                  <a14:compatExt spid="_x0000_s270832"/>
                </a:ext>
              </a:extLst>
            </xdr:cNvPr>
            <xdr:cNvSpPr>
              <a:spLocks noRot="1" noChangeShapeType="1"/>
            </xdr:cNvSpPr>
          </xdr:nvSpPr>
          <xdr:spPr>
            <a:xfrm>
              <a:off x="12344400" y="292784530"/>
              <a:ext cx="307340"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316865</xdr:rowOff>
        </xdr:to>
        <xdr:sp textlink="">
          <xdr:nvSpPr>
            <xdr:cNvPr id="270833" name="チェック 1521" hidden="1">
              <a:extLst>
                <a:ext uri="{63B3BB69-23CF-44E3-9099-C40C66FF867C}">
                  <a14:compatExt spid="_x0000_s270833"/>
                </a:ext>
              </a:extLst>
            </xdr:cNvPr>
            <xdr:cNvSpPr>
              <a:spLocks noRot="1" noChangeShapeType="1"/>
            </xdr:cNvSpPr>
          </xdr:nvSpPr>
          <xdr:spPr>
            <a:xfrm>
              <a:off x="11278870"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316865</xdr:rowOff>
        </xdr:to>
        <xdr:sp textlink="">
          <xdr:nvSpPr>
            <xdr:cNvPr id="270834" name="チェック 1522" hidden="1">
              <a:extLst>
                <a:ext uri="{63B3BB69-23CF-44E3-9099-C40C66FF867C}">
                  <a14:compatExt spid="_x0000_s270834"/>
                </a:ext>
              </a:extLst>
            </xdr:cNvPr>
            <xdr:cNvSpPr>
              <a:spLocks noRot="1" noChangeShapeType="1"/>
            </xdr:cNvSpPr>
          </xdr:nvSpPr>
          <xdr:spPr>
            <a:xfrm>
              <a:off x="11811635"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316865</xdr:rowOff>
        </xdr:to>
        <xdr:sp textlink="">
          <xdr:nvSpPr>
            <xdr:cNvPr id="270835" name="チェック 1523" hidden="1">
              <a:extLst>
                <a:ext uri="{63B3BB69-23CF-44E3-9099-C40C66FF867C}">
                  <a14:compatExt spid="_x0000_s270835"/>
                </a:ext>
              </a:extLst>
            </xdr:cNvPr>
            <xdr:cNvSpPr>
              <a:spLocks noRot="1" noChangeShapeType="1"/>
            </xdr:cNvSpPr>
          </xdr:nvSpPr>
          <xdr:spPr>
            <a:xfrm>
              <a:off x="12344400"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316865</xdr:rowOff>
        </xdr:to>
        <xdr:sp textlink="">
          <xdr:nvSpPr>
            <xdr:cNvPr id="270836" name="チェック 1524" hidden="1">
              <a:extLst>
                <a:ext uri="{63B3BB69-23CF-44E3-9099-C40C66FF867C}">
                  <a14:compatExt spid="_x0000_s270836"/>
                </a:ext>
              </a:extLst>
            </xdr:cNvPr>
            <xdr:cNvSpPr>
              <a:spLocks noRot="1" noChangeShapeType="1"/>
            </xdr:cNvSpPr>
          </xdr:nvSpPr>
          <xdr:spPr>
            <a:xfrm>
              <a:off x="11278870"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270837" name="チェック 1525" hidden="1">
              <a:extLst>
                <a:ext uri="{63B3BB69-23CF-44E3-9099-C40C66FF867C}">
                  <a14:compatExt spid="_x0000_s270837"/>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316865</xdr:rowOff>
        </xdr:to>
        <xdr:sp textlink="">
          <xdr:nvSpPr>
            <xdr:cNvPr id="270838" name="チェック 1526" hidden="1">
              <a:extLst>
                <a:ext uri="{63B3BB69-23CF-44E3-9099-C40C66FF867C}">
                  <a14:compatExt spid="_x0000_s270838"/>
                </a:ext>
              </a:extLst>
            </xdr:cNvPr>
            <xdr:cNvSpPr>
              <a:spLocks noRot="1" noChangeShapeType="1"/>
            </xdr:cNvSpPr>
          </xdr:nvSpPr>
          <xdr:spPr>
            <a:xfrm>
              <a:off x="11811635"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270839" name="チェック 1527" hidden="1">
              <a:extLst>
                <a:ext uri="{63B3BB69-23CF-44E3-9099-C40C66FF867C}">
                  <a14:compatExt spid="_x0000_s270839"/>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316865</xdr:rowOff>
        </xdr:to>
        <xdr:sp textlink="">
          <xdr:nvSpPr>
            <xdr:cNvPr id="270840" name="チェック 1528" hidden="1">
              <a:extLst>
                <a:ext uri="{63B3BB69-23CF-44E3-9099-C40C66FF867C}">
                  <a14:compatExt spid="_x0000_s270840"/>
                </a:ext>
              </a:extLst>
            </xdr:cNvPr>
            <xdr:cNvSpPr>
              <a:spLocks noRot="1" noChangeShapeType="1"/>
            </xdr:cNvSpPr>
          </xdr:nvSpPr>
          <xdr:spPr>
            <a:xfrm>
              <a:off x="12344400"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270841" name="チェック 1529" hidden="1">
              <a:extLst>
                <a:ext uri="{63B3BB69-23CF-44E3-9099-C40C66FF867C}">
                  <a14:compatExt spid="_x0000_s270841"/>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725</xdr:row>
          <xdr:rowOff>0</xdr:rowOff>
        </xdr:from>
        <xdr:to xmlns:xdr="http://schemas.openxmlformats.org/drawingml/2006/spreadsheetDrawing">
          <xdr:col>37</xdr:col>
          <xdr:colOff>307340</xdr:colOff>
          <xdr:row>725</xdr:row>
          <xdr:rowOff>312420</xdr:rowOff>
        </xdr:to>
        <xdr:sp textlink="">
          <xdr:nvSpPr>
            <xdr:cNvPr id="270842" name="チェック 1530" hidden="1">
              <a:extLst>
                <a:ext uri="{63B3BB69-23CF-44E3-9099-C40C66FF867C}">
                  <a14:compatExt spid="_x0000_s270842"/>
                </a:ext>
              </a:extLst>
            </xdr:cNvPr>
            <xdr:cNvSpPr>
              <a:spLocks noRot="1" noChangeShapeType="1"/>
            </xdr:cNvSpPr>
          </xdr:nvSpPr>
          <xdr:spPr>
            <a:xfrm>
              <a:off x="11278870" y="2931909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725</xdr:row>
          <xdr:rowOff>0</xdr:rowOff>
        </xdr:from>
        <xdr:to xmlns:xdr="http://schemas.openxmlformats.org/drawingml/2006/spreadsheetDrawing">
          <xdr:col>38</xdr:col>
          <xdr:colOff>307340</xdr:colOff>
          <xdr:row>725</xdr:row>
          <xdr:rowOff>312420</xdr:rowOff>
        </xdr:to>
        <xdr:sp textlink="">
          <xdr:nvSpPr>
            <xdr:cNvPr id="270843" name="チェック 1531" hidden="1">
              <a:extLst>
                <a:ext uri="{63B3BB69-23CF-44E3-9099-C40C66FF867C}">
                  <a14:compatExt spid="_x0000_s270843"/>
                </a:ext>
              </a:extLst>
            </xdr:cNvPr>
            <xdr:cNvSpPr>
              <a:spLocks noRot="1" noChangeShapeType="1"/>
            </xdr:cNvSpPr>
          </xdr:nvSpPr>
          <xdr:spPr>
            <a:xfrm>
              <a:off x="11811635" y="2931909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725</xdr:row>
          <xdr:rowOff>0</xdr:rowOff>
        </xdr:from>
        <xdr:to xmlns:xdr="http://schemas.openxmlformats.org/drawingml/2006/spreadsheetDrawing">
          <xdr:col>39</xdr:col>
          <xdr:colOff>307340</xdr:colOff>
          <xdr:row>725</xdr:row>
          <xdr:rowOff>312420</xdr:rowOff>
        </xdr:to>
        <xdr:sp textlink="">
          <xdr:nvSpPr>
            <xdr:cNvPr id="270844" name="チェック 1532" hidden="1">
              <a:extLst>
                <a:ext uri="{63B3BB69-23CF-44E3-9099-C40C66FF867C}">
                  <a14:compatExt spid="_x0000_s270844"/>
                </a:ext>
              </a:extLst>
            </xdr:cNvPr>
            <xdr:cNvSpPr>
              <a:spLocks noRot="1" noChangeShapeType="1"/>
            </xdr:cNvSpPr>
          </xdr:nvSpPr>
          <xdr:spPr>
            <a:xfrm>
              <a:off x="12344400" y="29319093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726</xdr:row>
          <xdr:rowOff>0</xdr:rowOff>
        </xdr:from>
        <xdr:to xmlns:xdr="http://schemas.openxmlformats.org/drawingml/2006/spreadsheetDrawing">
          <xdr:col>37</xdr:col>
          <xdr:colOff>307340</xdr:colOff>
          <xdr:row>726</xdr:row>
          <xdr:rowOff>309245</xdr:rowOff>
        </xdr:to>
        <xdr:sp textlink="">
          <xdr:nvSpPr>
            <xdr:cNvPr id="270845" name="チェック 1533" hidden="1">
              <a:extLst>
                <a:ext uri="{63B3BB69-23CF-44E3-9099-C40C66FF867C}">
                  <a14:compatExt spid="_x0000_s270845"/>
                </a:ext>
              </a:extLst>
            </xdr:cNvPr>
            <xdr:cNvSpPr>
              <a:spLocks noRot="1" noChangeShapeType="1"/>
            </xdr:cNvSpPr>
          </xdr:nvSpPr>
          <xdr:spPr>
            <a:xfrm>
              <a:off x="11278870" y="293908480"/>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727</xdr:row>
          <xdr:rowOff>0</xdr:rowOff>
        </xdr:from>
        <xdr:to xmlns:xdr="http://schemas.openxmlformats.org/drawingml/2006/spreadsheetDrawing">
          <xdr:col>37</xdr:col>
          <xdr:colOff>307340</xdr:colOff>
          <xdr:row>727</xdr:row>
          <xdr:rowOff>314960</xdr:rowOff>
        </xdr:to>
        <xdr:sp textlink="">
          <xdr:nvSpPr>
            <xdr:cNvPr id="270846" name="チェック 1534" hidden="1">
              <a:extLst>
                <a:ext uri="{63B3BB69-23CF-44E3-9099-C40C66FF867C}">
                  <a14:compatExt spid="_x0000_s270846"/>
                </a:ext>
              </a:extLst>
            </xdr:cNvPr>
            <xdr:cNvSpPr>
              <a:spLocks noRot="1" noChangeShapeType="1"/>
            </xdr:cNvSpPr>
          </xdr:nvSpPr>
          <xdr:spPr>
            <a:xfrm>
              <a:off x="11278870" y="29464508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728</xdr:row>
          <xdr:rowOff>0</xdr:rowOff>
        </xdr:from>
        <xdr:to xmlns:xdr="http://schemas.openxmlformats.org/drawingml/2006/spreadsheetDrawing">
          <xdr:col>37</xdr:col>
          <xdr:colOff>307340</xdr:colOff>
          <xdr:row>728</xdr:row>
          <xdr:rowOff>309880</xdr:rowOff>
        </xdr:to>
        <xdr:sp textlink="">
          <xdr:nvSpPr>
            <xdr:cNvPr id="270847" name="チェック 1535" hidden="1">
              <a:extLst>
                <a:ext uri="{63B3BB69-23CF-44E3-9099-C40C66FF867C}">
                  <a14:compatExt spid="_x0000_s270847"/>
                </a:ext>
              </a:extLst>
            </xdr:cNvPr>
            <xdr:cNvSpPr>
              <a:spLocks noRot="1" noChangeShapeType="1"/>
            </xdr:cNvSpPr>
          </xdr:nvSpPr>
          <xdr:spPr>
            <a:xfrm>
              <a:off x="11278870" y="295191180"/>
              <a:ext cx="307340"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729</xdr:row>
          <xdr:rowOff>0</xdr:rowOff>
        </xdr:from>
        <xdr:to xmlns:xdr="http://schemas.openxmlformats.org/drawingml/2006/spreadsheetDrawing">
          <xdr:col>37</xdr:col>
          <xdr:colOff>307340</xdr:colOff>
          <xdr:row>729</xdr:row>
          <xdr:rowOff>306705</xdr:rowOff>
        </xdr:to>
        <xdr:sp textlink="">
          <xdr:nvSpPr>
            <xdr:cNvPr id="270848" name="チェック 1536" hidden="1">
              <a:extLst>
                <a:ext uri="{63B3BB69-23CF-44E3-9099-C40C66FF867C}">
                  <a14:compatExt spid="_x0000_s270848"/>
                </a:ext>
              </a:extLst>
            </xdr:cNvPr>
            <xdr:cNvSpPr>
              <a:spLocks noRot="1" noChangeShapeType="1"/>
            </xdr:cNvSpPr>
          </xdr:nvSpPr>
          <xdr:spPr>
            <a:xfrm>
              <a:off x="11278870" y="295896030"/>
              <a:ext cx="30734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730</xdr:row>
          <xdr:rowOff>0</xdr:rowOff>
        </xdr:from>
        <xdr:to xmlns:xdr="http://schemas.openxmlformats.org/drawingml/2006/spreadsheetDrawing">
          <xdr:col>37</xdr:col>
          <xdr:colOff>307340</xdr:colOff>
          <xdr:row>731</xdr:row>
          <xdr:rowOff>37465</xdr:rowOff>
        </xdr:to>
        <xdr:sp textlink="">
          <xdr:nvSpPr>
            <xdr:cNvPr id="270849" name="チェック 1537" hidden="1">
              <a:extLst>
                <a:ext uri="{63B3BB69-23CF-44E3-9099-C40C66FF867C}">
                  <a14:compatExt spid="_x0000_s270849"/>
                </a:ext>
              </a:extLst>
            </xdr:cNvPr>
            <xdr:cNvSpPr>
              <a:spLocks noRot="1" noChangeShapeType="1"/>
            </xdr:cNvSpPr>
          </xdr:nvSpPr>
          <xdr:spPr>
            <a:xfrm>
              <a:off x="11278870" y="29660088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731</xdr:row>
          <xdr:rowOff>0</xdr:rowOff>
        </xdr:from>
        <xdr:to xmlns:xdr="http://schemas.openxmlformats.org/drawingml/2006/spreadsheetDrawing">
          <xdr:col>37</xdr:col>
          <xdr:colOff>307340</xdr:colOff>
          <xdr:row>732</xdr:row>
          <xdr:rowOff>36830</xdr:rowOff>
        </xdr:to>
        <xdr:sp textlink="">
          <xdr:nvSpPr>
            <xdr:cNvPr id="270850" name="チェック 1538" hidden="1">
              <a:extLst>
                <a:ext uri="{63B3BB69-23CF-44E3-9099-C40C66FF867C}">
                  <a14:compatExt spid="_x0000_s270850"/>
                </a:ext>
              </a:extLst>
            </xdr:cNvPr>
            <xdr:cNvSpPr>
              <a:spLocks noRot="1" noChangeShapeType="1"/>
            </xdr:cNvSpPr>
          </xdr:nvSpPr>
          <xdr:spPr>
            <a:xfrm>
              <a:off x="11278870" y="2968802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732</xdr:row>
          <xdr:rowOff>0</xdr:rowOff>
        </xdr:from>
        <xdr:to xmlns:xdr="http://schemas.openxmlformats.org/drawingml/2006/spreadsheetDrawing">
          <xdr:col>37</xdr:col>
          <xdr:colOff>307340</xdr:colOff>
          <xdr:row>733</xdr:row>
          <xdr:rowOff>49530</xdr:rowOff>
        </xdr:to>
        <xdr:sp textlink="">
          <xdr:nvSpPr>
            <xdr:cNvPr id="270851" name="チェック 1539" hidden="1">
              <a:extLst>
                <a:ext uri="{63B3BB69-23CF-44E3-9099-C40C66FF867C}">
                  <a14:compatExt spid="_x0000_s270851"/>
                </a:ext>
              </a:extLst>
            </xdr:cNvPr>
            <xdr:cNvSpPr>
              <a:spLocks noRot="1" noChangeShapeType="1"/>
            </xdr:cNvSpPr>
          </xdr:nvSpPr>
          <xdr:spPr>
            <a:xfrm>
              <a:off x="11278870" y="2971596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733</xdr:row>
          <xdr:rowOff>0</xdr:rowOff>
        </xdr:from>
        <xdr:to xmlns:xdr="http://schemas.openxmlformats.org/drawingml/2006/spreadsheetDrawing">
          <xdr:col>37</xdr:col>
          <xdr:colOff>307340</xdr:colOff>
          <xdr:row>734</xdr:row>
          <xdr:rowOff>35560</xdr:rowOff>
        </xdr:to>
        <xdr:sp textlink="">
          <xdr:nvSpPr>
            <xdr:cNvPr id="270852" name="チェック 1540" hidden="1">
              <a:extLst>
                <a:ext uri="{63B3BB69-23CF-44E3-9099-C40C66FF867C}">
                  <a14:compatExt spid="_x0000_s270852"/>
                </a:ext>
              </a:extLst>
            </xdr:cNvPr>
            <xdr:cNvSpPr>
              <a:spLocks noRot="1" noChangeShapeType="1"/>
            </xdr:cNvSpPr>
          </xdr:nvSpPr>
          <xdr:spPr>
            <a:xfrm>
              <a:off x="11278870" y="29742638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734</xdr:row>
          <xdr:rowOff>0</xdr:rowOff>
        </xdr:from>
        <xdr:to xmlns:xdr="http://schemas.openxmlformats.org/drawingml/2006/spreadsheetDrawing">
          <xdr:col>37</xdr:col>
          <xdr:colOff>307340</xdr:colOff>
          <xdr:row>735</xdr:row>
          <xdr:rowOff>49530</xdr:rowOff>
        </xdr:to>
        <xdr:sp textlink="">
          <xdr:nvSpPr>
            <xdr:cNvPr id="270853" name="チェック 1541" hidden="1">
              <a:extLst>
                <a:ext uri="{63B3BB69-23CF-44E3-9099-C40C66FF867C}">
                  <a14:compatExt spid="_x0000_s270853"/>
                </a:ext>
              </a:extLst>
            </xdr:cNvPr>
            <xdr:cNvSpPr>
              <a:spLocks noRot="1" noChangeShapeType="1"/>
            </xdr:cNvSpPr>
          </xdr:nvSpPr>
          <xdr:spPr>
            <a:xfrm>
              <a:off x="11278870" y="2977057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726</xdr:row>
          <xdr:rowOff>0</xdr:rowOff>
        </xdr:from>
        <xdr:to xmlns:xdr="http://schemas.openxmlformats.org/drawingml/2006/spreadsheetDrawing">
          <xdr:col>38</xdr:col>
          <xdr:colOff>307340</xdr:colOff>
          <xdr:row>726</xdr:row>
          <xdr:rowOff>309245</xdr:rowOff>
        </xdr:to>
        <xdr:sp textlink="">
          <xdr:nvSpPr>
            <xdr:cNvPr id="270854" name="チェック 1542" hidden="1">
              <a:extLst>
                <a:ext uri="{63B3BB69-23CF-44E3-9099-C40C66FF867C}">
                  <a14:compatExt spid="_x0000_s270854"/>
                </a:ext>
              </a:extLst>
            </xdr:cNvPr>
            <xdr:cNvSpPr>
              <a:spLocks noRot="1" noChangeShapeType="1"/>
            </xdr:cNvSpPr>
          </xdr:nvSpPr>
          <xdr:spPr>
            <a:xfrm>
              <a:off x="11811635" y="293908480"/>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727</xdr:row>
          <xdr:rowOff>0</xdr:rowOff>
        </xdr:from>
        <xdr:to xmlns:xdr="http://schemas.openxmlformats.org/drawingml/2006/spreadsheetDrawing">
          <xdr:col>38</xdr:col>
          <xdr:colOff>307340</xdr:colOff>
          <xdr:row>727</xdr:row>
          <xdr:rowOff>314960</xdr:rowOff>
        </xdr:to>
        <xdr:sp textlink="">
          <xdr:nvSpPr>
            <xdr:cNvPr id="270855" name="チェック 1543" hidden="1">
              <a:extLst>
                <a:ext uri="{63B3BB69-23CF-44E3-9099-C40C66FF867C}">
                  <a14:compatExt spid="_x0000_s270855"/>
                </a:ext>
              </a:extLst>
            </xdr:cNvPr>
            <xdr:cNvSpPr>
              <a:spLocks noRot="1" noChangeShapeType="1"/>
            </xdr:cNvSpPr>
          </xdr:nvSpPr>
          <xdr:spPr>
            <a:xfrm>
              <a:off x="11811635" y="29464508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728</xdr:row>
          <xdr:rowOff>0</xdr:rowOff>
        </xdr:from>
        <xdr:to xmlns:xdr="http://schemas.openxmlformats.org/drawingml/2006/spreadsheetDrawing">
          <xdr:col>38</xdr:col>
          <xdr:colOff>307340</xdr:colOff>
          <xdr:row>728</xdr:row>
          <xdr:rowOff>309880</xdr:rowOff>
        </xdr:to>
        <xdr:sp textlink="">
          <xdr:nvSpPr>
            <xdr:cNvPr id="270856" name="チェック 1544" hidden="1">
              <a:extLst>
                <a:ext uri="{63B3BB69-23CF-44E3-9099-C40C66FF867C}">
                  <a14:compatExt spid="_x0000_s270856"/>
                </a:ext>
              </a:extLst>
            </xdr:cNvPr>
            <xdr:cNvSpPr>
              <a:spLocks noRot="1" noChangeShapeType="1"/>
            </xdr:cNvSpPr>
          </xdr:nvSpPr>
          <xdr:spPr>
            <a:xfrm>
              <a:off x="11811635" y="295191180"/>
              <a:ext cx="307340"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729</xdr:row>
          <xdr:rowOff>0</xdr:rowOff>
        </xdr:from>
        <xdr:to xmlns:xdr="http://schemas.openxmlformats.org/drawingml/2006/spreadsheetDrawing">
          <xdr:col>38</xdr:col>
          <xdr:colOff>307340</xdr:colOff>
          <xdr:row>729</xdr:row>
          <xdr:rowOff>306705</xdr:rowOff>
        </xdr:to>
        <xdr:sp textlink="">
          <xdr:nvSpPr>
            <xdr:cNvPr id="270857" name="チェック 1545" hidden="1">
              <a:extLst>
                <a:ext uri="{63B3BB69-23CF-44E3-9099-C40C66FF867C}">
                  <a14:compatExt spid="_x0000_s270857"/>
                </a:ext>
              </a:extLst>
            </xdr:cNvPr>
            <xdr:cNvSpPr>
              <a:spLocks noRot="1" noChangeShapeType="1"/>
            </xdr:cNvSpPr>
          </xdr:nvSpPr>
          <xdr:spPr>
            <a:xfrm>
              <a:off x="11811635" y="295896030"/>
              <a:ext cx="30734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730</xdr:row>
          <xdr:rowOff>0</xdr:rowOff>
        </xdr:from>
        <xdr:to xmlns:xdr="http://schemas.openxmlformats.org/drawingml/2006/spreadsheetDrawing">
          <xdr:col>38</xdr:col>
          <xdr:colOff>307340</xdr:colOff>
          <xdr:row>731</xdr:row>
          <xdr:rowOff>37465</xdr:rowOff>
        </xdr:to>
        <xdr:sp textlink="">
          <xdr:nvSpPr>
            <xdr:cNvPr id="270858" name="チェック 1546" hidden="1">
              <a:extLst>
                <a:ext uri="{63B3BB69-23CF-44E3-9099-C40C66FF867C}">
                  <a14:compatExt spid="_x0000_s270858"/>
                </a:ext>
              </a:extLst>
            </xdr:cNvPr>
            <xdr:cNvSpPr>
              <a:spLocks noRot="1" noChangeShapeType="1"/>
            </xdr:cNvSpPr>
          </xdr:nvSpPr>
          <xdr:spPr>
            <a:xfrm>
              <a:off x="11811635" y="29660088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731</xdr:row>
          <xdr:rowOff>0</xdr:rowOff>
        </xdr:from>
        <xdr:to xmlns:xdr="http://schemas.openxmlformats.org/drawingml/2006/spreadsheetDrawing">
          <xdr:col>38</xdr:col>
          <xdr:colOff>307340</xdr:colOff>
          <xdr:row>732</xdr:row>
          <xdr:rowOff>36830</xdr:rowOff>
        </xdr:to>
        <xdr:sp textlink="">
          <xdr:nvSpPr>
            <xdr:cNvPr id="270859" name="チェック 1547" hidden="1">
              <a:extLst>
                <a:ext uri="{63B3BB69-23CF-44E3-9099-C40C66FF867C}">
                  <a14:compatExt spid="_x0000_s270859"/>
                </a:ext>
              </a:extLst>
            </xdr:cNvPr>
            <xdr:cNvSpPr>
              <a:spLocks noRot="1" noChangeShapeType="1"/>
            </xdr:cNvSpPr>
          </xdr:nvSpPr>
          <xdr:spPr>
            <a:xfrm>
              <a:off x="11811635" y="2968802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732</xdr:row>
          <xdr:rowOff>0</xdr:rowOff>
        </xdr:from>
        <xdr:to xmlns:xdr="http://schemas.openxmlformats.org/drawingml/2006/spreadsheetDrawing">
          <xdr:col>38</xdr:col>
          <xdr:colOff>307340</xdr:colOff>
          <xdr:row>733</xdr:row>
          <xdr:rowOff>49530</xdr:rowOff>
        </xdr:to>
        <xdr:sp textlink="">
          <xdr:nvSpPr>
            <xdr:cNvPr id="270860" name="チェック 1548" hidden="1">
              <a:extLst>
                <a:ext uri="{63B3BB69-23CF-44E3-9099-C40C66FF867C}">
                  <a14:compatExt spid="_x0000_s270860"/>
                </a:ext>
              </a:extLst>
            </xdr:cNvPr>
            <xdr:cNvSpPr>
              <a:spLocks noRot="1" noChangeShapeType="1"/>
            </xdr:cNvSpPr>
          </xdr:nvSpPr>
          <xdr:spPr>
            <a:xfrm>
              <a:off x="11811635" y="2971596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733</xdr:row>
          <xdr:rowOff>0</xdr:rowOff>
        </xdr:from>
        <xdr:to xmlns:xdr="http://schemas.openxmlformats.org/drawingml/2006/spreadsheetDrawing">
          <xdr:col>38</xdr:col>
          <xdr:colOff>307340</xdr:colOff>
          <xdr:row>734</xdr:row>
          <xdr:rowOff>35560</xdr:rowOff>
        </xdr:to>
        <xdr:sp textlink="">
          <xdr:nvSpPr>
            <xdr:cNvPr id="270861" name="チェック 1549" hidden="1">
              <a:extLst>
                <a:ext uri="{63B3BB69-23CF-44E3-9099-C40C66FF867C}">
                  <a14:compatExt spid="_x0000_s270861"/>
                </a:ext>
              </a:extLst>
            </xdr:cNvPr>
            <xdr:cNvSpPr>
              <a:spLocks noRot="1" noChangeShapeType="1"/>
            </xdr:cNvSpPr>
          </xdr:nvSpPr>
          <xdr:spPr>
            <a:xfrm>
              <a:off x="11811635" y="29742638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734</xdr:row>
          <xdr:rowOff>0</xdr:rowOff>
        </xdr:from>
        <xdr:to xmlns:xdr="http://schemas.openxmlformats.org/drawingml/2006/spreadsheetDrawing">
          <xdr:col>38</xdr:col>
          <xdr:colOff>307340</xdr:colOff>
          <xdr:row>735</xdr:row>
          <xdr:rowOff>49530</xdr:rowOff>
        </xdr:to>
        <xdr:sp textlink="">
          <xdr:nvSpPr>
            <xdr:cNvPr id="270862" name="チェック 1550" hidden="1">
              <a:extLst>
                <a:ext uri="{63B3BB69-23CF-44E3-9099-C40C66FF867C}">
                  <a14:compatExt spid="_x0000_s270862"/>
                </a:ext>
              </a:extLst>
            </xdr:cNvPr>
            <xdr:cNvSpPr>
              <a:spLocks noRot="1" noChangeShapeType="1"/>
            </xdr:cNvSpPr>
          </xdr:nvSpPr>
          <xdr:spPr>
            <a:xfrm>
              <a:off x="11811635" y="2977057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726</xdr:row>
          <xdr:rowOff>0</xdr:rowOff>
        </xdr:from>
        <xdr:to xmlns:xdr="http://schemas.openxmlformats.org/drawingml/2006/spreadsheetDrawing">
          <xdr:col>39</xdr:col>
          <xdr:colOff>307340</xdr:colOff>
          <xdr:row>726</xdr:row>
          <xdr:rowOff>309245</xdr:rowOff>
        </xdr:to>
        <xdr:sp textlink="">
          <xdr:nvSpPr>
            <xdr:cNvPr id="270863" name="チェック 1551" hidden="1">
              <a:extLst>
                <a:ext uri="{63B3BB69-23CF-44E3-9099-C40C66FF867C}">
                  <a14:compatExt spid="_x0000_s270863"/>
                </a:ext>
              </a:extLst>
            </xdr:cNvPr>
            <xdr:cNvSpPr>
              <a:spLocks noRot="1" noChangeShapeType="1"/>
            </xdr:cNvSpPr>
          </xdr:nvSpPr>
          <xdr:spPr>
            <a:xfrm>
              <a:off x="12344400" y="293908480"/>
              <a:ext cx="307340" cy="3092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727</xdr:row>
          <xdr:rowOff>0</xdr:rowOff>
        </xdr:from>
        <xdr:to xmlns:xdr="http://schemas.openxmlformats.org/drawingml/2006/spreadsheetDrawing">
          <xdr:col>39</xdr:col>
          <xdr:colOff>307340</xdr:colOff>
          <xdr:row>727</xdr:row>
          <xdr:rowOff>314960</xdr:rowOff>
        </xdr:to>
        <xdr:sp textlink="">
          <xdr:nvSpPr>
            <xdr:cNvPr id="270864" name="チェック 1552" hidden="1">
              <a:extLst>
                <a:ext uri="{63B3BB69-23CF-44E3-9099-C40C66FF867C}">
                  <a14:compatExt spid="_x0000_s270864"/>
                </a:ext>
              </a:extLst>
            </xdr:cNvPr>
            <xdr:cNvSpPr>
              <a:spLocks noRot="1" noChangeShapeType="1"/>
            </xdr:cNvSpPr>
          </xdr:nvSpPr>
          <xdr:spPr>
            <a:xfrm>
              <a:off x="12344400" y="29464508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728</xdr:row>
          <xdr:rowOff>0</xdr:rowOff>
        </xdr:from>
        <xdr:to xmlns:xdr="http://schemas.openxmlformats.org/drawingml/2006/spreadsheetDrawing">
          <xdr:col>39</xdr:col>
          <xdr:colOff>307340</xdr:colOff>
          <xdr:row>728</xdr:row>
          <xdr:rowOff>309880</xdr:rowOff>
        </xdr:to>
        <xdr:sp textlink="">
          <xdr:nvSpPr>
            <xdr:cNvPr id="270865" name="チェック 1553" hidden="1">
              <a:extLst>
                <a:ext uri="{63B3BB69-23CF-44E3-9099-C40C66FF867C}">
                  <a14:compatExt spid="_x0000_s270865"/>
                </a:ext>
              </a:extLst>
            </xdr:cNvPr>
            <xdr:cNvSpPr>
              <a:spLocks noRot="1" noChangeShapeType="1"/>
            </xdr:cNvSpPr>
          </xdr:nvSpPr>
          <xdr:spPr>
            <a:xfrm>
              <a:off x="12344400" y="295191180"/>
              <a:ext cx="307340" cy="3098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729</xdr:row>
          <xdr:rowOff>0</xdr:rowOff>
        </xdr:from>
        <xdr:to xmlns:xdr="http://schemas.openxmlformats.org/drawingml/2006/spreadsheetDrawing">
          <xdr:col>39</xdr:col>
          <xdr:colOff>307340</xdr:colOff>
          <xdr:row>729</xdr:row>
          <xdr:rowOff>306705</xdr:rowOff>
        </xdr:to>
        <xdr:sp textlink="">
          <xdr:nvSpPr>
            <xdr:cNvPr id="270866" name="チェック 1554" hidden="1">
              <a:extLst>
                <a:ext uri="{63B3BB69-23CF-44E3-9099-C40C66FF867C}">
                  <a14:compatExt spid="_x0000_s270866"/>
                </a:ext>
              </a:extLst>
            </xdr:cNvPr>
            <xdr:cNvSpPr>
              <a:spLocks noRot="1" noChangeShapeType="1"/>
            </xdr:cNvSpPr>
          </xdr:nvSpPr>
          <xdr:spPr>
            <a:xfrm>
              <a:off x="12344400" y="295896030"/>
              <a:ext cx="30734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730</xdr:row>
          <xdr:rowOff>0</xdr:rowOff>
        </xdr:from>
        <xdr:to xmlns:xdr="http://schemas.openxmlformats.org/drawingml/2006/spreadsheetDrawing">
          <xdr:col>39</xdr:col>
          <xdr:colOff>307340</xdr:colOff>
          <xdr:row>731</xdr:row>
          <xdr:rowOff>37465</xdr:rowOff>
        </xdr:to>
        <xdr:sp textlink="">
          <xdr:nvSpPr>
            <xdr:cNvPr id="270867" name="チェック 1555" hidden="1">
              <a:extLst>
                <a:ext uri="{63B3BB69-23CF-44E3-9099-C40C66FF867C}">
                  <a14:compatExt spid="_x0000_s270867"/>
                </a:ext>
              </a:extLst>
            </xdr:cNvPr>
            <xdr:cNvSpPr>
              <a:spLocks noRot="1" noChangeShapeType="1"/>
            </xdr:cNvSpPr>
          </xdr:nvSpPr>
          <xdr:spPr>
            <a:xfrm>
              <a:off x="12344400" y="29660088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731</xdr:row>
          <xdr:rowOff>0</xdr:rowOff>
        </xdr:from>
        <xdr:to xmlns:xdr="http://schemas.openxmlformats.org/drawingml/2006/spreadsheetDrawing">
          <xdr:col>39</xdr:col>
          <xdr:colOff>307340</xdr:colOff>
          <xdr:row>732</xdr:row>
          <xdr:rowOff>36830</xdr:rowOff>
        </xdr:to>
        <xdr:sp textlink="">
          <xdr:nvSpPr>
            <xdr:cNvPr id="270868" name="チェック 1556" hidden="1">
              <a:extLst>
                <a:ext uri="{63B3BB69-23CF-44E3-9099-C40C66FF867C}">
                  <a14:compatExt spid="_x0000_s270868"/>
                </a:ext>
              </a:extLst>
            </xdr:cNvPr>
            <xdr:cNvSpPr>
              <a:spLocks noRot="1" noChangeShapeType="1"/>
            </xdr:cNvSpPr>
          </xdr:nvSpPr>
          <xdr:spPr>
            <a:xfrm>
              <a:off x="12344400" y="2968802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732</xdr:row>
          <xdr:rowOff>0</xdr:rowOff>
        </xdr:from>
        <xdr:to xmlns:xdr="http://schemas.openxmlformats.org/drawingml/2006/spreadsheetDrawing">
          <xdr:col>39</xdr:col>
          <xdr:colOff>307340</xdr:colOff>
          <xdr:row>733</xdr:row>
          <xdr:rowOff>49530</xdr:rowOff>
        </xdr:to>
        <xdr:sp textlink="">
          <xdr:nvSpPr>
            <xdr:cNvPr id="270869" name="チェック 1557" hidden="1">
              <a:extLst>
                <a:ext uri="{63B3BB69-23CF-44E3-9099-C40C66FF867C}">
                  <a14:compatExt spid="_x0000_s270869"/>
                </a:ext>
              </a:extLst>
            </xdr:cNvPr>
            <xdr:cNvSpPr>
              <a:spLocks noRot="1" noChangeShapeType="1"/>
            </xdr:cNvSpPr>
          </xdr:nvSpPr>
          <xdr:spPr>
            <a:xfrm>
              <a:off x="12344400" y="2971596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733</xdr:row>
          <xdr:rowOff>0</xdr:rowOff>
        </xdr:from>
        <xdr:to xmlns:xdr="http://schemas.openxmlformats.org/drawingml/2006/spreadsheetDrawing">
          <xdr:col>39</xdr:col>
          <xdr:colOff>307340</xdr:colOff>
          <xdr:row>734</xdr:row>
          <xdr:rowOff>35560</xdr:rowOff>
        </xdr:to>
        <xdr:sp textlink="">
          <xdr:nvSpPr>
            <xdr:cNvPr id="270870" name="チェック 1558" hidden="1">
              <a:extLst>
                <a:ext uri="{63B3BB69-23CF-44E3-9099-C40C66FF867C}">
                  <a14:compatExt spid="_x0000_s270870"/>
                </a:ext>
              </a:extLst>
            </xdr:cNvPr>
            <xdr:cNvSpPr>
              <a:spLocks noRot="1" noChangeShapeType="1"/>
            </xdr:cNvSpPr>
          </xdr:nvSpPr>
          <xdr:spPr>
            <a:xfrm>
              <a:off x="12344400" y="297426380"/>
              <a:ext cx="307340"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734</xdr:row>
          <xdr:rowOff>0</xdr:rowOff>
        </xdr:from>
        <xdr:to xmlns:xdr="http://schemas.openxmlformats.org/drawingml/2006/spreadsheetDrawing">
          <xdr:col>39</xdr:col>
          <xdr:colOff>307340</xdr:colOff>
          <xdr:row>735</xdr:row>
          <xdr:rowOff>49530</xdr:rowOff>
        </xdr:to>
        <xdr:sp textlink="">
          <xdr:nvSpPr>
            <xdr:cNvPr id="270871" name="チェック 1559" hidden="1">
              <a:extLst>
                <a:ext uri="{63B3BB69-23CF-44E3-9099-C40C66FF867C}">
                  <a14:compatExt spid="_x0000_s270871"/>
                </a:ext>
              </a:extLst>
            </xdr:cNvPr>
            <xdr:cNvSpPr>
              <a:spLocks noRot="1" noChangeShapeType="1"/>
            </xdr:cNvSpPr>
          </xdr:nvSpPr>
          <xdr:spPr>
            <a:xfrm>
              <a:off x="12344400" y="2977057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734</xdr:row>
          <xdr:rowOff>0</xdr:rowOff>
        </xdr:from>
        <xdr:to xmlns:xdr="http://schemas.openxmlformats.org/drawingml/2006/spreadsheetDrawing">
          <xdr:col>37</xdr:col>
          <xdr:colOff>307340</xdr:colOff>
          <xdr:row>735</xdr:row>
          <xdr:rowOff>45720</xdr:rowOff>
        </xdr:to>
        <xdr:sp textlink="">
          <xdr:nvSpPr>
            <xdr:cNvPr id="270872" name="チェック 1560" hidden="1">
              <a:extLst>
                <a:ext uri="{63B3BB69-23CF-44E3-9099-C40C66FF867C}">
                  <a14:compatExt spid="_x0000_s270872"/>
                </a:ext>
              </a:extLst>
            </xdr:cNvPr>
            <xdr:cNvSpPr>
              <a:spLocks noRot="1" noChangeShapeType="1"/>
            </xdr:cNvSpPr>
          </xdr:nvSpPr>
          <xdr:spPr>
            <a:xfrm>
              <a:off x="11278870" y="297705780"/>
              <a:ext cx="307340" cy="3124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734</xdr:row>
          <xdr:rowOff>0</xdr:rowOff>
        </xdr:from>
        <xdr:to xmlns:xdr="http://schemas.openxmlformats.org/drawingml/2006/spreadsheetDrawing">
          <xdr:col>37</xdr:col>
          <xdr:colOff>307340</xdr:colOff>
          <xdr:row>735</xdr:row>
          <xdr:rowOff>49530</xdr:rowOff>
        </xdr:to>
        <xdr:sp textlink="">
          <xdr:nvSpPr>
            <xdr:cNvPr id="270873" name="チェック 1561" hidden="1">
              <a:extLst>
                <a:ext uri="{63B3BB69-23CF-44E3-9099-C40C66FF867C}">
                  <a14:compatExt spid="_x0000_s270873"/>
                </a:ext>
              </a:extLst>
            </xdr:cNvPr>
            <xdr:cNvSpPr>
              <a:spLocks noRot="1" noChangeShapeType="1"/>
            </xdr:cNvSpPr>
          </xdr:nvSpPr>
          <xdr:spPr>
            <a:xfrm>
              <a:off x="11278870" y="2977057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734</xdr:row>
          <xdr:rowOff>0</xdr:rowOff>
        </xdr:from>
        <xdr:to xmlns:xdr="http://schemas.openxmlformats.org/drawingml/2006/spreadsheetDrawing">
          <xdr:col>38</xdr:col>
          <xdr:colOff>307340</xdr:colOff>
          <xdr:row>735</xdr:row>
          <xdr:rowOff>49530</xdr:rowOff>
        </xdr:to>
        <xdr:sp textlink="">
          <xdr:nvSpPr>
            <xdr:cNvPr id="270874" name="チェック 1562" hidden="1">
              <a:extLst>
                <a:ext uri="{63B3BB69-23CF-44E3-9099-C40C66FF867C}">
                  <a14:compatExt spid="_x0000_s270874"/>
                </a:ext>
              </a:extLst>
            </xdr:cNvPr>
            <xdr:cNvSpPr>
              <a:spLocks noRot="1" noChangeShapeType="1"/>
            </xdr:cNvSpPr>
          </xdr:nvSpPr>
          <xdr:spPr>
            <a:xfrm>
              <a:off x="11811635" y="2977057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734</xdr:row>
          <xdr:rowOff>0</xdr:rowOff>
        </xdr:from>
        <xdr:to xmlns:xdr="http://schemas.openxmlformats.org/drawingml/2006/spreadsheetDrawing">
          <xdr:col>39</xdr:col>
          <xdr:colOff>307340</xdr:colOff>
          <xdr:row>735</xdr:row>
          <xdr:rowOff>49530</xdr:rowOff>
        </xdr:to>
        <xdr:sp textlink="">
          <xdr:nvSpPr>
            <xdr:cNvPr id="270875" name="チェック 1563" hidden="1">
              <a:extLst>
                <a:ext uri="{63B3BB69-23CF-44E3-9099-C40C66FF867C}">
                  <a14:compatExt spid="_x0000_s270875"/>
                </a:ext>
              </a:extLst>
            </xdr:cNvPr>
            <xdr:cNvSpPr>
              <a:spLocks noRot="1" noChangeShapeType="1"/>
            </xdr:cNvSpPr>
          </xdr:nvSpPr>
          <xdr:spPr>
            <a:xfrm>
              <a:off x="12344400" y="297705780"/>
              <a:ext cx="307340"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76" name="チェック 1564" hidden="1">
              <a:extLst>
                <a:ext uri="{63B3BB69-23CF-44E3-9099-C40C66FF867C}">
                  <a14:compatExt spid="_x0000_s270876"/>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77" name="チェック 1565" hidden="1">
              <a:extLst>
                <a:ext uri="{63B3BB69-23CF-44E3-9099-C40C66FF867C}">
                  <a14:compatExt spid="_x0000_s270877"/>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878" name="チェック 1566" hidden="1">
              <a:extLst>
                <a:ext uri="{63B3BB69-23CF-44E3-9099-C40C66FF867C}">
                  <a14:compatExt spid="_x0000_s270878"/>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879" name="チェック 1567" hidden="1">
              <a:extLst>
                <a:ext uri="{63B3BB69-23CF-44E3-9099-C40C66FF867C}">
                  <a14:compatExt spid="_x0000_s270879"/>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80" name="チェック 1568" hidden="1">
              <a:extLst>
                <a:ext uri="{63B3BB69-23CF-44E3-9099-C40C66FF867C}">
                  <a14:compatExt spid="_x0000_s270880"/>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81" name="チェック 1569" hidden="1">
              <a:extLst>
                <a:ext uri="{63B3BB69-23CF-44E3-9099-C40C66FF867C}">
                  <a14:compatExt spid="_x0000_s270881"/>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82" name="チェック 1570" hidden="1">
              <a:extLst>
                <a:ext uri="{63B3BB69-23CF-44E3-9099-C40C66FF867C}">
                  <a14:compatExt spid="_x0000_s270882"/>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83" name="チェック 1571" hidden="1">
              <a:extLst>
                <a:ext uri="{63B3BB69-23CF-44E3-9099-C40C66FF867C}">
                  <a14:compatExt spid="_x0000_s270883"/>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84" name="チェック 1572" hidden="1">
              <a:extLst>
                <a:ext uri="{63B3BB69-23CF-44E3-9099-C40C66FF867C}">
                  <a14:compatExt spid="_x0000_s270884"/>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85" name="チェック 1573" hidden="1">
              <a:extLst>
                <a:ext uri="{63B3BB69-23CF-44E3-9099-C40C66FF867C}">
                  <a14:compatExt spid="_x0000_s270885"/>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886" name="チェック 1574" hidden="1">
              <a:extLst>
                <a:ext uri="{63B3BB69-23CF-44E3-9099-C40C66FF867C}">
                  <a14:compatExt spid="_x0000_s270886"/>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887" name="チェック 1575" hidden="1">
              <a:extLst>
                <a:ext uri="{63B3BB69-23CF-44E3-9099-C40C66FF867C}">
                  <a14:compatExt spid="_x0000_s270887"/>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888" name="チェック 1576" hidden="1">
              <a:extLst>
                <a:ext uri="{63B3BB69-23CF-44E3-9099-C40C66FF867C}">
                  <a14:compatExt spid="_x0000_s270888"/>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89" name="チェック 1577" hidden="1">
              <a:extLst>
                <a:ext uri="{63B3BB69-23CF-44E3-9099-C40C66FF867C}">
                  <a14:compatExt spid="_x0000_s270889"/>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90" name="チェック 1578" hidden="1">
              <a:extLst>
                <a:ext uri="{63B3BB69-23CF-44E3-9099-C40C66FF867C}">
                  <a14:compatExt spid="_x0000_s270890"/>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91" name="チェック 1579" hidden="1">
              <a:extLst>
                <a:ext uri="{63B3BB69-23CF-44E3-9099-C40C66FF867C}">
                  <a14:compatExt spid="_x0000_s270891"/>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92" name="チェック 1580" hidden="1">
              <a:extLst>
                <a:ext uri="{63B3BB69-23CF-44E3-9099-C40C66FF867C}">
                  <a14:compatExt spid="_x0000_s270892"/>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893" name="チェック 1581" hidden="1">
              <a:extLst>
                <a:ext uri="{63B3BB69-23CF-44E3-9099-C40C66FF867C}">
                  <a14:compatExt spid="_x0000_s270893"/>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894" name="チェック 1582" hidden="1">
              <a:extLst>
                <a:ext uri="{63B3BB69-23CF-44E3-9099-C40C66FF867C}">
                  <a14:compatExt spid="_x0000_s270894"/>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895" name="チェック 1583" hidden="1">
              <a:extLst>
                <a:ext uri="{63B3BB69-23CF-44E3-9099-C40C66FF867C}">
                  <a14:compatExt spid="_x0000_s270895"/>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896" name="チェック 1584" hidden="1">
              <a:extLst>
                <a:ext uri="{63B3BB69-23CF-44E3-9099-C40C66FF867C}">
                  <a14:compatExt spid="_x0000_s270896"/>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897" name="チェック 1585" hidden="1">
              <a:extLst>
                <a:ext uri="{63B3BB69-23CF-44E3-9099-C40C66FF867C}">
                  <a14:compatExt spid="_x0000_s270897"/>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898" name="チェック 1586" hidden="1">
              <a:extLst>
                <a:ext uri="{63B3BB69-23CF-44E3-9099-C40C66FF867C}">
                  <a14:compatExt spid="_x0000_s270898"/>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899" name="チェック 1587" hidden="1">
              <a:extLst>
                <a:ext uri="{63B3BB69-23CF-44E3-9099-C40C66FF867C}">
                  <a14:compatExt spid="_x0000_s270899"/>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900" name="チェック 1588" hidden="1">
              <a:extLst>
                <a:ext uri="{63B3BB69-23CF-44E3-9099-C40C66FF867C}">
                  <a14:compatExt spid="_x0000_s270900"/>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306070</xdr:rowOff>
        </xdr:to>
        <xdr:sp textlink="">
          <xdr:nvSpPr>
            <xdr:cNvPr id="270901" name="チェック 1589" hidden="1">
              <a:extLst>
                <a:ext uri="{63B3BB69-23CF-44E3-9099-C40C66FF867C}">
                  <a14:compatExt spid="_x0000_s270901"/>
                </a:ext>
              </a:extLst>
            </xdr:cNvPr>
            <xdr:cNvSpPr>
              <a:spLocks noRot="1" noChangeShapeType="1"/>
            </xdr:cNvSpPr>
          </xdr:nvSpPr>
          <xdr:spPr>
            <a:xfrm>
              <a:off x="11278870" y="316616080"/>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306070</xdr:rowOff>
        </xdr:to>
        <xdr:sp textlink="">
          <xdr:nvSpPr>
            <xdr:cNvPr id="270902" name="チェック 1590" hidden="1">
              <a:extLst>
                <a:ext uri="{63B3BB69-23CF-44E3-9099-C40C66FF867C}">
                  <a14:compatExt spid="_x0000_s270902"/>
                </a:ext>
              </a:extLst>
            </xdr:cNvPr>
            <xdr:cNvSpPr>
              <a:spLocks noRot="1" noChangeShapeType="1"/>
            </xdr:cNvSpPr>
          </xdr:nvSpPr>
          <xdr:spPr>
            <a:xfrm>
              <a:off x="11811635" y="316616080"/>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306070</xdr:rowOff>
        </xdr:to>
        <xdr:sp textlink="">
          <xdr:nvSpPr>
            <xdr:cNvPr id="270903" name="チェック 1591" hidden="1">
              <a:extLst>
                <a:ext uri="{63B3BB69-23CF-44E3-9099-C40C66FF867C}">
                  <a14:compatExt spid="_x0000_s270903"/>
                </a:ext>
              </a:extLst>
            </xdr:cNvPr>
            <xdr:cNvSpPr>
              <a:spLocks noRot="1" noChangeShapeType="1"/>
            </xdr:cNvSpPr>
          </xdr:nvSpPr>
          <xdr:spPr>
            <a:xfrm>
              <a:off x="12344400" y="316616080"/>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904" name="チェック 1592" hidden="1">
              <a:extLst>
                <a:ext uri="{63B3BB69-23CF-44E3-9099-C40C66FF867C}">
                  <a14:compatExt spid="_x0000_s270904"/>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905" name="チェック 1593" hidden="1">
              <a:extLst>
                <a:ext uri="{63B3BB69-23CF-44E3-9099-C40C66FF867C}">
                  <a14:compatExt spid="_x0000_s270905"/>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906" name="チェック 1594" hidden="1">
              <a:extLst>
                <a:ext uri="{63B3BB69-23CF-44E3-9099-C40C66FF867C}">
                  <a14:compatExt spid="_x0000_s270906"/>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315595</xdr:rowOff>
        </xdr:to>
        <xdr:sp textlink="">
          <xdr:nvSpPr>
            <xdr:cNvPr id="270907" name="チェック 1595" hidden="1">
              <a:extLst>
                <a:ext uri="{63B3BB69-23CF-44E3-9099-C40C66FF867C}">
                  <a14:compatExt spid="_x0000_s270907"/>
                </a:ext>
              </a:extLst>
            </xdr:cNvPr>
            <xdr:cNvSpPr>
              <a:spLocks noRot="1" noChangeShapeType="1"/>
            </xdr:cNvSpPr>
          </xdr:nvSpPr>
          <xdr:spPr>
            <a:xfrm>
              <a:off x="1127887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315595</xdr:rowOff>
        </xdr:to>
        <xdr:sp textlink="">
          <xdr:nvSpPr>
            <xdr:cNvPr id="270908" name="チェック 1596" hidden="1">
              <a:extLst>
                <a:ext uri="{63B3BB69-23CF-44E3-9099-C40C66FF867C}">
                  <a14:compatExt spid="_x0000_s270908"/>
                </a:ext>
              </a:extLst>
            </xdr:cNvPr>
            <xdr:cNvSpPr>
              <a:spLocks noRot="1" noChangeShapeType="1"/>
            </xdr:cNvSpPr>
          </xdr:nvSpPr>
          <xdr:spPr>
            <a:xfrm>
              <a:off x="1127887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315595</xdr:rowOff>
        </xdr:to>
        <xdr:sp textlink="">
          <xdr:nvSpPr>
            <xdr:cNvPr id="270909" name="チェック 1597" hidden="1">
              <a:extLst>
                <a:ext uri="{63B3BB69-23CF-44E3-9099-C40C66FF867C}">
                  <a14:compatExt spid="_x0000_s270909"/>
                </a:ext>
              </a:extLst>
            </xdr:cNvPr>
            <xdr:cNvSpPr>
              <a:spLocks noRot="1" noChangeShapeType="1"/>
            </xdr:cNvSpPr>
          </xdr:nvSpPr>
          <xdr:spPr>
            <a:xfrm>
              <a:off x="11811635"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315595</xdr:rowOff>
        </xdr:to>
        <xdr:sp textlink="">
          <xdr:nvSpPr>
            <xdr:cNvPr id="270910" name="チェック 1598" hidden="1">
              <a:extLst>
                <a:ext uri="{63B3BB69-23CF-44E3-9099-C40C66FF867C}">
                  <a14:compatExt spid="_x0000_s270910"/>
                </a:ext>
              </a:extLst>
            </xdr:cNvPr>
            <xdr:cNvSpPr>
              <a:spLocks noRot="1" noChangeShapeType="1"/>
            </xdr:cNvSpPr>
          </xdr:nvSpPr>
          <xdr:spPr>
            <a:xfrm>
              <a:off x="1234440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315595</xdr:rowOff>
        </xdr:to>
        <xdr:sp textlink="">
          <xdr:nvSpPr>
            <xdr:cNvPr id="270911" name="チェック 1599" hidden="1">
              <a:extLst>
                <a:ext uri="{63B3BB69-23CF-44E3-9099-C40C66FF867C}">
                  <a14:compatExt spid="_x0000_s270911"/>
                </a:ext>
              </a:extLst>
            </xdr:cNvPr>
            <xdr:cNvSpPr>
              <a:spLocks noRot="1" noChangeShapeType="1"/>
            </xdr:cNvSpPr>
          </xdr:nvSpPr>
          <xdr:spPr>
            <a:xfrm>
              <a:off x="1127887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315595</xdr:rowOff>
        </xdr:to>
        <xdr:sp textlink="">
          <xdr:nvSpPr>
            <xdr:cNvPr id="270912" name="チェック 1600" hidden="1">
              <a:extLst>
                <a:ext uri="{63B3BB69-23CF-44E3-9099-C40C66FF867C}">
                  <a14:compatExt spid="_x0000_s270912"/>
                </a:ext>
              </a:extLst>
            </xdr:cNvPr>
            <xdr:cNvSpPr>
              <a:spLocks noRot="1" noChangeShapeType="1"/>
            </xdr:cNvSpPr>
          </xdr:nvSpPr>
          <xdr:spPr>
            <a:xfrm>
              <a:off x="11811635"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315595</xdr:rowOff>
        </xdr:to>
        <xdr:sp textlink="">
          <xdr:nvSpPr>
            <xdr:cNvPr id="270913" name="チェック 1601" hidden="1">
              <a:extLst>
                <a:ext uri="{63B3BB69-23CF-44E3-9099-C40C66FF867C}">
                  <a14:compatExt spid="_x0000_s270913"/>
                </a:ext>
              </a:extLst>
            </xdr:cNvPr>
            <xdr:cNvSpPr>
              <a:spLocks noRot="1" noChangeShapeType="1"/>
            </xdr:cNvSpPr>
          </xdr:nvSpPr>
          <xdr:spPr>
            <a:xfrm>
              <a:off x="1234440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315595</xdr:rowOff>
        </xdr:to>
        <xdr:sp textlink="">
          <xdr:nvSpPr>
            <xdr:cNvPr id="270914" name="チェック 1602" hidden="1">
              <a:extLst>
                <a:ext uri="{63B3BB69-23CF-44E3-9099-C40C66FF867C}">
                  <a14:compatExt spid="_x0000_s270914"/>
                </a:ext>
              </a:extLst>
            </xdr:cNvPr>
            <xdr:cNvSpPr>
              <a:spLocks noRot="1" noChangeShapeType="1"/>
            </xdr:cNvSpPr>
          </xdr:nvSpPr>
          <xdr:spPr>
            <a:xfrm>
              <a:off x="1127887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315595</xdr:rowOff>
        </xdr:to>
        <xdr:sp textlink="">
          <xdr:nvSpPr>
            <xdr:cNvPr id="270915" name="チェック 1603" hidden="1">
              <a:extLst>
                <a:ext uri="{63B3BB69-23CF-44E3-9099-C40C66FF867C}">
                  <a14:compatExt spid="_x0000_s270915"/>
                </a:ext>
              </a:extLst>
            </xdr:cNvPr>
            <xdr:cNvSpPr>
              <a:spLocks noRot="1" noChangeShapeType="1"/>
            </xdr:cNvSpPr>
          </xdr:nvSpPr>
          <xdr:spPr>
            <a:xfrm>
              <a:off x="11811635"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315595</xdr:rowOff>
        </xdr:to>
        <xdr:sp textlink="">
          <xdr:nvSpPr>
            <xdr:cNvPr id="270916" name="チェック 1604" hidden="1">
              <a:extLst>
                <a:ext uri="{63B3BB69-23CF-44E3-9099-C40C66FF867C}">
                  <a14:compatExt spid="_x0000_s270916"/>
                </a:ext>
              </a:extLst>
            </xdr:cNvPr>
            <xdr:cNvSpPr>
              <a:spLocks noRot="1" noChangeShapeType="1"/>
            </xdr:cNvSpPr>
          </xdr:nvSpPr>
          <xdr:spPr>
            <a:xfrm>
              <a:off x="1234440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315595</xdr:rowOff>
        </xdr:to>
        <xdr:sp textlink="">
          <xdr:nvSpPr>
            <xdr:cNvPr id="270917" name="チェック 1605" hidden="1">
              <a:extLst>
                <a:ext uri="{63B3BB69-23CF-44E3-9099-C40C66FF867C}">
                  <a14:compatExt spid="_x0000_s270917"/>
                </a:ext>
              </a:extLst>
            </xdr:cNvPr>
            <xdr:cNvSpPr>
              <a:spLocks noRot="1" noChangeShapeType="1"/>
            </xdr:cNvSpPr>
          </xdr:nvSpPr>
          <xdr:spPr>
            <a:xfrm>
              <a:off x="1127887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315595</xdr:rowOff>
        </xdr:to>
        <xdr:sp textlink="">
          <xdr:nvSpPr>
            <xdr:cNvPr id="270918" name="チェック 1606" hidden="1">
              <a:extLst>
                <a:ext uri="{63B3BB69-23CF-44E3-9099-C40C66FF867C}">
                  <a14:compatExt spid="_x0000_s270918"/>
                </a:ext>
              </a:extLst>
            </xdr:cNvPr>
            <xdr:cNvSpPr>
              <a:spLocks noRot="1" noChangeShapeType="1"/>
            </xdr:cNvSpPr>
          </xdr:nvSpPr>
          <xdr:spPr>
            <a:xfrm>
              <a:off x="11811635"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315595</xdr:rowOff>
        </xdr:to>
        <xdr:sp textlink="">
          <xdr:nvSpPr>
            <xdr:cNvPr id="270919" name="チェック 1607" hidden="1">
              <a:extLst>
                <a:ext uri="{63B3BB69-23CF-44E3-9099-C40C66FF867C}">
                  <a14:compatExt spid="_x0000_s270919"/>
                </a:ext>
              </a:extLst>
            </xdr:cNvPr>
            <xdr:cNvSpPr>
              <a:spLocks noRot="1" noChangeShapeType="1"/>
            </xdr:cNvSpPr>
          </xdr:nvSpPr>
          <xdr:spPr>
            <a:xfrm>
              <a:off x="1234440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920" name="チェック 1608" hidden="1">
              <a:extLst>
                <a:ext uri="{63B3BB69-23CF-44E3-9099-C40C66FF867C}">
                  <a14:compatExt spid="_x0000_s270920"/>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921" name="チェック 1609" hidden="1">
              <a:extLst>
                <a:ext uri="{63B3BB69-23CF-44E3-9099-C40C66FF867C}">
                  <a14:compatExt spid="_x0000_s270921"/>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922" name="チェック 1610" hidden="1">
              <a:extLst>
                <a:ext uri="{63B3BB69-23CF-44E3-9099-C40C66FF867C}">
                  <a14:compatExt spid="_x0000_s270922"/>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923" name="チェック 1611" hidden="1">
              <a:extLst>
                <a:ext uri="{63B3BB69-23CF-44E3-9099-C40C66FF867C}">
                  <a14:compatExt spid="_x0000_s270923"/>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924" name="チェック 1612" hidden="1">
              <a:extLst>
                <a:ext uri="{63B3BB69-23CF-44E3-9099-C40C66FF867C}">
                  <a14:compatExt spid="_x0000_s270924"/>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925" name="チェック 1613" hidden="1">
              <a:extLst>
                <a:ext uri="{63B3BB69-23CF-44E3-9099-C40C66FF867C}">
                  <a14:compatExt spid="_x0000_s270925"/>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926" name="チェック 1614" hidden="1">
              <a:extLst>
                <a:ext uri="{63B3BB69-23CF-44E3-9099-C40C66FF867C}">
                  <a14:compatExt spid="_x0000_s270926"/>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927" name="チェック 1615" hidden="1">
              <a:extLst>
                <a:ext uri="{63B3BB69-23CF-44E3-9099-C40C66FF867C}">
                  <a14:compatExt spid="_x0000_s270927"/>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928" name="チェック 1616" hidden="1">
              <a:extLst>
                <a:ext uri="{63B3BB69-23CF-44E3-9099-C40C66FF867C}">
                  <a14:compatExt spid="_x0000_s270928"/>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929" name="チェック 1617" hidden="1">
              <a:extLst>
                <a:ext uri="{63B3BB69-23CF-44E3-9099-C40C66FF867C}">
                  <a14:compatExt spid="_x0000_s270929"/>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315595</xdr:rowOff>
        </xdr:to>
        <xdr:sp textlink="">
          <xdr:nvSpPr>
            <xdr:cNvPr id="270930" name="チェック 1618" hidden="1">
              <a:extLst>
                <a:ext uri="{63B3BB69-23CF-44E3-9099-C40C66FF867C}">
                  <a14:compatExt spid="_x0000_s270930"/>
                </a:ext>
              </a:extLst>
            </xdr:cNvPr>
            <xdr:cNvSpPr>
              <a:spLocks noRot="1" noChangeShapeType="1"/>
            </xdr:cNvSpPr>
          </xdr:nvSpPr>
          <xdr:spPr>
            <a:xfrm>
              <a:off x="1127887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315595</xdr:rowOff>
        </xdr:to>
        <xdr:sp textlink="">
          <xdr:nvSpPr>
            <xdr:cNvPr id="270931" name="チェック 1619" hidden="1">
              <a:extLst>
                <a:ext uri="{63B3BB69-23CF-44E3-9099-C40C66FF867C}">
                  <a14:compatExt spid="_x0000_s270931"/>
                </a:ext>
              </a:extLst>
            </xdr:cNvPr>
            <xdr:cNvSpPr>
              <a:spLocks noRot="1" noChangeShapeType="1"/>
            </xdr:cNvSpPr>
          </xdr:nvSpPr>
          <xdr:spPr>
            <a:xfrm>
              <a:off x="11811635"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315595</xdr:rowOff>
        </xdr:to>
        <xdr:sp textlink="">
          <xdr:nvSpPr>
            <xdr:cNvPr id="270932" name="チェック 1620" hidden="1">
              <a:extLst>
                <a:ext uri="{63B3BB69-23CF-44E3-9099-C40C66FF867C}">
                  <a14:compatExt spid="_x0000_s270932"/>
                </a:ext>
              </a:extLst>
            </xdr:cNvPr>
            <xdr:cNvSpPr>
              <a:spLocks noRot="1" noChangeShapeType="1"/>
            </xdr:cNvSpPr>
          </xdr:nvSpPr>
          <xdr:spPr>
            <a:xfrm>
              <a:off x="1234440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315595</xdr:rowOff>
        </xdr:to>
        <xdr:sp textlink="">
          <xdr:nvSpPr>
            <xdr:cNvPr id="270933" name="チェック 1621" hidden="1">
              <a:extLst>
                <a:ext uri="{63B3BB69-23CF-44E3-9099-C40C66FF867C}">
                  <a14:compatExt spid="_x0000_s270933"/>
                </a:ext>
              </a:extLst>
            </xdr:cNvPr>
            <xdr:cNvSpPr>
              <a:spLocks noRot="1" noChangeShapeType="1"/>
            </xdr:cNvSpPr>
          </xdr:nvSpPr>
          <xdr:spPr>
            <a:xfrm>
              <a:off x="1127887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934" name="チェック 1622" hidden="1">
              <a:extLst>
                <a:ext uri="{63B3BB69-23CF-44E3-9099-C40C66FF867C}">
                  <a14:compatExt spid="_x0000_s270934"/>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315595</xdr:rowOff>
        </xdr:to>
        <xdr:sp textlink="">
          <xdr:nvSpPr>
            <xdr:cNvPr id="270935" name="チェック 1623" hidden="1">
              <a:extLst>
                <a:ext uri="{63B3BB69-23CF-44E3-9099-C40C66FF867C}">
                  <a14:compatExt spid="_x0000_s270935"/>
                </a:ext>
              </a:extLst>
            </xdr:cNvPr>
            <xdr:cNvSpPr>
              <a:spLocks noRot="1" noChangeShapeType="1"/>
            </xdr:cNvSpPr>
          </xdr:nvSpPr>
          <xdr:spPr>
            <a:xfrm>
              <a:off x="11811635"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936" name="チェック 1624" hidden="1">
              <a:extLst>
                <a:ext uri="{63B3BB69-23CF-44E3-9099-C40C66FF867C}">
                  <a14:compatExt spid="_x0000_s270936"/>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315595</xdr:rowOff>
        </xdr:to>
        <xdr:sp textlink="">
          <xdr:nvSpPr>
            <xdr:cNvPr id="270937" name="チェック 1625" hidden="1">
              <a:extLst>
                <a:ext uri="{63B3BB69-23CF-44E3-9099-C40C66FF867C}">
                  <a14:compatExt spid="_x0000_s270937"/>
                </a:ext>
              </a:extLst>
            </xdr:cNvPr>
            <xdr:cNvSpPr>
              <a:spLocks noRot="1" noChangeShapeType="1"/>
            </xdr:cNvSpPr>
          </xdr:nvSpPr>
          <xdr:spPr>
            <a:xfrm>
              <a:off x="1234440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938" name="チェック 1626" hidden="1">
              <a:extLst>
                <a:ext uri="{63B3BB69-23CF-44E3-9099-C40C66FF867C}">
                  <a14:compatExt spid="_x0000_s270938"/>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939" name="チェック 1627" hidden="1">
              <a:extLst>
                <a:ext uri="{63B3BB69-23CF-44E3-9099-C40C66FF867C}">
                  <a14:compatExt spid="_x0000_s270939"/>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940" name="チェック 1628" hidden="1">
              <a:extLst>
                <a:ext uri="{63B3BB69-23CF-44E3-9099-C40C66FF867C}">
                  <a14:compatExt spid="_x0000_s270940"/>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941" name="チェック 1629" hidden="1">
              <a:extLst>
                <a:ext uri="{63B3BB69-23CF-44E3-9099-C40C66FF867C}">
                  <a14:compatExt spid="_x0000_s270941"/>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0942" name="チェック 1630" hidden="1">
              <a:extLst>
                <a:ext uri="{63B3BB69-23CF-44E3-9099-C40C66FF867C}">
                  <a14:compatExt spid="_x0000_s270942"/>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0943" name="チェック 1631" hidden="1">
              <a:extLst>
                <a:ext uri="{63B3BB69-23CF-44E3-9099-C40C66FF867C}">
                  <a14:compatExt spid="_x0000_s270943"/>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0944" name="チェック 1632" hidden="1">
              <a:extLst>
                <a:ext uri="{63B3BB69-23CF-44E3-9099-C40C66FF867C}">
                  <a14:compatExt spid="_x0000_s270944"/>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315595</xdr:rowOff>
        </xdr:to>
        <xdr:sp textlink="">
          <xdr:nvSpPr>
            <xdr:cNvPr id="270945" name="チェック 1633" hidden="1">
              <a:extLst>
                <a:ext uri="{63B3BB69-23CF-44E3-9099-C40C66FF867C}">
                  <a14:compatExt spid="_x0000_s270945"/>
                </a:ext>
              </a:extLst>
            </xdr:cNvPr>
            <xdr:cNvSpPr>
              <a:spLocks noRot="1" noChangeShapeType="1"/>
            </xdr:cNvSpPr>
          </xdr:nvSpPr>
          <xdr:spPr>
            <a:xfrm>
              <a:off x="1127887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315595</xdr:rowOff>
        </xdr:to>
        <xdr:sp textlink="">
          <xdr:nvSpPr>
            <xdr:cNvPr id="270946" name="チェック 1634" hidden="1">
              <a:extLst>
                <a:ext uri="{63B3BB69-23CF-44E3-9099-C40C66FF867C}">
                  <a14:compatExt spid="_x0000_s270946"/>
                </a:ext>
              </a:extLst>
            </xdr:cNvPr>
            <xdr:cNvSpPr>
              <a:spLocks noRot="1" noChangeShapeType="1"/>
            </xdr:cNvSpPr>
          </xdr:nvSpPr>
          <xdr:spPr>
            <a:xfrm>
              <a:off x="11811635"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315595</xdr:rowOff>
        </xdr:to>
        <xdr:sp textlink="">
          <xdr:nvSpPr>
            <xdr:cNvPr id="270947" name="チェック 1635" hidden="1">
              <a:extLst>
                <a:ext uri="{63B3BB69-23CF-44E3-9099-C40C66FF867C}">
                  <a14:compatExt spid="_x0000_s270947"/>
                </a:ext>
              </a:extLst>
            </xdr:cNvPr>
            <xdr:cNvSpPr>
              <a:spLocks noRot="1" noChangeShapeType="1"/>
            </xdr:cNvSpPr>
          </xdr:nvSpPr>
          <xdr:spPr>
            <a:xfrm>
              <a:off x="12344400" y="31661608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788</xdr:row>
          <xdr:rowOff>0</xdr:rowOff>
        </xdr:from>
        <xdr:to xmlns:xdr="http://schemas.openxmlformats.org/drawingml/2006/spreadsheetDrawing">
          <xdr:col>37</xdr:col>
          <xdr:colOff>307340</xdr:colOff>
          <xdr:row>788</xdr:row>
          <xdr:rowOff>307340</xdr:rowOff>
        </xdr:to>
        <xdr:sp textlink="">
          <xdr:nvSpPr>
            <xdr:cNvPr id="270948" name="チェック 1636" hidden="1">
              <a:extLst>
                <a:ext uri="{63B3BB69-23CF-44E3-9099-C40C66FF867C}">
                  <a14:compatExt spid="_x0000_s270948"/>
                </a:ext>
              </a:extLst>
            </xdr:cNvPr>
            <xdr:cNvSpPr>
              <a:spLocks noRot="1" noChangeShapeType="1"/>
            </xdr:cNvSpPr>
          </xdr:nvSpPr>
          <xdr:spPr>
            <a:xfrm>
              <a:off x="11278870" y="317835280"/>
              <a:ext cx="307340"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788</xdr:row>
          <xdr:rowOff>0</xdr:rowOff>
        </xdr:from>
        <xdr:to xmlns:xdr="http://schemas.openxmlformats.org/drawingml/2006/spreadsheetDrawing">
          <xdr:col>38</xdr:col>
          <xdr:colOff>307340</xdr:colOff>
          <xdr:row>788</xdr:row>
          <xdr:rowOff>307340</xdr:rowOff>
        </xdr:to>
        <xdr:sp textlink="">
          <xdr:nvSpPr>
            <xdr:cNvPr id="270949" name="チェック 1637" hidden="1">
              <a:extLst>
                <a:ext uri="{63B3BB69-23CF-44E3-9099-C40C66FF867C}">
                  <a14:compatExt spid="_x0000_s270949"/>
                </a:ext>
              </a:extLst>
            </xdr:cNvPr>
            <xdr:cNvSpPr>
              <a:spLocks noRot="1" noChangeShapeType="1"/>
            </xdr:cNvSpPr>
          </xdr:nvSpPr>
          <xdr:spPr>
            <a:xfrm>
              <a:off x="11811635" y="317835280"/>
              <a:ext cx="307340"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788</xdr:row>
          <xdr:rowOff>0</xdr:rowOff>
        </xdr:from>
        <xdr:to xmlns:xdr="http://schemas.openxmlformats.org/drawingml/2006/spreadsheetDrawing">
          <xdr:col>39</xdr:col>
          <xdr:colOff>307340</xdr:colOff>
          <xdr:row>788</xdr:row>
          <xdr:rowOff>307340</xdr:rowOff>
        </xdr:to>
        <xdr:sp textlink="">
          <xdr:nvSpPr>
            <xdr:cNvPr id="270950" name="チェック 1638" hidden="1">
              <a:extLst>
                <a:ext uri="{63B3BB69-23CF-44E3-9099-C40C66FF867C}">
                  <a14:compatExt spid="_x0000_s270950"/>
                </a:ext>
              </a:extLst>
            </xdr:cNvPr>
            <xdr:cNvSpPr>
              <a:spLocks noRot="1" noChangeShapeType="1"/>
            </xdr:cNvSpPr>
          </xdr:nvSpPr>
          <xdr:spPr>
            <a:xfrm>
              <a:off x="12344400" y="317835280"/>
              <a:ext cx="307340"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789</xdr:row>
          <xdr:rowOff>0</xdr:rowOff>
        </xdr:from>
        <xdr:to xmlns:xdr="http://schemas.openxmlformats.org/drawingml/2006/spreadsheetDrawing">
          <xdr:col>37</xdr:col>
          <xdr:colOff>307340</xdr:colOff>
          <xdr:row>789</xdr:row>
          <xdr:rowOff>290830</xdr:rowOff>
        </xdr:to>
        <xdr:sp textlink="">
          <xdr:nvSpPr>
            <xdr:cNvPr id="270951" name="チェック 1639" hidden="1">
              <a:extLst>
                <a:ext uri="{63B3BB69-23CF-44E3-9099-C40C66FF867C}">
                  <a14:compatExt spid="_x0000_s270951"/>
                </a:ext>
              </a:extLst>
            </xdr:cNvPr>
            <xdr:cNvSpPr>
              <a:spLocks noRot="1" noChangeShapeType="1"/>
            </xdr:cNvSpPr>
          </xdr:nvSpPr>
          <xdr:spPr>
            <a:xfrm>
              <a:off x="11278870" y="319371980"/>
              <a:ext cx="30734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791</xdr:row>
          <xdr:rowOff>0</xdr:rowOff>
        </xdr:from>
        <xdr:to xmlns:xdr="http://schemas.openxmlformats.org/drawingml/2006/spreadsheetDrawing">
          <xdr:col>37</xdr:col>
          <xdr:colOff>307340</xdr:colOff>
          <xdr:row>791</xdr:row>
          <xdr:rowOff>308610</xdr:rowOff>
        </xdr:to>
        <xdr:sp textlink="">
          <xdr:nvSpPr>
            <xdr:cNvPr id="270952" name="チェック 1640" hidden="1">
              <a:extLst>
                <a:ext uri="{63B3BB69-23CF-44E3-9099-C40C66FF867C}">
                  <a14:compatExt spid="_x0000_s270952"/>
                </a:ext>
              </a:extLst>
            </xdr:cNvPr>
            <xdr:cNvSpPr>
              <a:spLocks noRot="1" noChangeShapeType="1"/>
            </xdr:cNvSpPr>
          </xdr:nvSpPr>
          <xdr:spPr>
            <a:xfrm>
              <a:off x="11278870" y="321518280"/>
              <a:ext cx="307340"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789</xdr:row>
          <xdr:rowOff>0</xdr:rowOff>
        </xdr:from>
        <xdr:to xmlns:xdr="http://schemas.openxmlformats.org/drawingml/2006/spreadsheetDrawing">
          <xdr:col>38</xdr:col>
          <xdr:colOff>307340</xdr:colOff>
          <xdr:row>789</xdr:row>
          <xdr:rowOff>290830</xdr:rowOff>
        </xdr:to>
        <xdr:sp textlink="">
          <xdr:nvSpPr>
            <xdr:cNvPr id="270953" name="チェック 1641" hidden="1">
              <a:extLst>
                <a:ext uri="{63B3BB69-23CF-44E3-9099-C40C66FF867C}">
                  <a14:compatExt spid="_x0000_s270953"/>
                </a:ext>
              </a:extLst>
            </xdr:cNvPr>
            <xdr:cNvSpPr>
              <a:spLocks noRot="1" noChangeShapeType="1"/>
            </xdr:cNvSpPr>
          </xdr:nvSpPr>
          <xdr:spPr>
            <a:xfrm>
              <a:off x="11811635" y="319371980"/>
              <a:ext cx="30734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789</xdr:row>
          <xdr:rowOff>0</xdr:rowOff>
        </xdr:from>
        <xdr:to xmlns:xdr="http://schemas.openxmlformats.org/drawingml/2006/spreadsheetDrawing">
          <xdr:col>39</xdr:col>
          <xdr:colOff>307340</xdr:colOff>
          <xdr:row>789</xdr:row>
          <xdr:rowOff>290830</xdr:rowOff>
        </xdr:to>
        <xdr:sp textlink="">
          <xdr:nvSpPr>
            <xdr:cNvPr id="270954" name="チェック 1642" hidden="1">
              <a:extLst>
                <a:ext uri="{63B3BB69-23CF-44E3-9099-C40C66FF867C}">
                  <a14:compatExt spid="_x0000_s270954"/>
                </a:ext>
              </a:extLst>
            </xdr:cNvPr>
            <xdr:cNvSpPr>
              <a:spLocks noRot="1" noChangeShapeType="1"/>
            </xdr:cNvSpPr>
          </xdr:nvSpPr>
          <xdr:spPr>
            <a:xfrm>
              <a:off x="12344400" y="319371980"/>
              <a:ext cx="307340"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791</xdr:row>
          <xdr:rowOff>0</xdr:rowOff>
        </xdr:from>
        <xdr:to xmlns:xdr="http://schemas.openxmlformats.org/drawingml/2006/spreadsheetDrawing">
          <xdr:col>38</xdr:col>
          <xdr:colOff>307340</xdr:colOff>
          <xdr:row>791</xdr:row>
          <xdr:rowOff>304800</xdr:rowOff>
        </xdr:to>
        <xdr:sp textlink="">
          <xdr:nvSpPr>
            <xdr:cNvPr id="270955" name="チェック 1643" hidden="1">
              <a:extLst>
                <a:ext uri="{63B3BB69-23CF-44E3-9099-C40C66FF867C}">
                  <a14:compatExt spid="_x0000_s270955"/>
                </a:ext>
              </a:extLst>
            </xdr:cNvPr>
            <xdr:cNvSpPr>
              <a:spLocks noRot="1" noChangeShapeType="1"/>
            </xdr:cNvSpPr>
          </xdr:nvSpPr>
          <xdr:spPr>
            <a:xfrm>
              <a:off x="11811635" y="3215182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791</xdr:row>
          <xdr:rowOff>0</xdr:rowOff>
        </xdr:from>
        <xdr:to xmlns:xdr="http://schemas.openxmlformats.org/drawingml/2006/spreadsheetDrawing">
          <xdr:col>39</xdr:col>
          <xdr:colOff>307340</xdr:colOff>
          <xdr:row>791</xdr:row>
          <xdr:rowOff>304800</xdr:rowOff>
        </xdr:to>
        <xdr:sp textlink="">
          <xdr:nvSpPr>
            <xdr:cNvPr id="270956" name="チェック 1644" hidden="1">
              <a:extLst>
                <a:ext uri="{63B3BB69-23CF-44E3-9099-C40C66FF867C}">
                  <a14:compatExt spid="_x0000_s270956"/>
                </a:ext>
              </a:extLst>
            </xdr:cNvPr>
            <xdr:cNvSpPr>
              <a:spLocks noRot="1" noChangeShapeType="1"/>
            </xdr:cNvSpPr>
          </xdr:nvSpPr>
          <xdr:spPr>
            <a:xfrm>
              <a:off x="12344400" y="3215182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57" name="チェック 1645" hidden="1">
              <a:extLst>
                <a:ext uri="{63B3BB69-23CF-44E3-9099-C40C66FF867C}">
                  <a14:compatExt spid="_x0000_s270957"/>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58" name="チェック 1646" hidden="1">
              <a:extLst>
                <a:ext uri="{63B3BB69-23CF-44E3-9099-C40C66FF867C}">
                  <a14:compatExt spid="_x0000_s270958"/>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59" name="チェック 1647" hidden="1">
              <a:extLst>
                <a:ext uri="{63B3BB69-23CF-44E3-9099-C40C66FF867C}">
                  <a14:compatExt spid="_x0000_s270959"/>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60" name="チェック 1648" hidden="1">
              <a:extLst>
                <a:ext uri="{63B3BB69-23CF-44E3-9099-C40C66FF867C}">
                  <a14:compatExt spid="_x0000_s270960"/>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61" name="チェック 1649" hidden="1">
              <a:extLst>
                <a:ext uri="{63B3BB69-23CF-44E3-9099-C40C66FF867C}">
                  <a14:compatExt spid="_x0000_s270961"/>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62" name="チェック 1650" hidden="1">
              <a:extLst>
                <a:ext uri="{63B3BB69-23CF-44E3-9099-C40C66FF867C}">
                  <a14:compatExt spid="_x0000_s270962"/>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63" name="チェック 1651" hidden="1">
              <a:extLst>
                <a:ext uri="{63B3BB69-23CF-44E3-9099-C40C66FF867C}">
                  <a14:compatExt spid="_x0000_s270963"/>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64" name="チェック 1652" hidden="1">
              <a:extLst>
                <a:ext uri="{63B3BB69-23CF-44E3-9099-C40C66FF867C}">
                  <a14:compatExt spid="_x0000_s270964"/>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65" name="チェック 1653" hidden="1">
              <a:extLst>
                <a:ext uri="{63B3BB69-23CF-44E3-9099-C40C66FF867C}">
                  <a14:compatExt spid="_x0000_s270965"/>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66" name="チェック 1654" hidden="1">
              <a:extLst>
                <a:ext uri="{63B3BB69-23CF-44E3-9099-C40C66FF867C}">
                  <a14:compatExt spid="_x0000_s270966"/>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67" name="チェック 1655" hidden="1">
              <a:extLst>
                <a:ext uri="{63B3BB69-23CF-44E3-9099-C40C66FF867C}">
                  <a14:compatExt spid="_x0000_s270967"/>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68" name="チェック 1656" hidden="1">
              <a:extLst>
                <a:ext uri="{63B3BB69-23CF-44E3-9099-C40C66FF867C}">
                  <a14:compatExt spid="_x0000_s270968"/>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69" name="チェック 1657" hidden="1">
              <a:extLst>
                <a:ext uri="{63B3BB69-23CF-44E3-9099-C40C66FF867C}">
                  <a14:compatExt spid="_x0000_s270969"/>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70" name="チェック 1658" hidden="1">
              <a:extLst>
                <a:ext uri="{63B3BB69-23CF-44E3-9099-C40C66FF867C}">
                  <a14:compatExt spid="_x0000_s270970"/>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71" name="チェック 1659" hidden="1">
              <a:extLst>
                <a:ext uri="{63B3BB69-23CF-44E3-9099-C40C66FF867C}">
                  <a14:compatExt spid="_x0000_s270971"/>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72" name="チェック 1660" hidden="1">
              <a:extLst>
                <a:ext uri="{63B3BB69-23CF-44E3-9099-C40C66FF867C}">
                  <a14:compatExt spid="_x0000_s270972"/>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73" name="チェック 1661" hidden="1">
              <a:extLst>
                <a:ext uri="{63B3BB69-23CF-44E3-9099-C40C66FF867C}">
                  <a14:compatExt spid="_x0000_s270973"/>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74" name="チェック 1662" hidden="1">
              <a:extLst>
                <a:ext uri="{63B3BB69-23CF-44E3-9099-C40C66FF867C}">
                  <a14:compatExt spid="_x0000_s270974"/>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75" name="チェック 1663" hidden="1">
              <a:extLst>
                <a:ext uri="{63B3BB69-23CF-44E3-9099-C40C66FF867C}">
                  <a14:compatExt spid="_x0000_s270975"/>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76" name="チェック 1664" hidden="1">
              <a:extLst>
                <a:ext uri="{63B3BB69-23CF-44E3-9099-C40C66FF867C}">
                  <a14:compatExt spid="_x0000_s270976"/>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77" name="チェック 1665" hidden="1">
              <a:extLst>
                <a:ext uri="{63B3BB69-23CF-44E3-9099-C40C66FF867C}">
                  <a14:compatExt spid="_x0000_s270977"/>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78" name="チェック 1666" hidden="1">
              <a:extLst>
                <a:ext uri="{63B3BB69-23CF-44E3-9099-C40C66FF867C}">
                  <a14:compatExt spid="_x0000_s270978"/>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79" name="チェック 1667" hidden="1">
              <a:extLst>
                <a:ext uri="{63B3BB69-23CF-44E3-9099-C40C66FF867C}">
                  <a14:compatExt spid="_x0000_s270979"/>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80" name="チェック 1668" hidden="1">
              <a:extLst>
                <a:ext uri="{63B3BB69-23CF-44E3-9099-C40C66FF867C}">
                  <a14:compatExt spid="_x0000_s270980"/>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81" name="チェック 1669" hidden="1">
              <a:extLst>
                <a:ext uri="{63B3BB69-23CF-44E3-9099-C40C66FF867C}">
                  <a14:compatExt spid="_x0000_s270981"/>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82" name="チェック 1670" hidden="1">
              <a:extLst>
                <a:ext uri="{63B3BB69-23CF-44E3-9099-C40C66FF867C}">
                  <a14:compatExt spid="_x0000_s270982"/>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83" name="チェック 1671" hidden="1">
              <a:extLst>
                <a:ext uri="{63B3BB69-23CF-44E3-9099-C40C66FF867C}">
                  <a14:compatExt spid="_x0000_s270983"/>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84" name="チェック 1672" hidden="1">
              <a:extLst>
                <a:ext uri="{63B3BB69-23CF-44E3-9099-C40C66FF867C}">
                  <a14:compatExt spid="_x0000_s270984"/>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85" name="チェック 1673" hidden="1">
              <a:extLst>
                <a:ext uri="{63B3BB69-23CF-44E3-9099-C40C66FF867C}">
                  <a14:compatExt spid="_x0000_s270985"/>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86" name="チェック 1674" hidden="1">
              <a:extLst>
                <a:ext uri="{63B3BB69-23CF-44E3-9099-C40C66FF867C}">
                  <a14:compatExt spid="_x0000_s270986"/>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87" name="チェック 1675" hidden="1">
              <a:extLst>
                <a:ext uri="{63B3BB69-23CF-44E3-9099-C40C66FF867C}">
                  <a14:compatExt spid="_x0000_s270987"/>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88" name="チェック 1676" hidden="1">
              <a:extLst>
                <a:ext uri="{63B3BB69-23CF-44E3-9099-C40C66FF867C}">
                  <a14:compatExt spid="_x0000_s270988"/>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89" name="チェック 1677" hidden="1">
              <a:extLst>
                <a:ext uri="{63B3BB69-23CF-44E3-9099-C40C66FF867C}">
                  <a14:compatExt spid="_x0000_s270989"/>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90" name="チェック 1678" hidden="1">
              <a:extLst>
                <a:ext uri="{63B3BB69-23CF-44E3-9099-C40C66FF867C}">
                  <a14:compatExt spid="_x0000_s270990"/>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91" name="チェック 1679" hidden="1">
              <a:extLst>
                <a:ext uri="{63B3BB69-23CF-44E3-9099-C40C66FF867C}">
                  <a14:compatExt spid="_x0000_s270991"/>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92" name="チェック 1680" hidden="1">
              <a:extLst>
                <a:ext uri="{63B3BB69-23CF-44E3-9099-C40C66FF867C}">
                  <a14:compatExt spid="_x0000_s270992"/>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93" name="チェック 1681" hidden="1">
              <a:extLst>
                <a:ext uri="{63B3BB69-23CF-44E3-9099-C40C66FF867C}">
                  <a14:compatExt spid="_x0000_s270993"/>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94" name="チェック 1682" hidden="1">
              <a:extLst>
                <a:ext uri="{63B3BB69-23CF-44E3-9099-C40C66FF867C}">
                  <a14:compatExt spid="_x0000_s270994"/>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95" name="チェック 1683" hidden="1">
              <a:extLst>
                <a:ext uri="{63B3BB69-23CF-44E3-9099-C40C66FF867C}">
                  <a14:compatExt spid="_x0000_s270995"/>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96" name="チェック 1684" hidden="1">
              <a:extLst>
                <a:ext uri="{63B3BB69-23CF-44E3-9099-C40C66FF867C}">
                  <a14:compatExt spid="_x0000_s270996"/>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0997" name="チェック 1685" hidden="1">
              <a:extLst>
                <a:ext uri="{63B3BB69-23CF-44E3-9099-C40C66FF867C}">
                  <a14:compatExt spid="_x0000_s270997"/>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0998" name="チェック 1686" hidden="1">
              <a:extLst>
                <a:ext uri="{63B3BB69-23CF-44E3-9099-C40C66FF867C}">
                  <a14:compatExt spid="_x0000_s270998"/>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0999" name="チェック 1687" hidden="1">
              <a:extLst>
                <a:ext uri="{63B3BB69-23CF-44E3-9099-C40C66FF867C}">
                  <a14:compatExt spid="_x0000_s270999"/>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00" name="チェック 1688" hidden="1">
              <a:extLst>
                <a:ext uri="{63B3BB69-23CF-44E3-9099-C40C66FF867C}">
                  <a14:compatExt spid="_x0000_s271000"/>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01" name="チェック 1689" hidden="1">
              <a:extLst>
                <a:ext uri="{63B3BB69-23CF-44E3-9099-C40C66FF867C}">
                  <a14:compatExt spid="_x0000_s271001"/>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02" name="チェック 1690" hidden="1">
              <a:extLst>
                <a:ext uri="{63B3BB69-23CF-44E3-9099-C40C66FF867C}">
                  <a14:compatExt spid="_x0000_s271002"/>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03" name="チェック 1691" hidden="1">
              <a:extLst>
                <a:ext uri="{63B3BB69-23CF-44E3-9099-C40C66FF867C}">
                  <a14:compatExt spid="_x0000_s271003"/>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04" name="チェック 1692" hidden="1">
              <a:extLst>
                <a:ext uri="{63B3BB69-23CF-44E3-9099-C40C66FF867C}">
                  <a14:compatExt spid="_x0000_s271004"/>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05" name="チェック 1693" hidden="1">
              <a:extLst>
                <a:ext uri="{63B3BB69-23CF-44E3-9099-C40C66FF867C}">
                  <a14:compatExt spid="_x0000_s271005"/>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06" name="チェック 1694" hidden="1">
              <a:extLst>
                <a:ext uri="{63B3BB69-23CF-44E3-9099-C40C66FF867C}">
                  <a14:compatExt spid="_x0000_s271006"/>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07" name="チェック 1695" hidden="1">
              <a:extLst>
                <a:ext uri="{63B3BB69-23CF-44E3-9099-C40C66FF867C}">
                  <a14:compatExt spid="_x0000_s271007"/>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08" name="チェック 1696" hidden="1">
              <a:extLst>
                <a:ext uri="{63B3BB69-23CF-44E3-9099-C40C66FF867C}">
                  <a14:compatExt spid="_x0000_s271008"/>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09" name="チェック 1697" hidden="1">
              <a:extLst>
                <a:ext uri="{63B3BB69-23CF-44E3-9099-C40C66FF867C}">
                  <a14:compatExt spid="_x0000_s271009"/>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10" name="チェック 1698" hidden="1">
              <a:extLst>
                <a:ext uri="{63B3BB69-23CF-44E3-9099-C40C66FF867C}">
                  <a14:compatExt spid="_x0000_s271010"/>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1011" name="チェック 1699" hidden="1">
              <a:extLst>
                <a:ext uri="{63B3BB69-23CF-44E3-9099-C40C66FF867C}">
                  <a14:compatExt spid="_x0000_s271011"/>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12" name="チェック 1700" hidden="1">
              <a:extLst>
                <a:ext uri="{63B3BB69-23CF-44E3-9099-C40C66FF867C}">
                  <a14:compatExt spid="_x0000_s271012"/>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13" name="チェック 1701" hidden="1">
              <a:extLst>
                <a:ext uri="{63B3BB69-23CF-44E3-9099-C40C66FF867C}">
                  <a14:compatExt spid="_x0000_s271013"/>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14" name="チェック 1702" hidden="1">
              <a:extLst>
                <a:ext uri="{63B3BB69-23CF-44E3-9099-C40C66FF867C}">
                  <a14:compatExt spid="_x0000_s271014"/>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15" name="チェック 1703" hidden="1">
              <a:extLst>
                <a:ext uri="{63B3BB69-23CF-44E3-9099-C40C66FF867C}">
                  <a14:compatExt spid="_x0000_s271015"/>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16" name="チェック 1704" hidden="1">
              <a:extLst>
                <a:ext uri="{63B3BB69-23CF-44E3-9099-C40C66FF867C}">
                  <a14:compatExt spid="_x0000_s271016"/>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17" name="チェック 1705" hidden="1">
              <a:extLst>
                <a:ext uri="{63B3BB69-23CF-44E3-9099-C40C66FF867C}">
                  <a14:compatExt spid="_x0000_s271017"/>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67310</xdr:rowOff>
        </xdr:to>
        <xdr:sp textlink="">
          <xdr:nvSpPr>
            <xdr:cNvPr id="271018" name="チェック 1706" hidden="1">
              <a:extLst>
                <a:ext uri="{63B3BB69-23CF-44E3-9099-C40C66FF867C}">
                  <a14:compatExt spid="_x0000_s271018"/>
                </a:ext>
              </a:extLst>
            </xdr:cNvPr>
            <xdr:cNvSpPr>
              <a:spLocks noRot="1" noChangeShapeType="1"/>
            </xdr:cNvSpPr>
          </xdr:nvSpPr>
          <xdr:spPr>
            <a:xfrm>
              <a:off x="11811635"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67310</xdr:rowOff>
        </xdr:to>
        <xdr:sp textlink="">
          <xdr:nvSpPr>
            <xdr:cNvPr id="271019" name="チェック 1707" hidden="1">
              <a:extLst>
                <a:ext uri="{63B3BB69-23CF-44E3-9099-C40C66FF867C}">
                  <a14:compatExt spid="_x0000_s271019"/>
                </a:ext>
              </a:extLst>
            </xdr:cNvPr>
            <xdr:cNvSpPr>
              <a:spLocks noRot="1" noChangeShapeType="1"/>
            </xdr:cNvSpPr>
          </xdr:nvSpPr>
          <xdr:spPr>
            <a:xfrm>
              <a:off x="1234440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20" name="チェック 1708" hidden="1">
              <a:extLst>
                <a:ext uri="{63B3BB69-23CF-44E3-9099-C40C66FF867C}">
                  <a14:compatExt spid="_x0000_s271020"/>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67310</xdr:rowOff>
        </xdr:to>
        <xdr:sp textlink="">
          <xdr:nvSpPr>
            <xdr:cNvPr id="271021" name="チェック 1709" hidden="1">
              <a:extLst>
                <a:ext uri="{63B3BB69-23CF-44E3-9099-C40C66FF867C}">
                  <a14:compatExt spid="_x0000_s271021"/>
                </a:ext>
              </a:extLst>
            </xdr:cNvPr>
            <xdr:cNvSpPr>
              <a:spLocks noRot="1" noChangeShapeType="1"/>
            </xdr:cNvSpPr>
          </xdr:nvSpPr>
          <xdr:spPr>
            <a:xfrm>
              <a:off x="11811635"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67310</xdr:rowOff>
        </xdr:to>
        <xdr:sp textlink="">
          <xdr:nvSpPr>
            <xdr:cNvPr id="271022" name="チェック 1710" hidden="1">
              <a:extLst>
                <a:ext uri="{63B3BB69-23CF-44E3-9099-C40C66FF867C}">
                  <a14:compatExt spid="_x0000_s271022"/>
                </a:ext>
              </a:extLst>
            </xdr:cNvPr>
            <xdr:cNvSpPr>
              <a:spLocks noRot="1" noChangeShapeType="1"/>
            </xdr:cNvSpPr>
          </xdr:nvSpPr>
          <xdr:spPr>
            <a:xfrm>
              <a:off x="1234440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23" name="チェック 1711" hidden="1">
              <a:extLst>
                <a:ext uri="{63B3BB69-23CF-44E3-9099-C40C66FF867C}">
                  <a14:compatExt spid="_x0000_s271023"/>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24" name="チェック 1712" hidden="1">
              <a:extLst>
                <a:ext uri="{63B3BB69-23CF-44E3-9099-C40C66FF867C}">
                  <a14:compatExt spid="_x0000_s271024"/>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25" name="チェック 1713" hidden="1">
              <a:extLst>
                <a:ext uri="{63B3BB69-23CF-44E3-9099-C40C66FF867C}">
                  <a14:compatExt spid="_x0000_s271025"/>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26" name="チェック 1714" hidden="1">
              <a:extLst>
                <a:ext uri="{63B3BB69-23CF-44E3-9099-C40C66FF867C}">
                  <a14:compatExt spid="_x0000_s271026"/>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27" name="チェック 1715" hidden="1">
              <a:extLst>
                <a:ext uri="{63B3BB69-23CF-44E3-9099-C40C66FF867C}">
                  <a14:compatExt spid="_x0000_s271027"/>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28" name="チェック 1716" hidden="1">
              <a:extLst>
                <a:ext uri="{63B3BB69-23CF-44E3-9099-C40C66FF867C}">
                  <a14:compatExt spid="_x0000_s271028"/>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29" name="チェック 1717" hidden="1">
              <a:extLst>
                <a:ext uri="{63B3BB69-23CF-44E3-9099-C40C66FF867C}">
                  <a14:compatExt spid="_x0000_s271029"/>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30" name="チェック 1718" hidden="1">
              <a:extLst>
                <a:ext uri="{63B3BB69-23CF-44E3-9099-C40C66FF867C}">
                  <a14:compatExt spid="_x0000_s271030"/>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31" name="チェック 1719" hidden="1">
              <a:extLst>
                <a:ext uri="{63B3BB69-23CF-44E3-9099-C40C66FF867C}">
                  <a14:compatExt spid="_x0000_s271031"/>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32" name="チェック 1720" hidden="1">
              <a:extLst>
                <a:ext uri="{63B3BB69-23CF-44E3-9099-C40C66FF867C}">
                  <a14:compatExt spid="_x0000_s271032"/>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33" name="チェック 1721" hidden="1">
              <a:extLst>
                <a:ext uri="{63B3BB69-23CF-44E3-9099-C40C66FF867C}">
                  <a14:compatExt spid="_x0000_s271033"/>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34" name="チェック 1722" hidden="1">
              <a:extLst>
                <a:ext uri="{63B3BB69-23CF-44E3-9099-C40C66FF867C}">
                  <a14:compatExt spid="_x0000_s271034"/>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67310</xdr:rowOff>
        </xdr:to>
        <xdr:sp textlink="">
          <xdr:nvSpPr>
            <xdr:cNvPr id="271035" name="チェック 1723" hidden="1">
              <a:extLst>
                <a:ext uri="{63B3BB69-23CF-44E3-9099-C40C66FF867C}">
                  <a14:compatExt spid="_x0000_s271035"/>
                </a:ext>
              </a:extLst>
            </xdr:cNvPr>
            <xdr:cNvSpPr>
              <a:spLocks noRot="1" noChangeShapeType="1"/>
            </xdr:cNvSpPr>
          </xdr:nvSpPr>
          <xdr:spPr>
            <a:xfrm>
              <a:off x="11811635"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67310</xdr:rowOff>
        </xdr:to>
        <xdr:sp textlink="">
          <xdr:nvSpPr>
            <xdr:cNvPr id="271036" name="チェック 1724" hidden="1">
              <a:extLst>
                <a:ext uri="{63B3BB69-23CF-44E3-9099-C40C66FF867C}">
                  <a14:compatExt spid="_x0000_s271036"/>
                </a:ext>
              </a:extLst>
            </xdr:cNvPr>
            <xdr:cNvSpPr>
              <a:spLocks noRot="1" noChangeShapeType="1"/>
            </xdr:cNvSpPr>
          </xdr:nvSpPr>
          <xdr:spPr>
            <a:xfrm>
              <a:off x="1234440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37" name="チェック 1725" hidden="1">
              <a:extLst>
                <a:ext uri="{63B3BB69-23CF-44E3-9099-C40C66FF867C}">
                  <a14:compatExt spid="_x0000_s271037"/>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67310</xdr:rowOff>
        </xdr:to>
        <xdr:sp textlink="">
          <xdr:nvSpPr>
            <xdr:cNvPr id="271038" name="チェック 1726" hidden="1">
              <a:extLst>
                <a:ext uri="{63B3BB69-23CF-44E3-9099-C40C66FF867C}">
                  <a14:compatExt spid="_x0000_s271038"/>
                </a:ext>
              </a:extLst>
            </xdr:cNvPr>
            <xdr:cNvSpPr>
              <a:spLocks noRot="1" noChangeShapeType="1"/>
            </xdr:cNvSpPr>
          </xdr:nvSpPr>
          <xdr:spPr>
            <a:xfrm>
              <a:off x="11811635"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67310</xdr:rowOff>
        </xdr:to>
        <xdr:sp textlink="">
          <xdr:nvSpPr>
            <xdr:cNvPr id="271039" name="チェック 1727" hidden="1">
              <a:extLst>
                <a:ext uri="{63B3BB69-23CF-44E3-9099-C40C66FF867C}">
                  <a14:compatExt spid="_x0000_s271039"/>
                </a:ext>
              </a:extLst>
            </xdr:cNvPr>
            <xdr:cNvSpPr>
              <a:spLocks noRot="1" noChangeShapeType="1"/>
            </xdr:cNvSpPr>
          </xdr:nvSpPr>
          <xdr:spPr>
            <a:xfrm>
              <a:off x="1234440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40" name="チェック 1728" hidden="1">
              <a:extLst>
                <a:ext uri="{63B3BB69-23CF-44E3-9099-C40C66FF867C}">
                  <a14:compatExt spid="_x0000_s271040"/>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41" name="チェック 1729" hidden="1">
              <a:extLst>
                <a:ext uri="{63B3BB69-23CF-44E3-9099-C40C66FF867C}">
                  <a14:compatExt spid="_x0000_s271041"/>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42" name="チェック 1730" hidden="1">
              <a:extLst>
                <a:ext uri="{63B3BB69-23CF-44E3-9099-C40C66FF867C}">
                  <a14:compatExt spid="_x0000_s271042"/>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43" name="チェック 1731" hidden="1">
              <a:extLst>
                <a:ext uri="{63B3BB69-23CF-44E3-9099-C40C66FF867C}">
                  <a14:compatExt spid="_x0000_s271043"/>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67310</xdr:rowOff>
        </xdr:to>
        <xdr:sp textlink="">
          <xdr:nvSpPr>
            <xdr:cNvPr id="271044" name="チェック 1732" hidden="1">
              <a:extLst>
                <a:ext uri="{63B3BB69-23CF-44E3-9099-C40C66FF867C}">
                  <a14:compatExt spid="_x0000_s271044"/>
                </a:ext>
              </a:extLst>
            </xdr:cNvPr>
            <xdr:cNvSpPr>
              <a:spLocks noRot="1" noChangeShapeType="1"/>
            </xdr:cNvSpPr>
          </xdr:nvSpPr>
          <xdr:spPr>
            <a:xfrm>
              <a:off x="11811635"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67310</xdr:rowOff>
        </xdr:to>
        <xdr:sp textlink="">
          <xdr:nvSpPr>
            <xdr:cNvPr id="271045" name="チェック 1733" hidden="1">
              <a:extLst>
                <a:ext uri="{63B3BB69-23CF-44E3-9099-C40C66FF867C}">
                  <a14:compatExt spid="_x0000_s271045"/>
                </a:ext>
              </a:extLst>
            </xdr:cNvPr>
            <xdr:cNvSpPr>
              <a:spLocks noRot="1" noChangeShapeType="1"/>
            </xdr:cNvSpPr>
          </xdr:nvSpPr>
          <xdr:spPr>
            <a:xfrm>
              <a:off x="1234440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46" name="チェック 1734" hidden="1">
              <a:extLst>
                <a:ext uri="{63B3BB69-23CF-44E3-9099-C40C66FF867C}">
                  <a14:compatExt spid="_x0000_s271046"/>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47" name="チェック 1735" hidden="1">
              <a:extLst>
                <a:ext uri="{63B3BB69-23CF-44E3-9099-C40C66FF867C}">
                  <a14:compatExt spid="_x0000_s271047"/>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48" name="チェック 1736" hidden="1">
              <a:extLst>
                <a:ext uri="{63B3BB69-23CF-44E3-9099-C40C66FF867C}">
                  <a14:compatExt spid="_x0000_s271048"/>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49" name="チェック 1737" hidden="1">
              <a:extLst>
                <a:ext uri="{63B3BB69-23CF-44E3-9099-C40C66FF867C}">
                  <a14:compatExt spid="_x0000_s271049"/>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50" name="チェック 1738" hidden="1">
              <a:extLst>
                <a:ext uri="{63B3BB69-23CF-44E3-9099-C40C66FF867C}">
                  <a14:compatExt spid="_x0000_s271050"/>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1051" name="チェック 1739" hidden="1">
              <a:extLst>
                <a:ext uri="{63B3BB69-23CF-44E3-9099-C40C66FF867C}">
                  <a14:compatExt spid="_x0000_s271051"/>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52" name="チェック 1740" hidden="1">
              <a:extLst>
                <a:ext uri="{63B3BB69-23CF-44E3-9099-C40C66FF867C}">
                  <a14:compatExt spid="_x0000_s271052"/>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53" name="チェック 1741" hidden="1">
              <a:extLst>
                <a:ext uri="{63B3BB69-23CF-44E3-9099-C40C66FF867C}">
                  <a14:compatExt spid="_x0000_s271053"/>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1054" name="チェック 1742" hidden="1">
              <a:extLst>
                <a:ext uri="{63B3BB69-23CF-44E3-9099-C40C66FF867C}">
                  <a14:compatExt spid="_x0000_s271054"/>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55" name="チェック 1743" hidden="1">
              <a:extLst>
                <a:ext uri="{63B3BB69-23CF-44E3-9099-C40C66FF867C}">
                  <a14:compatExt spid="_x0000_s271055"/>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56" name="チェック 1744" hidden="1">
              <a:extLst>
                <a:ext uri="{63B3BB69-23CF-44E3-9099-C40C66FF867C}">
                  <a14:compatExt spid="_x0000_s271056"/>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1057" name="チェック 1745" hidden="1">
              <a:extLst>
                <a:ext uri="{63B3BB69-23CF-44E3-9099-C40C66FF867C}">
                  <a14:compatExt spid="_x0000_s271057"/>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58" name="チェック 1746" hidden="1">
              <a:extLst>
                <a:ext uri="{63B3BB69-23CF-44E3-9099-C40C66FF867C}">
                  <a14:compatExt spid="_x0000_s271058"/>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64135</xdr:rowOff>
        </xdr:to>
        <xdr:sp textlink="">
          <xdr:nvSpPr>
            <xdr:cNvPr id="271059" name="チェック 1747" hidden="1">
              <a:extLst>
                <a:ext uri="{63B3BB69-23CF-44E3-9099-C40C66FF867C}">
                  <a14:compatExt spid="_x0000_s271059"/>
                </a:ext>
              </a:extLst>
            </xdr:cNvPr>
            <xdr:cNvSpPr>
              <a:spLocks noRot="1" noChangeShapeType="1"/>
            </xdr:cNvSpPr>
          </xdr:nvSpPr>
          <xdr:spPr>
            <a:xfrm>
              <a:off x="11278870" y="322515230"/>
              <a:ext cx="307340"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64135</xdr:rowOff>
        </xdr:to>
        <xdr:sp textlink="">
          <xdr:nvSpPr>
            <xdr:cNvPr id="271060" name="チェック 1748" hidden="1">
              <a:extLst>
                <a:ext uri="{63B3BB69-23CF-44E3-9099-C40C66FF867C}">
                  <a14:compatExt spid="_x0000_s271060"/>
                </a:ext>
              </a:extLst>
            </xdr:cNvPr>
            <xdr:cNvSpPr>
              <a:spLocks noRot="1" noChangeShapeType="1"/>
            </xdr:cNvSpPr>
          </xdr:nvSpPr>
          <xdr:spPr>
            <a:xfrm>
              <a:off x="11811635" y="322515230"/>
              <a:ext cx="307340"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64135</xdr:rowOff>
        </xdr:to>
        <xdr:sp textlink="">
          <xdr:nvSpPr>
            <xdr:cNvPr id="271061" name="チェック 1749" hidden="1">
              <a:extLst>
                <a:ext uri="{63B3BB69-23CF-44E3-9099-C40C66FF867C}">
                  <a14:compatExt spid="_x0000_s271061"/>
                </a:ext>
              </a:extLst>
            </xdr:cNvPr>
            <xdr:cNvSpPr>
              <a:spLocks noRot="1" noChangeShapeType="1"/>
            </xdr:cNvSpPr>
          </xdr:nvSpPr>
          <xdr:spPr>
            <a:xfrm>
              <a:off x="12344400" y="322515230"/>
              <a:ext cx="307340"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62" name="チェック 1750" hidden="1">
              <a:extLst>
                <a:ext uri="{63B3BB69-23CF-44E3-9099-C40C66FF867C}">
                  <a14:compatExt spid="_x0000_s271062"/>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1063" name="チェック 1751" hidden="1">
              <a:extLst>
                <a:ext uri="{63B3BB69-23CF-44E3-9099-C40C66FF867C}">
                  <a14:compatExt spid="_x0000_s271063"/>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64" name="チェック 1752" hidden="1">
              <a:extLst>
                <a:ext uri="{63B3BB69-23CF-44E3-9099-C40C66FF867C}">
                  <a14:compatExt spid="_x0000_s271064"/>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65" name="チェック 1753" hidden="1">
              <a:extLst>
                <a:ext uri="{63B3BB69-23CF-44E3-9099-C40C66FF867C}">
                  <a14:compatExt spid="_x0000_s271065"/>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1066" name="チェック 1754" hidden="1">
              <a:extLst>
                <a:ext uri="{63B3BB69-23CF-44E3-9099-C40C66FF867C}">
                  <a14:compatExt spid="_x0000_s271066"/>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67" name="チェック 1755" hidden="1">
              <a:extLst>
                <a:ext uri="{63B3BB69-23CF-44E3-9099-C40C66FF867C}">
                  <a14:compatExt spid="_x0000_s271067"/>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61595</xdr:rowOff>
        </xdr:to>
        <xdr:sp textlink="">
          <xdr:nvSpPr>
            <xdr:cNvPr id="271068" name="チェック 1756" hidden="1">
              <a:extLst>
                <a:ext uri="{63B3BB69-23CF-44E3-9099-C40C66FF867C}">
                  <a14:compatExt spid="_x0000_s271068"/>
                </a:ext>
              </a:extLst>
            </xdr:cNvPr>
            <xdr:cNvSpPr>
              <a:spLocks noRot="1" noChangeShapeType="1"/>
            </xdr:cNvSpPr>
          </xdr:nvSpPr>
          <xdr:spPr>
            <a:xfrm>
              <a:off x="11278870" y="322515230"/>
              <a:ext cx="307340" cy="299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61595</xdr:rowOff>
        </xdr:to>
        <xdr:sp textlink="">
          <xdr:nvSpPr>
            <xdr:cNvPr id="271069" name="チェック 1757" hidden="1">
              <a:extLst>
                <a:ext uri="{63B3BB69-23CF-44E3-9099-C40C66FF867C}">
                  <a14:compatExt spid="_x0000_s271069"/>
                </a:ext>
              </a:extLst>
            </xdr:cNvPr>
            <xdr:cNvSpPr>
              <a:spLocks noRot="1" noChangeShapeType="1"/>
            </xdr:cNvSpPr>
          </xdr:nvSpPr>
          <xdr:spPr>
            <a:xfrm>
              <a:off x="11811635" y="322515230"/>
              <a:ext cx="307340" cy="299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61595</xdr:rowOff>
        </xdr:to>
        <xdr:sp textlink="">
          <xdr:nvSpPr>
            <xdr:cNvPr id="271070" name="チェック 1758" hidden="1">
              <a:extLst>
                <a:ext uri="{63B3BB69-23CF-44E3-9099-C40C66FF867C}">
                  <a14:compatExt spid="_x0000_s271070"/>
                </a:ext>
              </a:extLst>
            </xdr:cNvPr>
            <xdr:cNvSpPr>
              <a:spLocks noRot="1" noChangeShapeType="1"/>
            </xdr:cNvSpPr>
          </xdr:nvSpPr>
          <xdr:spPr>
            <a:xfrm>
              <a:off x="12344400" y="322515230"/>
              <a:ext cx="307340" cy="2997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71" name="チェック 1759" hidden="1">
              <a:extLst>
                <a:ext uri="{63B3BB69-23CF-44E3-9099-C40C66FF867C}">
                  <a14:compatExt spid="_x0000_s271071"/>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72" name="チェック 1760" hidden="1">
              <a:extLst>
                <a:ext uri="{63B3BB69-23CF-44E3-9099-C40C66FF867C}">
                  <a14:compatExt spid="_x0000_s271072"/>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73" name="チェック 1761" hidden="1">
              <a:extLst>
                <a:ext uri="{63B3BB69-23CF-44E3-9099-C40C66FF867C}">
                  <a14:compatExt spid="_x0000_s271073"/>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74" name="チェック 1762" hidden="1">
              <a:extLst>
                <a:ext uri="{63B3BB69-23CF-44E3-9099-C40C66FF867C}">
                  <a14:compatExt spid="_x0000_s271074"/>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75" name="チェック 1763" hidden="1">
              <a:extLst>
                <a:ext uri="{63B3BB69-23CF-44E3-9099-C40C66FF867C}">
                  <a14:compatExt spid="_x0000_s271075"/>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67310</xdr:rowOff>
        </xdr:to>
        <xdr:sp textlink="">
          <xdr:nvSpPr>
            <xdr:cNvPr id="271076" name="チェック 1764" hidden="1">
              <a:extLst>
                <a:ext uri="{63B3BB69-23CF-44E3-9099-C40C66FF867C}">
                  <a14:compatExt spid="_x0000_s271076"/>
                </a:ext>
              </a:extLst>
            </xdr:cNvPr>
            <xdr:cNvSpPr>
              <a:spLocks noRot="1" noChangeShapeType="1"/>
            </xdr:cNvSpPr>
          </xdr:nvSpPr>
          <xdr:spPr>
            <a:xfrm>
              <a:off x="11811635"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67310</xdr:rowOff>
        </xdr:to>
        <xdr:sp textlink="">
          <xdr:nvSpPr>
            <xdr:cNvPr id="271077" name="チェック 1765" hidden="1">
              <a:extLst>
                <a:ext uri="{63B3BB69-23CF-44E3-9099-C40C66FF867C}">
                  <a14:compatExt spid="_x0000_s271077"/>
                </a:ext>
              </a:extLst>
            </xdr:cNvPr>
            <xdr:cNvSpPr>
              <a:spLocks noRot="1" noChangeShapeType="1"/>
            </xdr:cNvSpPr>
          </xdr:nvSpPr>
          <xdr:spPr>
            <a:xfrm>
              <a:off x="1234440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78" name="チェック 1766" hidden="1">
              <a:extLst>
                <a:ext uri="{63B3BB69-23CF-44E3-9099-C40C66FF867C}">
                  <a14:compatExt spid="_x0000_s271078"/>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79" name="チェック 1767" hidden="1">
              <a:extLst>
                <a:ext uri="{63B3BB69-23CF-44E3-9099-C40C66FF867C}">
                  <a14:compatExt spid="_x0000_s271079"/>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80" name="チェック 1768" hidden="1">
              <a:extLst>
                <a:ext uri="{63B3BB69-23CF-44E3-9099-C40C66FF867C}">
                  <a14:compatExt spid="_x0000_s271080"/>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81" name="チェック 1769" hidden="1">
              <a:extLst>
                <a:ext uri="{63B3BB69-23CF-44E3-9099-C40C66FF867C}">
                  <a14:compatExt spid="_x0000_s271081"/>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1082" name="チェック 1770" hidden="1">
              <a:extLst>
                <a:ext uri="{63B3BB69-23CF-44E3-9099-C40C66FF867C}">
                  <a14:compatExt spid="_x0000_s271082"/>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83" name="チェック 1771" hidden="1">
              <a:extLst>
                <a:ext uri="{63B3BB69-23CF-44E3-9099-C40C66FF867C}">
                  <a14:compatExt spid="_x0000_s271083"/>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84" name="チェック 1772" hidden="1">
              <a:extLst>
                <a:ext uri="{63B3BB69-23CF-44E3-9099-C40C66FF867C}">
                  <a14:compatExt spid="_x0000_s271084"/>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85" name="チェック 1773" hidden="1">
              <a:extLst>
                <a:ext uri="{63B3BB69-23CF-44E3-9099-C40C66FF867C}">
                  <a14:compatExt spid="_x0000_s271085"/>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1086" name="チェック 1774" hidden="1">
              <a:extLst>
                <a:ext uri="{63B3BB69-23CF-44E3-9099-C40C66FF867C}">
                  <a14:compatExt spid="_x0000_s271086"/>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87" name="チェック 1775" hidden="1">
              <a:extLst>
                <a:ext uri="{63B3BB69-23CF-44E3-9099-C40C66FF867C}">
                  <a14:compatExt spid="_x0000_s271087"/>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65405</xdr:rowOff>
        </xdr:to>
        <xdr:sp textlink="">
          <xdr:nvSpPr>
            <xdr:cNvPr id="271088" name="チェック 1776" hidden="1">
              <a:extLst>
                <a:ext uri="{63B3BB69-23CF-44E3-9099-C40C66FF867C}">
                  <a14:compatExt spid="_x0000_s271088"/>
                </a:ext>
              </a:extLst>
            </xdr:cNvPr>
            <xdr:cNvSpPr>
              <a:spLocks noRot="1" noChangeShapeType="1"/>
            </xdr:cNvSpPr>
          </xdr:nvSpPr>
          <xdr:spPr>
            <a:xfrm>
              <a:off x="1127887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65405</xdr:rowOff>
        </xdr:to>
        <xdr:sp textlink="">
          <xdr:nvSpPr>
            <xdr:cNvPr id="271089" name="チェック 1777" hidden="1">
              <a:extLst>
                <a:ext uri="{63B3BB69-23CF-44E3-9099-C40C66FF867C}">
                  <a14:compatExt spid="_x0000_s271089"/>
                </a:ext>
              </a:extLst>
            </xdr:cNvPr>
            <xdr:cNvSpPr>
              <a:spLocks noRot="1" noChangeShapeType="1"/>
            </xdr:cNvSpPr>
          </xdr:nvSpPr>
          <xdr:spPr>
            <a:xfrm>
              <a:off x="11811635"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65405</xdr:rowOff>
        </xdr:to>
        <xdr:sp textlink="">
          <xdr:nvSpPr>
            <xdr:cNvPr id="271090" name="チェック 1778" hidden="1">
              <a:extLst>
                <a:ext uri="{63B3BB69-23CF-44E3-9099-C40C66FF867C}">
                  <a14:compatExt spid="_x0000_s271090"/>
                </a:ext>
              </a:extLst>
            </xdr:cNvPr>
            <xdr:cNvSpPr>
              <a:spLocks noRot="1" noChangeShapeType="1"/>
            </xdr:cNvSpPr>
          </xdr:nvSpPr>
          <xdr:spPr>
            <a:xfrm>
              <a:off x="12344400" y="322515230"/>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91" name="チェック 1779" hidden="1">
              <a:extLst>
                <a:ext uri="{63B3BB69-23CF-44E3-9099-C40C66FF867C}">
                  <a14:compatExt spid="_x0000_s271091"/>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66675</xdr:rowOff>
        </xdr:to>
        <xdr:sp textlink="">
          <xdr:nvSpPr>
            <xdr:cNvPr id="271092" name="チェック 1780" hidden="1">
              <a:extLst>
                <a:ext uri="{63B3BB69-23CF-44E3-9099-C40C66FF867C}">
                  <a14:compatExt spid="_x0000_s271092"/>
                </a:ext>
              </a:extLst>
            </xdr:cNvPr>
            <xdr:cNvSpPr>
              <a:spLocks noRot="1" noChangeShapeType="1"/>
            </xdr:cNvSpPr>
          </xdr:nvSpPr>
          <xdr:spPr>
            <a:xfrm>
              <a:off x="1127887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66675</xdr:rowOff>
        </xdr:to>
        <xdr:sp textlink="">
          <xdr:nvSpPr>
            <xdr:cNvPr id="271093" name="チェック 1781" hidden="1">
              <a:extLst>
                <a:ext uri="{63B3BB69-23CF-44E3-9099-C40C66FF867C}">
                  <a14:compatExt spid="_x0000_s271093"/>
                </a:ext>
              </a:extLst>
            </xdr:cNvPr>
            <xdr:cNvSpPr>
              <a:spLocks noRot="1" noChangeShapeType="1"/>
            </xdr:cNvSpPr>
          </xdr:nvSpPr>
          <xdr:spPr>
            <a:xfrm>
              <a:off x="11811635"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66675</xdr:rowOff>
        </xdr:to>
        <xdr:sp textlink="">
          <xdr:nvSpPr>
            <xdr:cNvPr id="271094" name="チェック 1782" hidden="1">
              <a:extLst>
                <a:ext uri="{63B3BB69-23CF-44E3-9099-C40C66FF867C}">
                  <a14:compatExt spid="_x0000_s271094"/>
                </a:ext>
              </a:extLst>
            </xdr:cNvPr>
            <xdr:cNvSpPr>
              <a:spLocks noRot="1" noChangeShapeType="1"/>
            </xdr:cNvSpPr>
          </xdr:nvSpPr>
          <xdr:spPr>
            <a:xfrm>
              <a:off x="12344400" y="322515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95" name="チェック 1783" hidden="1">
              <a:extLst>
                <a:ext uri="{63B3BB69-23CF-44E3-9099-C40C66FF867C}">
                  <a14:compatExt spid="_x0000_s271095"/>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67310</xdr:rowOff>
        </xdr:to>
        <xdr:sp textlink="">
          <xdr:nvSpPr>
            <xdr:cNvPr id="271096" name="チェック 1784" hidden="1">
              <a:extLst>
                <a:ext uri="{63B3BB69-23CF-44E3-9099-C40C66FF867C}">
                  <a14:compatExt spid="_x0000_s271096"/>
                </a:ext>
              </a:extLst>
            </xdr:cNvPr>
            <xdr:cNvSpPr>
              <a:spLocks noRot="1" noChangeShapeType="1"/>
            </xdr:cNvSpPr>
          </xdr:nvSpPr>
          <xdr:spPr>
            <a:xfrm>
              <a:off x="11811635"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67310</xdr:rowOff>
        </xdr:to>
        <xdr:sp textlink="">
          <xdr:nvSpPr>
            <xdr:cNvPr id="271097" name="チェック 1785" hidden="1">
              <a:extLst>
                <a:ext uri="{63B3BB69-23CF-44E3-9099-C40C66FF867C}">
                  <a14:compatExt spid="_x0000_s271097"/>
                </a:ext>
              </a:extLst>
            </xdr:cNvPr>
            <xdr:cNvSpPr>
              <a:spLocks noRot="1" noChangeShapeType="1"/>
            </xdr:cNvSpPr>
          </xdr:nvSpPr>
          <xdr:spPr>
            <a:xfrm>
              <a:off x="1234440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98" name="チェック 1786" hidden="1">
              <a:extLst>
                <a:ext uri="{63B3BB69-23CF-44E3-9099-C40C66FF867C}">
                  <a14:compatExt spid="_x0000_s271098"/>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67310</xdr:rowOff>
        </xdr:to>
        <xdr:sp textlink="">
          <xdr:nvSpPr>
            <xdr:cNvPr id="271099" name="チェック 1787" hidden="1">
              <a:extLst>
                <a:ext uri="{63B3BB69-23CF-44E3-9099-C40C66FF867C}">
                  <a14:compatExt spid="_x0000_s271099"/>
                </a:ext>
              </a:extLst>
            </xdr:cNvPr>
            <xdr:cNvSpPr>
              <a:spLocks noRot="1" noChangeShapeType="1"/>
            </xdr:cNvSpPr>
          </xdr:nvSpPr>
          <xdr:spPr>
            <a:xfrm>
              <a:off x="1127887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67310</xdr:rowOff>
        </xdr:to>
        <xdr:sp textlink="">
          <xdr:nvSpPr>
            <xdr:cNvPr id="271100" name="チェック 1788" hidden="1">
              <a:extLst>
                <a:ext uri="{63B3BB69-23CF-44E3-9099-C40C66FF867C}">
                  <a14:compatExt spid="_x0000_s271100"/>
                </a:ext>
              </a:extLst>
            </xdr:cNvPr>
            <xdr:cNvSpPr>
              <a:spLocks noRot="1" noChangeShapeType="1"/>
            </xdr:cNvSpPr>
          </xdr:nvSpPr>
          <xdr:spPr>
            <a:xfrm>
              <a:off x="11811635"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67310</xdr:rowOff>
        </xdr:to>
        <xdr:sp textlink="">
          <xdr:nvSpPr>
            <xdr:cNvPr id="271101" name="チェック 1789" hidden="1">
              <a:extLst>
                <a:ext uri="{63B3BB69-23CF-44E3-9099-C40C66FF867C}">
                  <a14:compatExt spid="_x0000_s271101"/>
                </a:ext>
              </a:extLst>
            </xdr:cNvPr>
            <xdr:cNvSpPr>
              <a:spLocks noRot="1" noChangeShapeType="1"/>
            </xdr:cNvSpPr>
          </xdr:nvSpPr>
          <xdr:spPr>
            <a:xfrm>
              <a:off x="12344400" y="322515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794</xdr:row>
          <xdr:rowOff>0</xdr:rowOff>
        </xdr:from>
        <xdr:to xmlns:xdr="http://schemas.openxmlformats.org/drawingml/2006/spreadsheetDrawing">
          <xdr:col>37</xdr:col>
          <xdr:colOff>307340</xdr:colOff>
          <xdr:row>795</xdr:row>
          <xdr:rowOff>68580</xdr:rowOff>
        </xdr:to>
        <xdr:sp textlink="">
          <xdr:nvSpPr>
            <xdr:cNvPr id="271102" name="チェック 1790" hidden="1">
              <a:extLst>
                <a:ext uri="{63B3BB69-23CF-44E3-9099-C40C66FF867C}">
                  <a14:compatExt spid="_x0000_s271102"/>
                </a:ext>
              </a:extLst>
            </xdr:cNvPr>
            <xdr:cNvSpPr>
              <a:spLocks noRot="1" noChangeShapeType="1"/>
            </xdr:cNvSpPr>
          </xdr:nvSpPr>
          <xdr:spPr>
            <a:xfrm>
              <a:off x="11278870" y="322515230"/>
              <a:ext cx="30734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794</xdr:row>
          <xdr:rowOff>0</xdr:rowOff>
        </xdr:from>
        <xdr:to xmlns:xdr="http://schemas.openxmlformats.org/drawingml/2006/spreadsheetDrawing">
          <xdr:col>38</xdr:col>
          <xdr:colOff>307340</xdr:colOff>
          <xdr:row>795</xdr:row>
          <xdr:rowOff>68580</xdr:rowOff>
        </xdr:to>
        <xdr:sp textlink="">
          <xdr:nvSpPr>
            <xdr:cNvPr id="271103" name="チェック 1791" hidden="1">
              <a:extLst>
                <a:ext uri="{63B3BB69-23CF-44E3-9099-C40C66FF867C}">
                  <a14:compatExt spid="_x0000_s271103"/>
                </a:ext>
              </a:extLst>
            </xdr:cNvPr>
            <xdr:cNvSpPr>
              <a:spLocks noRot="1" noChangeShapeType="1"/>
            </xdr:cNvSpPr>
          </xdr:nvSpPr>
          <xdr:spPr>
            <a:xfrm>
              <a:off x="11811635" y="322515230"/>
              <a:ext cx="30734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794</xdr:row>
          <xdr:rowOff>0</xdr:rowOff>
        </xdr:from>
        <xdr:to xmlns:xdr="http://schemas.openxmlformats.org/drawingml/2006/spreadsheetDrawing">
          <xdr:col>39</xdr:col>
          <xdr:colOff>307340</xdr:colOff>
          <xdr:row>795</xdr:row>
          <xdr:rowOff>68580</xdr:rowOff>
        </xdr:to>
        <xdr:sp textlink="">
          <xdr:nvSpPr>
            <xdr:cNvPr id="271104" name="チェック 1792" hidden="1">
              <a:extLst>
                <a:ext uri="{63B3BB69-23CF-44E3-9099-C40C66FF867C}">
                  <a14:compatExt spid="_x0000_s271104"/>
                </a:ext>
              </a:extLst>
            </xdr:cNvPr>
            <xdr:cNvSpPr>
              <a:spLocks noRot="1" noChangeShapeType="1"/>
            </xdr:cNvSpPr>
          </xdr:nvSpPr>
          <xdr:spPr>
            <a:xfrm>
              <a:off x="12344400" y="322515230"/>
              <a:ext cx="307340" cy="3067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799</xdr:row>
          <xdr:rowOff>0</xdr:rowOff>
        </xdr:from>
        <xdr:to xmlns:xdr="http://schemas.openxmlformats.org/drawingml/2006/spreadsheetDrawing">
          <xdr:col>37</xdr:col>
          <xdr:colOff>307340</xdr:colOff>
          <xdr:row>800</xdr:row>
          <xdr:rowOff>66040</xdr:rowOff>
        </xdr:to>
        <xdr:sp textlink="">
          <xdr:nvSpPr>
            <xdr:cNvPr id="271105" name="チェック 1793" hidden="1">
              <a:extLst>
                <a:ext uri="{63B3BB69-23CF-44E3-9099-C40C66FF867C}">
                  <a14:compatExt spid="_x0000_s271105"/>
                </a:ext>
              </a:extLst>
            </xdr:cNvPr>
            <xdr:cNvSpPr>
              <a:spLocks noRot="1" noChangeShapeType="1"/>
            </xdr:cNvSpPr>
          </xdr:nvSpPr>
          <xdr:spPr>
            <a:xfrm>
              <a:off x="11278870" y="32359790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799</xdr:row>
          <xdr:rowOff>0</xdr:rowOff>
        </xdr:from>
        <xdr:to xmlns:xdr="http://schemas.openxmlformats.org/drawingml/2006/spreadsheetDrawing">
          <xdr:col>38</xdr:col>
          <xdr:colOff>307340</xdr:colOff>
          <xdr:row>800</xdr:row>
          <xdr:rowOff>66040</xdr:rowOff>
        </xdr:to>
        <xdr:sp textlink="">
          <xdr:nvSpPr>
            <xdr:cNvPr id="271106" name="チェック 1794" hidden="1">
              <a:extLst>
                <a:ext uri="{63B3BB69-23CF-44E3-9099-C40C66FF867C}">
                  <a14:compatExt spid="_x0000_s271106"/>
                </a:ext>
              </a:extLst>
            </xdr:cNvPr>
            <xdr:cNvSpPr>
              <a:spLocks noRot="1" noChangeShapeType="1"/>
            </xdr:cNvSpPr>
          </xdr:nvSpPr>
          <xdr:spPr>
            <a:xfrm>
              <a:off x="11811635" y="32359790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799</xdr:row>
          <xdr:rowOff>0</xdr:rowOff>
        </xdr:from>
        <xdr:to xmlns:xdr="http://schemas.openxmlformats.org/drawingml/2006/spreadsheetDrawing">
          <xdr:col>39</xdr:col>
          <xdr:colOff>307340</xdr:colOff>
          <xdr:row>800</xdr:row>
          <xdr:rowOff>66040</xdr:rowOff>
        </xdr:to>
        <xdr:sp textlink="">
          <xdr:nvSpPr>
            <xdr:cNvPr id="271107" name="チェック 1795" hidden="1">
              <a:extLst>
                <a:ext uri="{63B3BB69-23CF-44E3-9099-C40C66FF867C}">
                  <a14:compatExt spid="_x0000_s271107"/>
                </a:ext>
              </a:extLst>
            </xdr:cNvPr>
            <xdr:cNvSpPr>
              <a:spLocks noRot="1" noChangeShapeType="1"/>
            </xdr:cNvSpPr>
          </xdr:nvSpPr>
          <xdr:spPr>
            <a:xfrm>
              <a:off x="12344400" y="32359790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799</xdr:row>
          <xdr:rowOff>0</xdr:rowOff>
        </xdr:from>
        <xdr:to xmlns:xdr="http://schemas.openxmlformats.org/drawingml/2006/spreadsheetDrawing">
          <xdr:col>37</xdr:col>
          <xdr:colOff>307340</xdr:colOff>
          <xdr:row>800</xdr:row>
          <xdr:rowOff>67945</xdr:rowOff>
        </xdr:to>
        <xdr:sp textlink="">
          <xdr:nvSpPr>
            <xdr:cNvPr id="271108" name="チェック 1796" hidden="1">
              <a:extLst>
                <a:ext uri="{63B3BB69-23CF-44E3-9099-C40C66FF867C}">
                  <a14:compatExt spid="_x0000_s271108"/>
                </a:ext>
              </a:extLst>
            </xdr:cNvPr>
            <xdr:cNvSpPr>
              <a:spLocks noRot="1" noChangeShapeType="1"/>
            </xdr:cNvSpPr>
          </xdr:nvSpPr>
          <xdr:spPr>
            <a:xfrm>
              <a:off x="11278870" y="32359790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799</xdr:row>
          <xdr:rowOff>0</xdr:rowOff>
        </xdr:from>
        <xdr:to xmlns:xdr="http://schemas.openxmlformats.org/drawingml/2006/spreadsheetDrawing">
          <xdr:col>37</xdr:col>
          <xdr:colOff>307340</xdr:colOff>
          <xdr:row>800</xdr:row>
          <xdr:rowOff>67945</xdr:rowOff>
        </xdr:to>
        <xdr:sp textlink="">
          <xdr:nvSpPr>
            <xdr:cNvPr id="271109" name="チェック 1797" hidden="1">
              <a:extLst>
                <a:ext uri="{63B3BB69-23CF-44E3-9099-C40C66FF867C}">
                  <a14:compatExt spid="_x0000_s271109"/>
                </a:ext>
              </a:extLst>
            </xdr:cNvPr>
            <xdr:cNvSpPr>
              <a:spLocks noRot="1" noChangeShapeType="1"/>
            </xdr:cNvSpPr>
          </xdr:nvSpPr>
          <xdr:spPr>
            <a:xfrm>
              <a:off x="11278870" y="32359790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799</xdr:row>
          <xdr:rowOff>0</xdr:rowOff>
        </xdr:from>
        <xdr:to xmlns:xdr="http://schemas.openxmlformats.org/drawingml/2006/spreadsheetDrawing">
          <xdr:col>38</xdr:col>
          <xdr:colOff>307340</xdr:colOff>
          <xdr:row>800</xdr:row>
          <xdr:rowOff>67945</xdr:rowOff>
        </xdr:to>
        <xdr:sp textlink="">
          <xdr:nvSpPr>
            <xdr:cNvPr id="271110" name="チェック 1798" hidden="1">
              <a:extLst>
                <a:ext uri="{63B3BB69-23CF-44E3-9099-C40C66FF867C}">
                  <a14:compatExt spid="_x0000_s271110"/>
                </a:ext>
              </a:extLst>
            </xdr:cNvPr>
            <xdr:cNvSpPr>
              <a:spLocks noRot="1" noChangeShapeType="1"/>
            </xdr:cNvSpPr>
          </xdr:nvSpPr>
          <xdr:spPr>
            <a:xfrm>
              <a:off x="11811635" y="32359790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799</xdr:row>
          <xdr:rowOff>0</xdr:rowOff>
        </xdr:from>
        <xdr:to xmlns:xdr="http://schemas.openxmlformats.org/drawingml/2006/spreadsheetDrawing">
          <xdr:col>39</xdr:col>
          <xdr:colOff>307340</xdr:colOff>
          <xdr:row>800</xdr:row>
          <xdr:rowOff>67945</xdr:rowOff>
        </xdr:to>
        <xdr:sp textlink="">
          <xdr:nvSpPr>
            <xdr:cNvPr id="271111" name="チェック 1799" hidden="1">
              <a:extLst>
                <a:ext uri="{63B3BB69-23CF-44E3-9099-C40C66FF867C}">
                  <a14:compatExt spid="_x0000_s271111"/>
                </a:ext>
              </a:extLst>
            </xdr:cNvPr>
            <xdr:cNvSpPr>
              <a:spLocks noRot="1" noChangeShapeType="1"/>
            </xdr:cNvSpPr>
          </xdr:nvSpPr>
          <xdr:spPr>
            <a:xfrm>
              <a:off x="12344400" y="32359790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800</xdr:row>
          <xdr:rowOff>0</xdr:rowOff>
        </xdr:from>
        <xdr:to xmlns:xdr="http://schemas.openxmlformats.org/drawingml/2006/spreadsheetDrawing">
          <xdr:col>37</xdr:col>
          <xdr:colOff>307340</xdr:colOff>
          <xdr:row>801</xdr:row>
          <xdr:rowOff>66675</xdr:rowOff>
        </xdr:to>
        <xdr:sp textlink="">
          <xdr:nvSpPr>
            <xdr:cNvPr id="271112" name="チェック 1800" hidden="1">
              <a:extLst>
                <a:ext uri="{63B3BB69-23CF-44E3-9099-C40C66FF867C}">
                  <a14:compatExt spid="_x0000_s271112"/>
                </a:ext>
              </a:extLst>
            </xdr:cNvPr>
            <xdr:cNvSpPr>
              <a:spLocks noRot="1" noChangeShapeType="1"/>
            </xdr:cNvSpPr>
          </xdr:nvSpPr>
          <xdr:spPr>
            <a:xfrm>
              <a:off x="11278870" y="3238360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800</xdr:row>
          <xdr:rowOff>0</xdr:rowOff>
        </xdr:from>
        <xdr:to xmlns:xdr="http://schemas.openxmlformats.org/drawingml/2006/spreadsheetDrawing">
          <xdr:col>38</xdr:col>
          <xdr:colOff>307340</xdr:colOff>
          <xdr:row>801</xdr:row>
          <xdr:rowOff>66675</xdr:rowOff>
        </xdr:to>
        <xdr:sp textlink="">
          <xdr:nvSpPr>
            <xdr:cNvPr id="271113" name="チェック 1801" hidden="1">
              <a:extLst>
                <a:ext uri="{63B3BB69-23CF-44E3-9099-C40C66FF867C}">
                  <a14:compatExt spid="_x0000_s271113"/>
                </a:ext>
              </a:extLst>
            </xdr:cNvPr>
            <xdr:cNvSpPr>
              <a:spLocks noRot="1" noChangeShapeType="1"/>
            </xdr:cNvSpPr>
          </xdr:nvSpPr>
          <xdr:spPr>
            <a:xfrm>
              <a:off x="11811635" y="3238360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800</xdr:row>
          <xdr:rowOff>0</xdr:rowOff>
        </xdr:from>
        <xdr:to xmlns:xdr="http://schemas.openxmlformats.org/drawingml/2006/spreadsheetDrawing">
          <xdr:col>39</xdr:col>
          <xdr:colOff>307340</xdr:colOff>
          <xdr:row>801</xdr:row>
          <xdr:rowOff>66675</xdr:rowOff>
        </xdr:to>
        <xdr:sp textlink="">
          <xdr:nvSpPr>
            <xdr:cNvPr id="271114" name="チェック 1802" hidden="1">
              <a:extLst>
                <a:ext uri="{63B3BB69-23CF-44E3-9099-C40C66FF867C}">
                  <a14:compatExt spid="_x0000_s271114"/>
                </a:ext>
              </a:extLst>
            </xdr:cNvPr>
            <xdr:cNvSpPr>
              <a:spLocks noRot="1" noChangeShapeType="1"/>
            </xdr:cNvSpPr>
          </xdr:nvSpPr>
          <xdr:spPr>
            <a:xfrm>
              <a:off x="12344400" y="3238360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802</xdr:row>
          <xdr:rowOff>0</xdr:rowOff>
        </xdr:from>
        <xdr:to xmlns:xdr="http://schemas.openxmlformats.org/drawingml/2006/spreadsheetDrawing">
          <xdr:col>37</xdr:col>
          <xdr:colOff>307340</xdr:colOff>
          <xdr:row>803</xdr:row>
          <xdr:rowOff>65405</xdr:rowOff>
        </xdr:to>
        <xdr:sp textlink="">
          <xdr:nvSpPr>
            <xdr:cNvPr id="271115" name="チェック 1803" hidden="1">
              <a:extLst>
                <a:ext uri="{63B3BB69-23CF-44E3-9099-C40C66FF867C}">
                  <a14:compatExt spid="_x0000_s271115"/>
                </a:ext>
              </a:extLst>
            </xdr:cNvPr>
            <xdr:cNvSpPr>
              <a:spLocks noRot="1" noChangeShapeType="1"/>
            </xdr:cNvSpPr>
          </xdr:nvSpPr>
          <xdr:spPr>
            <a:xfrm>
              <a:off x="11278870" y="324588505"/>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802</xdr:row>
          <xdr:rowOff>0</xdr:rowOff>
        </xdr:from>
        <xdr:to xmlns:xdr="http://schemas.openxmlformats.org/drawingml/2006/spreadsheetDrawing">
          <xdr:col>38</xdr:col>
          <xdr:colOff>307340</xdr:colOff>
          <xdr:row>803</xdr:row>
          <xdr:rowOff>65405</xdr:rowOff>
        </xdr:to>
        <xdr:sp textlink="">
          <xdr:nvSpPr>
            <xdr:cNvPr id="271116" name="チェック 1804" hidden="1">
              <a:extLst>
                <a:ext uri="{63B3BB69-23CF-44E3-9099-C40C66FF867C}">
                  <a14:compatExt spid="_x0000_s271116"/>
                </a:ext>
              </a:extLst>
            </xdr:cNvPr>
            <xdr:cNvSpPr>
              <a:spLocks noRot="1" noChangeShapeType="1"/>
            </xdr:cNvSpPr>
          </xdr:nvSpPr>
          <xdr:spPr>
            <a:xfrm>
              <a:off x="11811635" y="324588505"/>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802</xdr:row>
          <xdr:rowOff>0</xdr:rowOff>
        </xdr:from>
        <xdr:to xmlns:xdr="http://schemas.openxmlformats.org/drawingml/2006/spreadsheetDrawing">
          <xdr:col>39</xdr:col>
          <xdr:colOff>307340</xdr:colOff>
          <xdr:row>803</xdr:row>
          <xdr:rowOff>65405</xdr:rowOff>
        </xdr:to>
        <xdr:sp textlink="">
          <xdr:nvSpPr>
            <xdr:cNvPr id="271117" name="チェック 1805" hidden="1">
              <a:extLst>
                <a:ext uri="{63B3BB69-23CF-44E3-9099-C40C66FF867C}">
                  <a14:compatExt spid="_x0000_s271117"/>
                </a:ext>
              </a:extLst>
            </xdr:cNvPr>
            <xdr:cNvSpPr>
              <a:spLocks noRot="1" noChangeShapeType="1"/>
            </xdr:cNvSpPr>
          </xdr:nvSpPr>
          <xdr:spPr>
            <a:xfrm>
              <a:off x="12344400" y="324588505"/>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18" name="チェック 1806" hidden="1">
              <a:extLst>
                <a:ext uri="{63B3BB69-23CF-44E3-9099-C40C66FF867C}">
                  <a14:compatExt spid="_x0000_s271118"/>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19" name="チェック 1807" hidden="1">
              <a:extLst>
                <a:ext uri="{63B3BB69-23CF-44E3-9099-C40C66FF867C}">
                  <a14:compatExt spid="_x0000_s271119"/>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20" name="チェック 1808" hidden="1">
              <a:extLst>
                <a:ext uri="{63B3BB69-23CF-44E3-9099-C40C66FF867C}">
                  <a14:compatExt spid="_x0000_s271120"/>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21" name="チェック 1809" hidden="1">
              <a:extLst>
                <a:ext uri="{63B3BB69-23CF-44E3-9099-C40C66FF867C}">
                  <a14:compatExt spid="_x0000_s271121"/>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18415</xdr:rowOff>
        </xdr:to>
        <xdr:sp textlink="">
          <xdr:nvSpPr>
            <xdr:cNvPr id="271122" name="チェック 1810" hidden="1">
              <a:extLst>
                <a:ext uri="{63B3BB69-23CF-44E3-9099-C40C66FF867C}">
                  <a14:compatExt spid="_x0000_s271122"/>
                </a:ext>
              </a:extLst>
            </xdr:cNvPr>
            <xdr:cNvSpPr>
              <a:spLocks noRot="1" noChangeShapeType="1"/>
            </xdr:cNvSpPr>
          </xdr:nvSpPr>
          <xdr:spPr>
            <a:xfrm>
              <a:off x="1127887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18415</xdr:rowOff>
        </xdr:to>
        <xdr:sp textlink="">
          <xdr:nvSpPr>
            <xdr:cNvPr id="271123" name="チェック 1811" hidden="1">
              <a:extLst>
                <a:ext uri="{63B3BB69-23CF-44E3-9099-C40C66FF867C}">
                  <a14:compatExt spid="_x0000_s271123"/>
                </a:ext>
              </a:extLst>
            </xdr:cNvPr>
            <xdr:cNvSpPr>
              <a:spLocks noRot="1" noChangeShapeType="1"/>
            </xdr:cNvSpPr>
          </xdr:nvSpPr>
          <xdr:spPr>
            <a:xfrm>
              <a:off x="11811635"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18415</xdr:rowOff>
        </xdr:to>
        <xdr:sp textlink="">
          <xdr:nvSpPr>
            <xdr:cNvPr id="271124" name="チェック 1812" hidden="1">
              <a:extLst>
                <a:ext uri="{63B3BB69-23CF-44E3-9099-C40C66FF867C}">
                  <a14:compatExt spid="_x0000_s271124"/>
                </a:ext>
              </a:extLst>
            </xdr:cNvPr>
            <xdr:cNvSpPr>
              <a:spLocks noRot="1" noChangeShapeType="1"/>
            </xdr:cNvSpPr>
          </xdr:nvSpPr>
          <xdr:spPr>
            <a:xfrm>
              <a:off x="1234440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25" name="チェック 1813" hidden="1">
              <a:extLst>
                <a:ext uri="{63B3BB69-23CF-44E3-9099-C40C66FF867C}">
                  <a14:compatExt spid="_x0000_s271125"/>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26" name="チェック 1814" hidden="1">
              <a:extLst>
                <a:ext uri="{63B3BB69-23CF-44E3-9099-C40C66FF867C}">
                  <a14:compatExt spid="_x0000_s271126"/>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27" name="チェック 1815" hidden="1">
              <a:extLst>
                <a:ext uri="{63B3BB69-23CF-44E3-9099-C40C66FF867C}">
                  <a14:compatExt spid="_x0000_s271127"/>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28" name="チェック 1816" hidden="1">
              <a:extLst>
                <a:ext uri="{63B3BB69-23CF-44E3-9099-C40C66FF867C}">
                  <a14:compatExt spid="_x0000_s271128"/>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18415</xdr:rowOff>
        </xdr:to>
        <xdr:sp textlink="">
          <xdr:nvSpPr>
            <xdr:cNvPr id="271129" name="チェック 1817" hidden="1">
              <a:extLst>
                <a:ext uri="{63B3BB69-23CF-44E3-9099-C40C66FF867C}">
                  <a14:compatExt spid="_x0000_s271129"/>
                </a:ext>
              </a:extLst>
            </xdr:cNvPr>
            <xdr:cNvSpPr>
              <a:spLocks noRot="1" noChangeShapeType="1"/>
            </xdr:cNvSpPr>
          </xdr:nvSpPr>
          <xdr:spPr>
            <a:xfrm>
              <a:off x="1127887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18415</xdr:rowOff>
        </xdr:to>
        <xdr:sp textlink="">
          <xdr:nvSpPr>
            <xdr:cNvPr id="271130" name="チェック 1818" hidden="1">
              <a:extLst>
                <a:ext uri="{63B3BB69-23CF-44E3-9099-C40C66FF867C}">
                  <a14:compatExt spid="_x0000_s271130"/>
                </a:ext>
              </a:extLst>
            </xdr:cNvPr>
            <xdr:cNvSpPr>
              <a:spLocks noRot="1" noChangeShapeType="1"/>
            </xdr:cNvSpPr>
          </xdr:nvSpPr>
          <xdr:spPr>
            <a:xfrm>
              <a:off x="1127887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18415</xdr:rowOff>
        </xdr:to>
        <xdr:sp textlink="">
          <xdr:nvSpPr>
            <xdr:cNvPr id="271131" name="チェック 1819" hidden="1">
              <a:extLst>
                <a:ext uri="{63B3BB69-23CF-44E3-9099-C40C66FF867C}">
                  <a14:compatExt spid="_x0000_s271131"/>
                </a:ext>
              </a:extLst>
            </xdr:cNvPr>
            <xdr:cNvSpPr>
              <a:spLocks noRot="1" noChangeShapeType="1"/>
            </xdr:cNvSpPr>
          </xdr:nvSpPr>
          <xdr:spPr>
            <a:xfrm>
              <a:off x="1127887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32" name="チェック 1820" hidden="1">
              <a:extLst>
                <a:ext uri="{63B3BB69-23CF-44E3-9099-C40C66FF867C}">
                  <a14:compatExt spid="_x0000_s271132"/>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33" name="チェック 1821" hidden="1">
              <a:extLst>
                <a:ext uri="{63B3BB69-23CF-44E3-9099-C40C66FF867C}">
                  <a14:compatExt spid="_x0000_s271133"/>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18415</xdr:rowOff>
        </xdr:to>
        <xdr:sp textlink="">
          <xdr:nvSpPr>
            <xdr:cNvPr id="271134" name="チェック 1822" hidden="1">
              <a:extLst>
                <a:ext uri="{63B3BB69-23CF-44E3-9099-C40C66FF867C}">
                  <a14:compatExt spid="_x0000_s271134"/>
                </a:ext>
              </a:extLst>
            </xdr:cNvPr>
            <xdr:cNvSpPr>
              <a:spLocks noRot="1" noChangeShapeType="1"/>
            </xdr:cNvSpPr>
          </xdr:nvSpPr>
          <xdr:spPr>
            <a:xfrm>
              <a:off x="11811635"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18415</xdr:rowOff>
        </xdr:to>
        <xdr:sp textlink="">
          <xdr:nvSpPr>
            <xdr:cNvPr id="271135" name="チェック 1823" hidden="1">
              <a:extLst>
                <a:ext uri="{63B3BB69-23CF-44E3-9099-C40C66FF867C}">
                  <a14:compatExt spid="_x0000_s271135"/>
                </a:ext>
              </a:extLst>
            </xdr:cNvPr>
            <xdr:cNvSpPr>
              <a:spLocks noRot="1" noChangeShapeType="1"/>
            </xdr:cNvSpPr>
          </xdr:nvSpPr>
          <xdr:spPr>
            <a:xfrm>
              <a:off x="11811635"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18415</xdr:rowOff>
        </xdr:to>
        <xdr:sp textlink="">
          <xdr:nvSpPr>
            <xdr:cNvPr id="271136" name="チェック 1824" hidden="1">
              <a:extLst>
                <a:ext uri="{63B3BB69-23CF-44E3-9099-C40C66FF867C}">
                  <a14:compatExt spid="_x0000_s271136"/>
                </a:ext>
              </a:extLst>
            </xdr:cNvPr>
            <xdr:cNvSpPr>
              <a:spLocks noRot="1" noChangeShapeType="1"/>
            </xdr:cNvSpPr>
          </xdr:nvSpPr>
          <xdr:spPr>
            <a:xfrm>
              <a:off x="11811635"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37" name="チェック 1825" hidden="1">
              <a:extLst>
                <a:ext uri="{63B3BB69-23CF-44E3-9099-C40C66FF867C}">
                  <a14:compatExt spid="_x0000_s271137"/>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18415</xdr:rowOff>
        </xdr:to>
        <xdr:sp textlink="">
          <xdr:nvSpPr>
            <xdr:cNvPr id="271138" name="チェック 1826" hidden="1">
              <a:extLst>
                <a:ext uri="{63B3BB69-23CF-44E3-9099-C40C66FF867C}">
                  <a14:compatExt spid="_x0000_s271138"/>
                </a:ext>
              </a:extLst>
            </xdr:cNvPr>
            <xdr:cNvSpPr>
              <a:spLocks noRot="1" noChangeShapeType="1"/>
            </xdr:cNvSpPr>
          </xdr:nvSpPr>
          <xdr:spPr>
            <a:xfrm>
              <a:off x="1127887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18415</xdr:rowOff>
        </xdr:to>
        <xdr:sp textlink="">
          <xdr:nvSpPr>
            <xdr:cNvPr id="271139" name="チェック 1827" hidden="1">
              <a:extLst>
                <a:ext uri="{63B3BB69-23CF-44E3-9099-C40C66FF867C}">
                  <a14:compatExt spid="_x0000_s271139"/>
                </a:ext>
              </a:extLst>
            </xdr:cNvPr>
            <xdr:cNvSpPr>
              <a:spLocks noRot="1" noChangeShapeType="1"/>
            </xdr:cNvSpPr>
          </xdr:nvSpPr>
          <xdr:spPr>
            <a:xfrm>
              <a:off x="11811635"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40" name="チェック 1828" hidden="1">
              <a:extLst>
                <a:ext uri="{63B3BB69-23CF-44E3-9099-C40C66FF867C}">
                  <a14:compatExt spid="_x0000_s271140"/>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18415</xdr:rowOff>
        </xdr:to>
        <xdr:sp textlink="">
          <xdr:nvSpPr>
            <xdr:cNvPr id="271141" name="チェック 1829" hidden="1">
              <a:extLst>
                <a:ext uri="{63B3BB69-23CF-44E3-9099-C40C66FF867C}">
                  <a14:compatExt spid="_x0000_s271141"/>
                </a:ext>
              </a:extLst>
            </xdr:cNvPr>
            <xdr:cNvSpPr>
              <a:spLocks noRot="1" noChangeShapeType="1"/>
            </xdr:cNvSpPr>
          </xdr:nvSpPr>
          <xdr:spPr>
            <a:xfrm>
              <a:off x="1234440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18415</xdr:rowOff>
        </xdr:to>
        <xdr:sp textlink="">
          <xdr:nvSpPr>
            <xdr:cNvPr id="271142" name="チェック 1830" hidden="1">
              <a:extLst>
                <a:ext uri="{63B3BB69-23CF-44E3-9099-C40C66FF867C}">
                  <a14:compatExt spid="_x0000_s271142"/>
                </a:ext>
              </a:extLst>
            </xdr:cNvPr>
            <xdr:cNvSpPr>
              <a:spLocks noRot="1" noChangeShapeType="1"/>
            </xdr:cNvSpPr>
          </xdr:nvSpPr>
          <xdr:spPr>
            <a:xfrm>
              <a:off x="1234440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18415</xdr:rowOff>
        </xdr:to>
        <xdr:sp textlink="">
          <xdr:nvSpPr>
            <xdr:cNvPr id="271143" name="チェック 1831" hidden="1">
              <a:extLst>
                <a:ext uri="{63B3BB69-23CF-44E3-9099-C40C66FF867C}">
                  <a14:compatExt spid="_x0000_s271143"/>
                </a:ext>
              </a:extLst>
            </xdr:cNvPr>
            <xdr:cNvSpPr>
              <a:spLocks noRot="1" noChangeShapeType="1"/>
            </xdr:cNvSpPr>
          </xdr:nvSpPr>
          <xdr:spPr>
            <a:xfrm>
              <a:off x="1234440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44" name="チェック 1832" hidden="1">
              <a:extLst>
                <a:ext uri="{63B3BB69-23CF-44E3-9099-C40C66FF867C}">
                  <a14:compatExt spid="_x0000_s271144"/>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18415</xdr:rowOff>
        </xdr:to>
        <xdr:sp textlink="">
          <xdr:nvSpPr>
            <xdr:cNvPr id="271145" name="チェック 1833" hidden="1">
              <a:extLst>
                <a:ext uri="{63B3BB69-23CF-44E3-9099-C40C66FF867C}">
                  <a14:compatExt spid="_x0000_s271145"/>
                </a:ext>
              </a:extLst>
            </xdr:cNvPr>
            <xdr:cNvSpPr>
              <a:spLocks noRot="1" noChangeShapeType="1"/>
            </xdr:cNvSpPr>
          </xdr:nvSpPr>
          <xdr:spPr>
            <a:xfrm>
              <a:off x="12344400" y="3250647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46" name="チェック 1834" hidden="1">
              <a:extLst>
                <a:ext uri="{63B3BB69-23CF-44E3-9099-C40C66FF867C}">
                  <a14:compatExt spid="_x0000_s271146"/>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47" name="チェック 1835" hidden="1">
              <a:extLst>
                <a:ext uri="{63B3BB69-23CF-44E3-9099-C40C66FF867C}">
                  <a14:compatExt spid="_x0000_s271147"/>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48" name="チェック 1836" hidden="1">
              <a:extLst>
                <a:ext uri="{63B3BB69-23CF-44E3-9099-C40C66FF867C}">
                  <a14:compatExt spid="_x0000_s271148"/>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49" name="チェック 1837" hidden="1">
              <a:extLst>
                <a:ext uri="{63B3BB69-23CF-44E3-9099-C40C66FF867C}">
                  <a14:compatExt spid="_x0000_s271149"/>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50" name="チェック 1838" hidden="1">
              <a:extLst>
                <a:ext uri="{63B3BB69-23CF-44E3-9099-C40C66FF867C}">
                  <a14:compatExt spid="_x0000_s271150"/>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51" name="チェック 1839" hidden="1">
              <a:extLst>
                <a:ext uri="{63B3BB69-23CF-44E3-9099-C40C66FF867C}">
                  <a14:compatExt spid="_x0000_s271151"/>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52" name="チェック 1840" hidden="1">
              <a:extLst>
                <a:ext uri="{63B3BB69-23CF-44E3-9099-C40C66FF867C}">
                  <a14:compatExt spid="_x0000_s271152"/>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53" name="チェック 1841" hidden="1">
              <a:extLst>
                <a:ext uri="{63B3BB69-23CF-44E3-9099-C40C66FF867C}">
                  <a14:compatExt spid="_x0000_s271153"/>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54" name="チェック 1842" hidden="1">
              <a:extLst>
                <a:ext uri="{63B3BB69-23CF-44E3-9099-C40C66FF867C}">
                  <a14:compatExt spid="_x0000_s271154"/>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55" name="チェック 1843" hidden="1">
              <a:extLst>
                <a:ext uri="{63B3BB69-23CF-44E3-9099-C40C66FF867C}">
                  <a14:compatExt spid="_x0000_s271155"/>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56" name="チェック 1844" hidden="1">
              <a:extLst>
                <a:ext uri="{63B3BB69-23CF-44E3-9099-C40C66FF867C}">
                  <a14:compatExt spid="_x0000_s271156"/>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57" name="チェック 1845" hidden="1">
              <a:extLst>
                <a:ext uri="{63B3BB69-23CF-44E3-9099-C40C66FF867C}">
                  <a14:compatExt spid="_x0000_s271157"/>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58" name="チェック 1846" hidden="1">
              <a:extLst>
                <a:ext uri="{63B3BB69-23CF-44E3-9099-C40C66FF867C}">
                  <a14:compatExt spid="_x0000_s271158"/>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59" name="チェック 1847" hidden="1">
              <a:extLst>
                <a:ext uri="{63B3BB69-23CF-44E3-9099-C40C66FF867C}">
                  <a14:compatExt spid="_x0000_s271159"/>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60" name="チェック 1848" hidden="1">
              <a:extLst>
                <a:ext uri="{63B3BB69-23CF-44E3-9099-C40C66FF867C}">
                  <a14:compatExt spid="_x0000_s271160"/>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61" name="チェック 1849" hidden="1">
              <a:extLst>
                <a:ext uri="{63B3BB69-23CF-44E3-9099-C40C66FF867C}">
                  <a14:compatExt spid="_x0000_s271161"/>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62" name="チェック 1850" hidden="1">
              <a:extLst>
                <a:ext uri="{63B3BB69-23CF-44E3-9099-C40C66FF867C}">
                  <a14:compatExt spid="_x0000_s271162"/>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804</xdr:row>
          <xdr:rowOff>0</xdr:rowOff>
        </xdr:from>
        <xdr:to xmlns:xdr="http://schemas.openxmlformats.org/drawingml/2006/spreadsheetDrawing">
          <xdr:col>37</xdr:col>
          <xdr:colOff>307340</xdr:colOff>
          <xdr:row>805</xdr:row>
          <xdr:rowOff>20320</xdr:rowOff>
        </xdr:to>
        <xdr:sp textlink="">
          <xdr:nvSpPr>
            <xdr:cNvPr id="271163" name="チェック 1851" hidden="1">
              <a:extLst>
                <a:ext uri="{63B3BB69-23CF-44E3-9099-C40C66FF867C}">
                  <a14:compatExt spid="_x0000_s271163"/>
                </a:ext>
              </a:extLst>
            </xdr:cNvPr>
            <xdr:cNvSpPr>
              <a:spLocks noRot="1" noChangeShapeType="1"/>
            </xdr:cNvSpPr>
          </xdr:nvSpPr>
          <xdr:spPr>
            <a:xfrm>
              <a:off x="1127887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804</xdr:row>
          <xdr:rowOff>0</xdr:rowOff>
        </xdr:from>
        <xdr:to xmlns:xdr="http://schemas.openxmlformats.org/drawingml/2006/spreadsheetDrawing">
          <xdr:col>38</xdr:col>
          <xdr:colOff>307340</xdr:colOff>
          <xdr:row>805</xdr:row>
          <xdr:rowOff>20320</xdr:rowOff>
        </xdr:to>
        <xdr:sp textlink="">
          <xdr:nvSpPr>
            <xdr:cNvPr id="271164" name="チェック 1852" hidden="1">
              <a:extLst>
                <a:ext uri="{63B3BB69-23CF-44E3-9099-C40C66FF867C}">
                  <a14:compatExt spid="_x0000_s271164"/>
                </a:ext>
              </a:extLst>
            </xdr:cNvPr>
            <xdr:cNvSpPr>
              <a:spLocks noRot="1" noChangeShapeType="1"/>
            </xdr:cNvSpPr>
          </xdr:nvSpPr>
          <xdr:spPr>
            <a:xfrm>
              <a:off x="11811635"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804</xdr:row>
          <xdr:rowOff>0</xdr:rowOff>
        </xdr:from>
        <xdr:to xmlns:xdr="http://schemas.openxmlformats.org/drawingml/2006/spreadsheetDrawing">
          <xdr:col>39</xdr:col>
          <xdr:colOff>307340</xdr:colOff>
          <xdr:row>805</xdr:row>
          <xdr:rowOff>20320</xdr:rowOff>
        </xdr:to>
        <xdr:sp textlink="">
          <xdr:nvSpPr>
            <xdr:cNvPr id="271165" name="チェック 1853" hidden="1">
              <a:extLst>
                <a:ext uri="{63B3BB69-23CF-44E3-9099-C40C66FF867C}">
                  <a14:compatExt spid="_x0000_s271165"/>
                </a:ext>
              </a:extLst>
            </xdr:cNvPr>
            <xdr:cNvSpPr>
              <a:spLocks noRot="1" noChangeShapeType="1"/>
            </xdr:cNvSpPr>
          </xdr:nvSpPr>
          <xdr:spPr>
            <a:xfrm>
              <a:off x="12344400" y="325064755"/>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805</xdr:row>
          <xdr:rowOff>0</xdr:rowOff>
        </xdr:from>
        <xdr:to xmlns:xdr="http://schemas.openxmlformats.org/drawingml/2006/spreadsheetDrawing">
          <xdr:col>37</xdr:col>
          <xdr:colOff>307340</xdr:colOff>
          <xdr:row>805</xdr:row>
          <xdr:rowOff>305435</xdr:rowOff>
        </xdr:to>
        <xdr:sp textlink="">
          <xdr:nvSpPr>
            <xdr:cNvPr id="271166" name="チェック 1854" hidden="1">
              <a:extLst>
                <a:ext uri="{63B3BB69-23CF-44E3-9099-C40C66FF867C}">
                  <a14:compatExt spid="_x0000_s271166"/>
                </a:ext>
              </a:extLst>
            </xdr:cNvPr>
            <xdr:cNvSpPr>
              <a:spLocks noRot="1" noChangeShapeType="1"/>
            </xdr:cNvSpPr>
          </xdr:nvSpPr>
          <xdr:spPr>
            <a:xfrm>
              <a:off x="11278870" y="325350505"/>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805</xdr:row>
          <xdr:rowOff>0</xdr:rowOff>
        </xdr:from>
        <xdr:to xmlns:xdr="http://schemas.openxmlformats.org/drawingml/2006/spreadsheetDrawing">
          <xdr:col>37</xdr:col>
          <xdr:colOff>307340</xdr:colOff>
          <xdr:row>805</xdr:row>
          <xdr:rowOff>305435</xdr:rowOff>
        </xdr:to>
        <xdr:sp textlink="">
          <xdr:nvSpPr>
            <xdr:cNvPr id="271167" name="チェック 1855" hidden="1">
              <a:extLst>
                <a:ext uri="{63B3BB69-23CF-44E3-9099-C40C66FF867C}">
                  <a14:compatExt spid="_x0000_s271167"/>
                </a:ext>
              </a:extLst>
            </xdr:cNvPr>
            <xdr:cNvSpPr>
              <a:spLocks noRot="1" noChangeShapeType="1"/>
            </xdr:cNvSpPr>
          </xdr:nvSpPr>
          <xdr:spPr>
            <a:xfrm>
              <a:off x="11278870" y="325350505"/>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805</xdr:row>
          <xdr:rowOff>0</xdr:rowOff>
        </xdr:from>
        <xdr:to xmlns:xdr="http://schemas.openxmlformats.org/drawingml/2006/spreadsheetDrawing">
          <xdr:col>38</xdr:col>
          <xdr:colOff>307340</xdr:colOff>
          <xdr:row>805</xdr:row>
          <xdr:rowOff>305435</xdr:rowOff>
        </xdr:to>
        <xdr:sp textlink="">
          <xdr:nvSpPr>
            <xdr:cNvPr id="271168" name="チェック 1856" hidden="1">
              <a:extLst>
                <a:ext uri="{63B3BB69-23CF-44E3-9099-C40C66FF867C}">
                  <a14:compatExt spid="_x0000_s271168"/>
                </a:ext>
              </a:extLst>
            </xdr:cNvPr>
            <xdr:cNvSpPr>
              <a:spLocks noRot="1" noChangeShapeType="1"/>
            </xdr:cNvSpPr>
          </xdr:nvSpPr>
          <xdr:spPr>
            <a:xfrm>
              <a:off x="11811635" y="325350505"/>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805</xdr:row>
          <xdr:rowOff>0</xdr:rowOff>
        </xdr:from>
        <xdr:to xmlns:xdr="http://schemas.openxmlformats.org/drawingml/2006/spreadsheetDrawing">
          <xdr:col>39</xdr:col>
          <xdr:colOff>307340</xdr:colOff>
          <xdr:row>805</xdr:row>
          <xdr:rowOff>305435</xdr:rowOff>
        </xdr:to>
        <xdr:sp textlink="">
          <xdr:nvSpPr>
            <xdr:cNvPr id="271169" name="チェック 1857" hidden="1">
              <a:extLst>
                <a:ext uri="{63B3BB69-23CF-44E3-9099-C40C66FF867C}">
                  <a14:compatExt spid="_x0000_s271169"/>
                </a:ext>
              </a:extLst>
            </xdr:cNvPr>
            <xdr:cNvSpPr>
              <a:spLocks noRot="1" noChangeShapeType="1"/>
            </xdr:cNvSpPr>
          </xdr:nvSpPr>
          <xdr:spPr>
            <a:xfrm>
              <a:off x="12344400" y="325350505"/>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810</xdr:row>
          <xdr:rowOff>0</xdr:rowOff>
        </xdr:from>
        <xdr:to xmlns:xdr="http://schemas.openxmlformats.org/drawingml/2006/spreadsheetDrawing">
          <xdr:col>37</xdr:col>
          <xdr:colOff>307340</xdr:colOff>
          <xdr:row>811</xdr:row>
          <xdr:rowOff>32385</xdr:rowOff>
        </xdr:to>
        <xdr:sp textlink="">
          <xdr:nvSpPr>
            <xdr:cNvPr id="271170" name="チェック 1858" hidden="1">
              <a:extLst>
                <a:ext uri="{63B3BB69-23CF-44E3-9099-C40C66FF867C}">
                  <a14:compatExt spid="_x0000_s271170"/>
                </a:ext>
              </a:extLst>
            </xdr:cNvPr>
            <xdr:cNvSpPr>
              <a:spLocks noRot="1" noChangeShapeType="1"/>
            </xdr:cNvSpPr>
          </xdr:nvSpPr>
          <xdr:spPr>
            <a:xfrm>
              <a:off x="11278870" y="327341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810</xdr:row>
          <xdr:rowOff>0</xdr:rowOff>
        </xdr:from>
        <xdr:to xmlns:xdr="http://schemas.openxmlformats.org/drawingml/2006/spreadsheetDrawing">
          <xdr:col>38</xdr:col>
          <xdr:colOff>307340</xdr:colOff>
          <xdr:row>811</xdr:row>
          <xdr:rowOff>32385</xdr:rowOff>
        </xdr:to>
        <xdr:sp textlink="">
          <xdr:nvSpPr>
            <xdr:cNvPr id="271171" name="チェック 1859" hidden="1">
              <a:extLst>
                <a:ext uri="{63B3BB69-23CF-44E3-9099-C40C66FF867C}">
                  <a14:compatExt spid="_x0000_s271171"/>
                </a:ext>
              </a:extLst>
            </xdr:cNvPr>
            <xdr:cNvSpPr>
              <a:spLocks noRot="1" noChangeShapeType="1"/>
            </xdr:cNvSpPr>
          </xdr:nvSpPr>
          <xdr:spPr>
            <a:xfrm>
              <a:off x="11811635" y="327341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810</xdr:row>
          <xdr:rowOff>0</xdr:rowOff>
        </xdr:from>
        <xdr:to xmlns:xdr="http://schemas.openxmlformats.org/drawingml/2006/spreadsheetDrawing">
          <xdr:col>39</xdr:col>
          <xdr:colOff>307340</xdr:colOff>
          <xdr:row>811</xdr:row>
          <xdr:rowOff>32385</xdr:rowOff>
        </xdr:to>
        <xdr:sp textlink="">
          <xdr:nvSpPr>
            <xdr:cNvPr id="271172" name="チェック 1860" hidden="1">
              <a:extLst>
                <a:ext uri="{63B3BB69-23CF-44E3-9099-C40C66FF867C}">
                  <a14:compatExt spid="_x0000_s271172"/>
                </a:ext>
              </a:extLst>
            </xdr:cNvPr>
            <xdr:cNvSpPr>
              <a:spLocks noRot="1" noChangeShapeType="1"/>
            </xdr:cNvSpPr>
          </xdr:nvSpPr>
          <xdr:spPr>
            <a:xfrm>
              <a:off x="12344400" y="3273412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811</xdr:row>
          <xdr:rowOff>0</xdr:rowOff>
        </xdr:from>
        <xdr:to xmlns:xdr="http://schemas.openxmlformats.org/drawingml/2006/spreadsheetDrawing">
          <xdr:col>37</xdr:col>
          <xdr:colOff>307340</xdr:colOff>
          <xdr:row>812</xdr:row>
          <xdr:rowOff>31115</xdr:rowOff>
        </xdr:to>
        <xdr:sp textlink="">
          <xdr:nvSpPr>
            <xdr:cNvPr id="271173" name="チェック 1861" hidden="1">
              <a:extLst>
                <a:ext uri="{63B3BB69-23CF-44E3-9099-C40C66FF867C}">
                  <a14:compatExt spid="_x0000_s271173"/>
                </a:ext>
              </a:extLst>
            </xdr:cNvPr>
            <xdr:cNvSpPr>
              <a:spLocks noRot="1" noChangeShapeType="1"/>
            </xdr:cNvSpPr>
          </xdr:nvSpPr>
          <xdr:spPr>
            <a:xfrm>
              <a:off x="11278870" y="32761428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811</xdr:row>
          <xdr:rowOff>0</xdr:rowOff>
        </xdr:from>
        <xdr:to xmlns:xdr="http://schemas.openxmlformats.org/drawingml/2006/spreadsheetDrawing">
          <xdr:col>38</xdr:col>
          <xdr:colOff>307340</xdr:colOff>
          <xdr:row>812</xdr:row>
          <xdr:rowOff>31115</xdr:rowOff>
        </xdr:to>
        <xdr:sp textlink="">
          <xdr:nvSpPr>
            <xdr:cNvPr id="271174" name="チェック 1862" hidden="1">
              <a:extLst>
                <a:ext uri="{63B3BB69-23CF-44E3-9099-C40C66FF867C}">
                  <a14:compatExt spid="_x0000_s271174"/>
                </a:ext>
              </a:extLst>
            </xdr:cNvPr>
            <xdr:cNvSpPr>
              <a:spLocks noRot="1" noChangeShapeType="1"/>
            </xdr:cNvSpPr>
          </xdr:nvSpPr>
          <xdr:spPr>
            <a:xfrm>
              <a:off x="11811635" y="32761428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811</xdr:row>
          <xdr:rowOff>0</xdr:rowOff>
        </xdr:from>
        <xdr:to xmlns:xdr="http://schemas.openxmlformats.org/drawingml/2006/spreadsheetDrawing">
          <xdr:col>39</xdr:col>
          <xdr:colOff>307340</xdr:colOff>
          <xdr:row>812</xdr:row>
          <xdr:rowOff>31115</xdr:rowOff>
        </xdr:to>
        <xdr:sp textlink="">
          <xdr:nvSpPr>
            <xdr:cNvPr id="271175" name="チェック 1863" hidden="1">
              <a:extLst>
                <a:ext uri="{63B3BB69-23CF-44E3-9099-C40C66FF867C}">
                  <a14:compatExt spid="_x0000_s271175"/>
                </a:ext>
              </a:extLst>
            </xdr:cNvPr>
            <xdr:cNvSpPr>
              <a:spLocks noRot="1" noChangeShapeType="1"/>
            </xdr:cNvSpPr>
          </xdr:nvSpPr>
          <xdr:spPr>
            <a:xfrm>
              <a:off x="12344400" y="32761428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812</xdr:row>
          <xdr:rowOff>0</xdr:rowOff>
        </xdr:from>
        <xdr:to xmlns:xdr="http://schemas.openxmlformats.org/drawingml/2006/spreadsheetDrawing">
          <xdr:col>37</xdr:col>
          <xdr:colOff>307340</xdr:colOff>
          <xdr:row>813</xdr:row>
          <xdr:rowOff>20320</xdr:rowOff>
        </xdr:to>
        <xdr:sp textlink="">
          <xdr:nvSpPr>
            <xdr:cNvPr id="271176" name="チェック 1864" hidden="1">
              <a:extLst>
                <a:ext uri="{63B3BB69-23CF-44E3-9099-C40C66FF867C}">
                  <a14:compatExt spid="_x0000_s271176"/>
                </a:ext>
              </a:extLst>
            </xdr:cNvPr>
            <xdr:cNvSpPr>
              <a:spLocks noRot="1" noChangeShapeType="1"/>
            </xdr:cNvSpPr>
          </xdr:nvSpPr>
          <xdr:spPr>
            <a:xfrm>
              <a:off x="11278870" y="327887330"/>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812</xdr:row>
          <xdr:rowOff>0</xdr:rowOff>
        </xdr:from>
        <xdr:to xmlns:xdr="http://schemas.openxmlformats.org/drawingml/2006/spreadsheetDrawing">
          <xdr:col>38</xdr:col>
          <xdr:colOff>307340</xdr:colOff>
          <xdr:row>813</xdr:row>
          <xdr:rowOff>20320</xdr:rowOff>
        </xdr:to>
        <xdr:sp textlink="">
          <xdr:nvSpPr>
            <xdr:cNvPr id="271177" name="チェック 1865" hidden="1">
              <a:extLst>
                <a:ext uri="{63B3BB69-23CF-44E3-9099-C40C66FF867C}">
                  <a14:compatExt spid="_x0000_s271177"/>
                </a:ext>
              </a:extLst>
            </xdr:cNvPr>
            <xdr:cNvSpPr>
              <a:spLocks noRot="1" noChangeShapeType="1"/>
            </xdr:cNvSpPr>
          </xdr:nvSpPr>
          <xdr:spPr>
            <a:xfrm>
              <a:off x="11811635" y="327887330"/>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812</xdr:row>
          <xdr:rowOff>0</xdr:rowOff>
        </xdr:from>
        <xdr:to xmlns:xdr="http://schemas.openxmlformats.org/drawingml/2006/spreadsheetDrawing">
          <xdr:col>39</xdr:col>
          <xdr:colOff>307340</xdr:colOff>
          <xdr:row>813</xdr:row>
          <xdr:rowOff>20320</xdr:rowOff>
        </xdr:to>
        <xdr:sp textlink="">
          <xdr:nvSpPr>
            <xdr:cNvPr id="271178" name="チェック 1866" hidden="1">
              <a:extLst>
                <a:ext uri="{63B3BB69-23CF-44E3-9099-C40C66FF867C}">
                  <a14:compatExt spid="_x0000_s271178"/>
                </a:ext>
              </a:extLst>
            </xdr:cNvPr>
            <xdr:cNvSpPr>
              <a:spLocks noRot="1" noChangeShapeType="1"/>
            </xdr:cNvSpPr>
          </xdr:nvSpPr>
          <xdr:spPr>
            <a:xfrm>
              <a:off x="12344400" y="327887330"/>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815</xdr:row>
          <xdr:rowOff>0</xdr:rowOff>
        </xdr:from>
        <xdr:to xmlns:xdr="http://schemas.openxmlformats.org/drawingml/2006/spreadsheetDrawing">
          <xdr:col>37</xdr:col>
          <xdr:colOff>307340</xdr:colOff>
          <xdr:row>816</xdr:row>
          <xdr:rowOff>64135</xdr:rowOff>
        </xdr:to>
        <xdr:sp textlink="">
          <xdr:nvSpPr>
            <xdr:cNvPr id="271179" name="チェック 1867" hidden="1">
              <a:extLst>
                <a:ext uri="{63B3BB69-23CF-44E3-9099-C40C66FF867C}">
                  <a14:compatExt spid="_x0000_s271179"/>
                </a:ext>
              </a:extLst>
            </xdr:cNvPr>
            <xdr:cNvSpPr>
              <a:spLocks noRot="1" noChangeShapeType="1"/>
            </xdr:cNvSpPr>
          </xdr:nvSpPr>
          <xdr:spPr>
            <a:xfrm>
              <a:off x="11278870" y="328754105"/>
              <a:ext cx="307340"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815</xdr:row>
          <xdr:rowOff>0</xdr:rowOff>
        </xdr:from>
        <xdr:to xmlns:xdr="http://schemas.openxmlformats.org/drawingml/2006/spreadsheetDrawing">
          <xdr:col>37</xdr:col>
          <xdr:colOff>307340</xdr:colOff>
          <xdr:row>816</xdr:row>
          <xdr:rowOff>64135</xdr:rowOff>
        </xdr:to>
        <xdr:sp textlink="">
          <xdr:nvSpPr>
            <xdr:cNvPr id="271180" name="チェック 1868" hidden="1">
              <a:extLst>
                <a:ext uri="{63B3BB69-23CF-44E3-9099-C40C66FF867C}">
                  <a14:compatExt spid="_x0000_s271180"/>
                </a:ext>
              </a:extLst>
            </xdr:cNvPr>
            <xdr:cNvSpPr>
              <a:spLocks noRot="1" noChangeShapeType="1"/>
            </xdr:cNvSpPr>
          </xdr:nvSpPr>
          <xdr:spPr>
            <a:xfrm>
              <a:off x="11278870" y="328754105"/>
              <a:ext cx="307340"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815</xdr:row>
          <xdr:rowOff>0</xdr:rowOff>
        </xdr:from>
        <xdr:to xmlns:xdr="http://schemas.openxmlformats.org/drawingml/2006/spreadsheetDrawing">
          <xdr:col>38</xdr:col>
          <xdr:colOff>307340</xdr:colOff>
          <xdr:row>816</xdr:row>
          <xdr:rowOff>64135</xdr:rowOff>
        </xdr:to>
        <xdr:sp textlink="">
          <xdr:nvSpPr>
            <xdr:cNvPr id="271181" name="チェック 1869" hidden="1">
              <a:extLst>
                <a:ext uri="{63B3BB69-23CF-44E3-9099-C40C66FF867C}">
                  <a14:compatExt spid="_x0000_s271181"/>
                </a:ext>
              </a:extLst>
            </xdr:cNvPr>
            <xdr:cNvSpPr>
              <a:spLocks noRot="1" noChangeShapeType="1"/>
            </xdr:cNvSpPr>
          </xdr:nvSpPr>
          <xdr:spPr>
            <a:xfrm>
              <a:off x="11811635" y="328754105"/>
              <a:ext cx="307340"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815</xdr:row>
          <xdr:rowOff>0</xdr:rowOff>
        </xdr:from>
        <xdr:to xmlns:xdr="http://schemas.openxmlformats.org/drawingml/2006/spreadsheetDrawing">
          <xdr:col>39</xdr:col>
          <xdr:colOff>307340</xdr:colOff>
          <xdr:row>816</xdr:row>
          <xdr:rowOff>64135</xdr:rowOff>
        </xdr:to>
        <xdr:sp textlink="">
          <xdr:nvSpPr>
            <xdr:cNvPr id="271182" name="チェック 1870" hidden="1">
              <a:extLst>
                <a:ext uri="{63B3BB69-23CF-44E3-9099-C40C66FF867C}">
                  <a14:compatExt spid="_x0000_s271182"/>
                </a:ext>
              </a:extLst>
            </xdr:cNvPr>
            <xdr:cNvSpPr>
              <a:spLocks noRot="1" noChangeShapeType="1"/>
            </xdr:cNvSpPr>
          </xdr:nvSpPr>
          <xdr:spPr>
            <a:xfrm>
              <a:off x="12344400" y="328754105"/>
              <a:ext cx="307340" cy="3022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832</xdr:row>
          <xdr:rowOff>0</xdr:rowOff>
        </xdr:from>
        <xdr:to xmlns:xdr="http://schemas.openxmlformats.org/drawingml/2006/spreadsheetDrawing">
          <xdr:col>37</xdr:col>
          <xdr:colOff>307340</xdr:colOff>
          <xdr:row>833</xdr:row>
          <xdr:rowOff>50800</xdr:rowOff>
        </xdr:to>
        <xdr:sp textlink="">
          <xdr:nvSpPr>
            <xdr:cNvPr id="271183" name="チェック 1871" hidden="1">
              <a:extLst>
                <a:ext uri="{63B3BB69-23CF-44E3-9099-C40C66FF867C}">
                  <a14:compatExt spid="_x0000_s271183"/>
                </a:ext>
              </a:extLst>
            </xdr:cNvPr>
            <xdr:cNvSpPr>
              <a:spLocks noRot="1" noChangeShapeType="1"/>
            </xdr:cNvSpPr>
          </xdr:nvSpPr>
          <xdr:spPr>
            <a:xfrm>
              <a:off x="11278870" y="333237205"/>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832</xdr:row>
          <xdr:rowOff>0</xdr:rowOff>
        </xdr:from>
        <xdr:to xmlns:xdr="http://schemas.openxmlformats.org/drawingml/2006/spreadsheetDrawing">
          <xdr:col>38</xdr:col>
          <xdr:colOff>307340</xdr:colOff>
          <xdr:row>833</xdr:row>
          <xdr:rowOff>50800</xdr:rowOff>
        </xdr:to>
        <xdr:sp textlink="">
          <xdr:nvSpPr>
            <xdr:cNvPr id="271184" name="チェック 1872" hidden="1">
              <a:extLst>
                <a:ext uri="{63B3BB69-23CF-44E3-9099-C40C66FF867C}">
                  <a14:compatExt spid="_x0000_s271184"/>
                </a:ext>
              </a:extLst>
            </xdr:cNvPr>
            <xdr:cNvSpPr>
              <a:spLocks noRot="1" noChangeShapeType="1"/>
            </xdr:cNvSpPr>
          </xdr:nvSpPr>
          <xdr:spPr>
            <a:xfrm>
              <a:off x="11811635" y="333237205"/>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832</xdr:row>
          <xdr:rowOff>0</xdr:rowOff>
        </xdr:from>
        <xdr:to xmlns:xdr="http://schemas.openxmlformats.org/drawingml/2006/spreadsheetDrawing">
          <xdr:col>39</xdr:col>
          <xdr:colOff>307340</xdr:colOff>
          <xdr:row>833</xdr:row>
          <xdr:rowOff>50800</xdr:rowOff>
        </xdr:to>
        <xdr:sp textlink="">
          <xdr:nvSpPr>
            <xdr:cNvPr id="271185" name="チェック 1873" hidden="1">
              <a:extLst>
                <a:ext uri="{63B3BB69-23CF-44E3-9099-C40C66FF867C}">
                  <a14:compatExt spid="_x0000_s271185"/>
                </a:ext>
              </a:extLst>
            </xdr:cNvPr>
            <xdr:cNvSpPr>
              <a:spLocks noRot="1" noChangeShapeType="1"/>
            </xdr:cNvSpPr>
          </xdr:nvSpPr>
          <xdr:spPr>
            <a:xfrm>
              <a:off x="12344400" y="333237205"/>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832</xdr:row>
          <xdr:rowOff>0</xdr:rowOff>
        </xdr:from>
        <xdr:to xmlns:xdr="http://schemas.openxmlformats.org/drawingml/2006/spreadsheetDrawing">
          <xdr:col>37</xdr:col>
          <xdr:colOff>307340</xdr:colOff>
          <xdr:row>833</xdr:row>
          <xdr:rowOff>49530</xdr:rowOff>
        </xdr:to>
        <xdr:sp textlink="">
          <xdr:nvSpPr>
            <xdr:cNvPr id="271186" name="チェック 1874" hidden="1">
              <a:extLst>
                <a:ext uri="{63B3BB69-23CF-44E3-9099-C40C66FF867C}">
                  <a14:compatExt spid="_x0000_s271186"/>
                </a:ext>
              </a:extLst>
            </xdr:cNvPr>
            <xdr:cNvSpPr>
              <a:spLocks noRot="1" noChangeShapeType="1"/>
            </xdr:cNvSpPr>
          </xdr:nvSpPr>
          <xdr:spPr>
            <a:xfrm>
              <a:off x="11278870" y="333237205"/>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832</xdr:row>
          <xdr:rowOff>0</xdr:rowOff>
        </xdr:from>
        <xdr:to xmlns:xdr="http://schemas.openxmlformats.org/drawingml/2006/spreadsheetDrawing">
          <xdr:col>37</xdr:col>
          <xdr:colOff>307340</xdr:colOff>
          <xdr:row>833</xdr:row>
          <xdr:rowOff>48895</xdr:rowOff>
        </xdr:to>
        <xdr:sp textlink="">
          <xdr:nvSpPr>
            <xdr:cNvPr id="271187" name="チェック 1875" hidden="1">
              <a:extLst>
                <a:ext uri="{63B3BB69-23CF-44E3-9099-C40C66FF867C}">
                  <a14:compatExt spid="_x0000_s271187"/>
                </a:ext>
              </a:extLst>
            </xdr:cNvPr>
            <xdr:cNvSpPr>
              <a:spLocks noRot="1" noChangeShapeType="1"/>
            </xdr:cNvSpPr>
          </xdr:nvSpPr>
          <xdr:spPr>
            <a:xfrm>
              <a:off x="11278870" y="333237205"/>
              <a:ext cx="307340" cy="302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832</xdr:row>
          <xdr:rowOff>0</xdr:rowOff>
        </xdr:from>
        <xdr:to xmlns:xdr="http://schemas.openxmlformats.org/drawingml/2006/spreadsheetDrawing">
          <xdr:col>37</xdr:col>
          <xdr:colOff>307340</xdr:colOff>
          <xdr:row>833</xdr:row>
          <xdr:rowOff>49530</xdr:rowOff>
        </xdr:to>
        <xdr:sp textlink="">
          <xdr:nvSpPr>
            <xdr:cNvPr id="271188" name="チェック 1876" hidden="1">
              <a:extLst>
                <a:ext uri="{63B3BB69-23CF-44E3-9099-C40C66FF867C}">
                  <a14:compatExt spid="_x0000_s271188"/>
                </a:ext>
              </a:extLst>
            </xdr:cNvPr>
            <xdr:cNvSpPr>
              <a:spLocks noRot="1" noChangeShapeType="1"/>
            </xdr:cNvSpPr>
          </xdr:nvSpPr>
          <xdr:spPr>
            <a:xfrm>
              <a:off x="11278870" y="333237205"/>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832</xdr:row>
          <xdr:rowOff>0</xdr:rowOff>
        </xdr:from>
        <xdr:to xmlns:xdr="http://schemas.openxmlformats.org/drawingml/2006/spreadsheetDrawing">
          <xdr:col>37</xdr:col>
          <xdr:colOff>307340</xdr:colOff>
          <xdr:row>833</xdr:row>
          <xdr:rowOff>50800</xdr:rowOff>
        </xdr:to>
        <xdr:sp textlink="">
          <xdr:nvSpPr>
            <xdr:cNvPr id="271189" name="チェック 1877" hidden="1">
              <a:extLst>
                <a:ext uri="{63B3BB69-23CF-44E3-9099-C40C66FF867C}">
                  <a14:compatExt spid="_x0000_s271189"/>
                </a:ext>
              </a:extLst>
            </xdr:cNvPr>
            <xdr:cNvSpPr>
              <a:spLocks noRot="1" noChangeShapeType="1"/>
            </xdr:cNvSpPr>
          </xdr:nvSpPr>
          <xdr:spPr>
            <a:xfrm>
              <a:off x="11278870" y="333237205"/>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833</xdr:row>
          <xdr:rowOff>0</xdr:rowOff>
        </xdr:from>
        <xdr:to xmlns:xdr="http://schemas.openxmlformats.org/drawingml/2006/spreadsheetDrawing">
          <xdr:col>37</xdr:col>
          <xdr:colOff>307340</xdr:colOff>
          <xdr:row>834</xdr:row>
          <xdr:rowOff>50165</xdr:rowOff>
        </xdr:to>
        <xdr:sp textlink="">
          <xdr:nvSpPr>
            <xdr:cNvPr id="271190" name="チェック 1878" hidden="1">
              <a:extLst>
                <a:ext uri="{63B3BB69-23CF-44E3-9099-C40C66FF867C}">
                  <a14:compatExt spid="_x0000_s271190"/>
                </a:ext>
              </a:extLst>
            </xdr:cNvPr>
            <xdr:cNvSpPr>
              <a:spLocks noRot="1" noChangeShapeType="1"/>
            </xdr:cNvSpPr>
          </xdr:nvSpPr>
          <xdr:spPr>
            <a:xfrm>
              <a:off x="11278870" y="33349120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834</xdr:row>
          <xdr:rowOff>0</xdr:rowOff>
        </xdr:from>
        <xdr:to xmlns:xdr="http://schemas.openxmlformats.org/drawingml/2006/spreadsheetDrawing">
          <xdr:col>37</xdr:col>
          <xdr:colOff>307340</xdr:colOff>
          <xdr:row>834</xdr:row>
          <xdr:rowOff>304165</xdr:rowOff>
        </xdr:to>
        <xdr:sp textlink="">
          <xdr:nvSpPr>
            <xdr:cNvPr id="271191" name="チェック 1879" hidden="1">
              <a:extLst>
                <a:ext uri="{63B3BB69-23CF-44E3-9099-C40C66FF867C}">
                  <a14:compatExt spid="_x0000_s271191"/>
                </a:ext>
              </a:extLst>
            </xdr:cNvPr>
            <xdr:cNvSpPr>
              <a:spLocks noRot="1" noChangeShapeType="1"/>
            </xdr:cNvSpPr>
          </xdr:nvSpPr>
          <xdr:spPr>
            <a:xfrm>
              <a:off x="11278870" y="33374520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832</xdr:row>
          <xdr:rowOff>0</xdr:rowOff>
        </xdr:from>
        <xdr:to xmlns:xdr="http://schemas.openxmlformats.org/drawingml/2006/spreadsheetDrawing">
          <xdr:col>38</xdr:col>
          <xdr:colOff>307340</xdr:colOff>
          <xdr:row>833</xdr:row>
          <xdr:rowOff>49530</xdr:rowOff>
        </xdr:to>
        <xdr:sp textlink="">
          <xdr:nvSpPr>
            <xdr:cNvPr id="271192" name="チェック 1880" hidden="1">
              <a:extLst>
                <a:ext uri="{63B3BB69-23CF-44E3-9099-C40C66FF867C}">
                  <a14:compatExt spid="_x0000_s271192"/>
                </a:ext>
              </a:extLst>
            </xdr:cNvPr>
            <xdr:cNvSpPr>
              <a:spLocks noRot="1" noChangeShapeType="1"/>
            </xdr:cNvSpPr>
          </xdr:nvSpPr>
          <xdr:spPr>
            <a:xfrm>
              <a:off x="11811635" y="333237205"/>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832</xdr:row>
          <xdr:rowOff>0</xdr:rowOff>
        </xdr:from>
        <xdr:to xmlns:xdr="http://schemas.openxmlformats.org/drawingml/2006/spreadsheetDrawing">
          <xdr:col>38</xdr:col>
          <xdr:colOff>307340</xdr:colOff>
          <xdr:row>833</xdr:row>
          <xdr:rowOff>48895</xdr:rowOff>
        </xdr:to>
        <xdr:sp textlink="">
          <xdr:nvSpPr>
            <xdr:cNvPr id="271193" name="チェック 1881" hidden="1">
              <a:extLst>
                <a:ext uri="{63B3BB69-23CF-44E3-9099-C40C66FF867C}">
                  <a14:compatExt spid="_x0000_s271193"/>
                </a:ext>
              </a:extLst>
            </xdr:cNvPr>
            <xdr:cNvSpPr>
              <a:spLocks noRot="1" noChangeShapeType="1"/>
            </xdr:cNvSpPr>
          </xdr:nvSpPr>
          <xdr:spPr>
            <a:xfrm>
              <a:off x="11811635" y="333237205"/>
              <a:ext cx="307340" cy="302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832</xdr:row>
          <xdr:rowOff>0</xdr:rowOff>
        </xdr:from>
        <xdr:to xmlns:xdr="http://schemas.openxmlformats.org/drawingml/2006/spreadsheetDrawing">
          <xdr:col>38</xdr:col>
          <xdr:colOff>307340</xdr:colOff>
          <xdr:row>833</xdr:row>
          <xdr:rowOff>49530</xdr:rowOff>
        </xdr:to>
        <xdr:sp textlink="">
          <xdr:nvSpPr>
            <xdr:cNvPr id="271194" name="チェック 1882" hidden="1">
              <a:extLst>
                <a:ext uri="{63B3BB69-23CF-44E3-9099-C40C66FF867C}">
                  <a14:compatExt spid="_x0000_s271194"/>
                </a:ext>
              </a:extLst>
            </xdr:cNvPr>
            <xdr:cNvSpPr>
              <a:spLocks noRot="1" noChangeShapeType="1"/>
            </xdr:cNvSpPr>
          </xdr:nvSpPr>
          <xdr:spPr>
            <a:xfrm>
              <a:off x="11811635" y="333237205"/>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832</xdr:row>
          <xdr:rowOff>0</xdr:rowOff>
        </xdr:from>
        <xdr:to xmlns:xdr="http://schemas.openxmlformats.org/drawingml/2006/spreadsheetDrawing">
          <xdr:col>38</xdr:col>
          <xdr:colOff>307340</xdr:colOff>
          <xdr:row>833</xdr:row>
          <xdr:rowOff>50800</xdr:rowOff>
        </xdr:to>
        <xdr:sp textlink="">
          <xdr:nvSpPr>
            <xdr:cNvPr id="271195" name="チェック 1883" hidden="1">
              <a:extLst>
                <a:ext uri="{63B3BB69-23CF-44E3-9099-C40C66FF867C}">
                  <a14:compatExt spid="_x0000_s271195"/>
                </a:ext>
              </a:extLst>
            </xdr:cNvPr>
            <xdr:cNvSpPr>
              <a:spLocks noRot="1" noChangeShapeType="1"/>
            </xdr:cNvSpPr>
          </xdr:nvSpPr>
          <xdr:spPr>
            <a:xfrm>
              <a:off x="11811635" y="333237205"/>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833</xdr:row>
          <xdr:rowOff>0</xdr:rowOff>
        </xdr:from>
        <xdr:to xmlns:xdr="http://schemas.openxmlformats.org/drawingml/2006/spreadsheetDrawing">
          <xdr:col>38</xdr:col>
          <xdr:colOff>307340</xdr:colOff>
          <xdr:row>834</xdr:row>
          <xdr:rowOff>50165</xdr:rowOff>
        </xdr:to>
        <xdr:sp textlink="">
          <xdr:nvSpPr>
            <xdr:cNvPr id="271196" name="チェック 1884" hidden="1">
              <a:extLst>
                <a:ext uri="{63B3BB69-23CF-44E3-9099-C40C66FF867C}">
                  <a14:compatExt spid="_x0000_s271196"/>
                </a:ext>
              </a:extLst>
            </xdr:cNvPr>
            <xdr:cNvSpPr>
              <a:spLocks noRot="1" noChangeShapeType="1"/>
            </xdr:cNvSpPr>
          </xdr:nvSpPr>
          <xdr:spPr>
            <a:xfrm>
              <a:off x="11811635" y="33349120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834</xdr:row>
          <xdr:rowOff>0</xdr:rowOff>
        </xdr:from>
        <xdr:to xmlns:xdr="http://schemas.openxmlformats.org/drawingml/2006/spreadsheetDrawing">
          <xdr:col>38</xdr:col>
          <xdr:colOff>307340</xdr:colOff>
          <xdr:row>834</xdr:row>
          <xdr:rowOff>304165</xdr:rowOff>
        </xdr:to>
        <xdr:sp textlink="">
          <xdr:nvSpPr>
            <xdr:cNvPr id="271197" name="チェック 1885" hidden="1">
              <a:extLst>
                <a:ext uri="{63B3BB69-23CF-44E3-9099-C40C66FF867C}">
                  <a14:compatExt spid="_x0000_s271197"/>
                </a:ext>
              </a:extLst>
            </xdr:cNvPr>
            <xdr:cNvSpPr>
              <a:spLocks noRot="1" noChangeShapeType="1"/>
            </xdr:cNvSpPr>
          </xdr:nvSpPr>
          <xdr:spPr>
            <a:xfrm>
              <a:off x="11811635" y="33374520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832</xdr:row>
          <xdr:rowOff>0</xdr:rowOff>
        </xdr:from>
        <xdr:to xmlns:xdr="http://schemas.openxmlformats.org/drawingml/2006/spreadsheetDrawing">
          <xdr:col>39</xdr:col>
          <xdr:colOff>307340</xdr:colOff>
          <xdr:row>833</xdr:row>
          <xdr:rowOff>49530</xdr:rowOff>
        </xdr:to>
        <xdr:sp textlink="">
          <xdr:nvSpPr>
            <xdr:cNvPr id="271198" name="チェック 1886" hidden="1">
              <a:extLst>
                <a:ext uri="{63B3BB69-23CF-44E3-9099-C40C66FF867C}">
                  <a14:compatExt spid="_x0000_s271198"/>
                </a:ext>
              </a:extLst>
            </xdr:cNvPr>
            <xdr:cNvSpPr>
              <a:spLocks noRot="1" noChangeShapeType="1"/>
            </xdr:cNvSpPr>
          </xdr:nvSpPr>
          <xdr:spPr>
            <a:xfrm>
              <a:off x="12344400" y="333237205"/>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832</xdr:row>
          <xdr:rowOff>0</xdr:rowOff>
        </xdr:from>
        <xdr:to xmlns:xdr="http://schemas.openxmlformats.org/drawingml/2006/spreadsheetDrawing">
          <xdr:col>39</xdr:col>
          <xdr:colOff>307340</xdr:colOff>
          <xdr:row>833</xdr:row>
          <xdr:rowOff>48895</xdr:rowOff>
        </xdr:to>
        <xdr:sp textlink="">
          <xdr:nvSpPr>
            <xdr:cNvPr id="271199" name="チェック 1887" hidden="1">
              <a:extLst>
                <a:ext uri="{63B3BB69-23CF-44E3-9099-C40C66FF867C}">
                  <a14:compatExt spid="_x0000_s271199"/>
                </a:ext>
              </a:extLst>
            </xdr:cNvPr>
            <xdr:cNvSpPr>
              <a:spLocks noRot="1" noChangeShapeType="1"/>
            </xdr:cNvSpPr>
          </xdr:nvSpPr>
          <xdr:spPr>
            <a:xfrm>
              <a:off x="12344400" y="333237205"/>
              <a:ext cx="307340" cy="3028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832</xdr:row>
          <xdr:rowOff>0</xdr:rowOff>
        </xdr:from>
        <xdr:to xmlns:xdr="http://schemas.openxmlformats.org/drawingml/2006/spreadsheetDrawing">
          <xdr:col>39</xdr:col>
          <xdr:colOff>307340</xdr:colOff>
          <xdr:row>833</xdr:row>
          <xdr:rowOff>49530</xdr:rowOff>
        </xdr:to>
        <xdr:sp textlink="">
          <xdr:nvSpPr>
            <xdr:cNvPr id="271200" name="チェック 1888" hidden="1">
              <a:extLst>
                <a:ext uri="{63B3BB69-23CF-44E3-9099-C40C66FF867C}">
                  <a14:compatExt spid="_x0000_s271200"/>
                </a:ext>
              </a:extLst>
            </xdr:cNvPr>
            <xdr:cNvSpPr>
              <a:spLocks noRot="1" noChangeShapeType="1"/>
            </xdr:cNvSpPr>
          </xdr:nvSpPr>
          <xdr:spPr>
            <a:xfrm>
              <a:off x="12344400" y="333237205"/>
              <a:ext cx="307340" cy="3035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832</xdr:row>
          <xdr:rowOff>0</xdr:rowOff>
        </xdr:from>
        <xdr:to xmlns:xdr="http://schemas.openxmlformats.org/drawingml/2006/spreadsheetDrawing">
          <xdr:col>39</xdr:col>
          <xdr:colOff>307340</xdr:colOff>
          <xdr:row>833</xdr:row>
          <xdr:rowOff>50800</xdr:rowOff>
        </xdr:to>
        <xdr:sp textlink="">
          <xdr:nvSpPr>
            <xdr:cNvPr id="271201" name="チェック 1889" hidden="1">
              <a:extLst>
                <a:ext uri="{63B3BB69-23CF-44E3-9099-C40C66FF867C}">
                  <a14:compatExt spid="_x0000_s271201"/>
                </a:ext>
              </a:extLst>
            </xdr:cNvPr>
            <xdr:cNvSpPr>
              <a:spLocks noRot="1" noChangeShapeType="1"/>
            </xdr:cNvSpPr>
          </xdr:nvSpPr>
          <xdr:spPr>
            <a:xfrm>
              <a:off x="12344400" y="333237205"/>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833</xdr:row>
          <xdr:rowOff>0</xdr:rowOff>
        </xdr:from>
        <xdr:to xmlns:xdr="http://schemas.openxmlformats.org/drawingml/2006/spreadsheetDrawing">
          <xdr:col>39</xdr:col>
          <xdr:colOff>307340</xdr:colOff>
          <xdr:row>834</xdr:row>
          <xdr:rowOff>50165</xdr:rowOff>
        </xdr:to>
        <xdr:sp textlink="">
          <xdr:nvSpPr>
            <xdr:cNvPr id="271202" name="チェック 1890" hidden="1">
              <a:extLst>
                <a:ext uri="{63B3BB69-23CF-44E3-9099-C40C66FF867C}">
                  <a14:compatExt spid="_x0000_s271202"/>
                </a:ext>
              </a:extLst>
            </xdr:cNvPr>
            <xdr:cNvSpPr>
              <a:spLocks noRot="1" noChangeShapeType="1"/>
            </xdr:cNvSpPr>
          </xdr:nvSpPr>
          <xdr:spPr>
            <a:xfrm>
              <a:off x="12344400" y="33349120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834</xdr:row>
          <xdr:rowOff>0</xdr:rowOff>
        </xdr:from>
        <xdr:to xmlns:xdr="http://schemas.openxmlformats.org/drawingml/2006/spreadsheetDrawing">
          <xdr:col>39</xdr:col>
          <xdr:colOff>307340</xdr:colOff>
          <xdr:row>834</xdr:row>
          <xdr:rowOff>304165</xdr:rowOff>
        </xdr:to>
        <xdr:sp textlink="">
          <xdr:nvSpPr>
            <xdr:cNvPr id="271203" name="チェック 1891" hidden="1">
              <a:extLst>
                <a:ext uri="{63B3BB69-23CF-44E3-9099-C40C66FF867C}">
                  <a14:compatExt spid="_x0000_s271203"/>
                </a:ext>
              </a:extLst>
            </xdr:cNvPr>
            <xdr:cNvSpPr>
              <a:spLocks noRot="1" noChangeShapeType="1"/>
            </xdr:cNvSpPr>
          </xdr:nvSpPr>
          <xdr:spPr>
            <a:xfrm>
              <a:off x="12344400" y="33374520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838</xdr:row>
          <xdr:rowOff>0</xdr:rowOff>
        </xdr:from>
        <xdr:to xmlns:xdr="http://schemas.openxmlformats.org/drawingml/2006/spreadsheetDrawing">
          <xdr:col>37</xdr:col>
          <xdr:colOff>307340</xdr:colOff>
          <xdr:row>838</xdr:row>
          <xdr:rowOff>305435</xdr:rowOff>
        </xdr:to>
        <xdr:sp textlink="">
          <xdr:nvSpPr>
            <xdr:cNvPr id="271204" name="チェック 1892" hidden="1">
              <a:extLst>
                <a:ext uri="{63B3BB69-23CF-44E3-9099-C40C66FF867C}">
                  <a14:compatExt spid="_x0000_s271204"/>
                </a:ext>
              </a:extLst>
            </xdr:cNvPr>
            <xdr:cNvSpPr>
              <a:spLocks noRot="1" noChangeShapeType="1"/>
            </xdr:cNvSpPr>
          </xdr:nvSpPr>
          <xdr:spPr>
            <a:xfrm>
              <a:off x="11278870" y="3349358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838</xdr:row>
          <xdr:rowOff>0</xdr:rowOff>
        </xdr:from>
        <xdr:to xmlns:xdr="http://schemas.openxmlformats.org/drawingml/2006/spreadsheetDrawing">
          <xdr:col>38</xdr:col>
          <xdr:colOff>307340</xdr:colOff>
          <xdr:row>838</xdr:row>
          <xdr:rowOff>305435</xdr:rowOff>
        </xdr:to>
        <xdr:sp textlink="">
          <xdr:nvSpPr>
            <xdr:cNvPr id="271205" name="チェック 1893" hidden="1">
              <a:extLst>
                <a:ext uri="{63B3BB69-23CF-44E3-9099-C40C66FF867C}">
                  <a14:compatExt spid="_x0000_s271205"/>
                </a:ext>
              </a:extLst>
            </xdr:cNvPr>
            <xdr:cNvSpPr>
              <a:spLocks noRot="1" noChangeShapeType="1"/>
            </xdr:cNvSpPr>
          </xdr:nvSpPr>
          <xdr:spPr>
            <a:xfrm>
              <a:off x="11811635" y="3349358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838</xdr:row>
          <xdr:rowOff>0</xdr:rowOff>
        </xdr:from>
        <xdr:to xmlns:xdr="http://schemas.openxmlformats.org/drawingml/2006/spreadsheetDrawing">
          <xdr:col>39</xdr:col>
          <xdr:colOff>307340</xdr:colOff>
          <xdr:row>838</xdr:row>
          <xdr:rowOff>305435</xdr:rowOff>
        </xdr:to>
        <xdr:sp textlink="">
          <xdr:nvSpPr>
            <xdr:cNvPr id="271206" name="チェック 1894" hidden="1">
              <a:extLst>
                <a:ext uri="{63B3BB69-23CF-44E3-9099-C40C66FF867C}">
                  <a14:compatExt spid="_x0000_s271206"/>
                </a:ext>
              </a:extLst>
            </xdr:cNvPr>
            <xdr:cNvSpPr>
              <a:spLocks noRot="1" noChangeShapeType="1"/>
            </xdr:cNvSpPr>
          </xdr:nvSpPr>
          <xdr:spPr>
            <a:xfrm>
              <a:off x="12344400" y="3349358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07" name="チェック 1895" hidden="1">
              <a:extLst>
                <a:ext uri="{63B3BB69-23CF-44E3-9099-C40C66FF867C}">
                  <a14:compatExt spid="_x0000_s271207"/>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08" name="チェック 1896" hidden="1">
              <a:extLst>
                <a:ext uri="{63B3BB69-23CF-44E3-9099-C40C66FF867C}">
                  <a14:compatExt spid="_x0000_s271208"/>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09" name="チェック 1897" hidden="1">
              <a:extLst>
                <a:ext uri="{63B3BB69-23CF-44E3-9099-C40C66FF867C}">
                  <a14:compatExt spid="_x0000_s271209"/>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10" name="チェック 1898" hidden="1">
              <a:extLst>
                <a:ext uri="{63B3BB69-23CF-44E3-9099-C40C66FF867C}">
                  <a14:compatExt spid="_x0000_s271210"/>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11" name="チェック 1899" hidden="1">
              <a:extLst>
                <a:ext uri="{63B3BB69-23CF-44E3-9099-C40C66FF867C}">
                  <a14:compatExt spid="_x0000_s271211"/>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12" name="チェック 1900" hidden="1">
              <a:extLst>
                <a:ext uri="{63B3BB69-23CF-44E3-9099-C40C66FF867C}">
                  <a14:compatExt spid="_x0000_s271212"/>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13" name="チェック 1901" hidden="1">
              <a:extLst>
                <a:ext uri="{63B3BB69-23CF-44E3-9099-C40C66FF867C}">
                  <a14:compatExt spid="_x0000_s271213"/>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14" name="チェック 1902" hidden="1">
              <a:extLst>
                <a:ext uri="{63B3BB69-23CF-44E3-9099-C40C66FF867C}">
                  <a14:compatExt spid="_x0000_s271214"/>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15" name="チェック 1903" hidden="1">
              <a:extLst>
                <a:ext uri="{63B3BB69-23CF-44E3-9099-C40C66FF867C}">
                  <a14:compatExt spid="_x0000_s271215"/>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16" name="チェック 1904" hidden="1">
              <a:extLst>
                <a:ext uri="{63B3BB69-23CF-44E3-9099-C40C66FF867C}">
                  <a14:compatExt spid="_x0000_s271216"/>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17" name="チェック 1905" hidden="1">
              <a:extLst>
                <a:ext uri="{63B3BB69-23CF-44E3-9099-C40C66FF867C}">
                  <a14:compatExt spid="_x0000_s271217"/>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18" name="チェック 1906" hidden="1">
              <a:extLst>
                <a:ext uri="{63B3BB69-23CF-44E3-9099-C40C66FF867C}">
                  <a14:compatExt spid="_x0000_s271218"/>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19" name="チェック 1907" hidden="1">
              <a:extLst>
                <a:ext uri="{63B3BB69-23CF-44E3-9099-C40C66FF867C}">
                  <a14:compatExt spid="_x0000_s271219"/>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20" name="チェック 1908" hidden="1">
              <a:extLst>
                <a:ext uri="{63B3BB69-23CF-44E3-9099-C40C66FF867C}">
                  <a14:compatExt spid="_x0000_s271220"/>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21" name="チェック 1909" hidden="1">
              <a:extLst>
                <a:ext uri="{63B3BB69-23CF-44E3-9099-C40C66FF867C}">
                  <a14:compatExt spid="_x0000_s271221"/>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22" name="チェック 1910" hidden="1">
              <a:extLst>
                <a:ext uri="{63B3BB69-23CF-44E3-9099-C40C66FF867C}">
                  <a14:compatExt spid="_x0000_s271222"/>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23" name="チェック 1911" hidden="1">
              <a:extLst>
                <a:ext uri="{63B3BB69-23CF-44E3-9099-C40C66FF867C}">
                  <a14:compatExt spid="_x0000_s271223"/>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24" name="チェック 1912" hidden="1">
              <a:extLst>
                <a:ext uri="{63B3BB69-23CF-44E3-9099-C40C66FF867C}">
                  <a14:compatExt spid="_x0000_s271224"/>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25" name="チェック 1913" hidden="1">
              <a:extLst>
                <a:ext uri="{63B3BB69-23CF-44E3-9099-C40C66FF867C}">
                  <a14:compatExt spid="_x0000_s271225"/>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26" name="チェック 1914" hidden="1">
              <a:extLst>
                <a:ext uri="{63B3BB69-23CF-44E3-9099-C40C66FF867C}">
                  <a14:compatExt spid="_x0000_s271226"/>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27" name="チェック 1915" hidden="1">
              <a:extLst>
                <a:ext uri="{63B3BB69-23CF-44E3-9099-C40C66FF867C}">
                  <a14:compatExt spid="_x0000_s271227"/>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28" name="チェック 1916" hidden="1">
              <a:extLst>
                <a:ext uri="{63B3BB69-23CF-44E3-9099-C40C66FF867C}">
                  <a14:compatExt spid="_x0000_s271228"/>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29" name="チェック 1917" hidden="1">
              <a:extLst>
                <a:ext uri="{63B3BB69-23CF-44E3-9099-C40C66FF867C}">
                  <a14:compatExt spid="_x0000_s271229"/>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30" name="チェック 1918" hidden="1">
              <a:extLst>
                <a:ext uri="{63B3BB69-23CF-44E3-9099-C40C66FF867C}">
                  <a14:compatExt spid="_x0000_s271230"/>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31" name="チェック 1919" hidden="1">
              <a:extLst>
                <a:ext uri="{63B3BB69-23CF-44E3-9099-C40C66FF867C}">
                  <a14:compatExt spid="_x0000_s271231"/>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32" name="チェック 1920" hidden="1">
              <a:extLst>
                <a:ext uri="{63B3BB69-23CF-44E3-9099-C40C66FF867C}">
                  <a14:compatExt spid="_x0000_s271232"/>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33" name="チェック 1921" hidden="1">
              <a:extLst>
                <a:ext uri="{63B3BB69-23CF-44E3-9099-C40C66FF867C}">
                  <a14:compatExt spid="_x0000_s271233"/>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34" name="チェック 1922" hidden="1">
              <a:extLst>
                <a:ext uri="{63B3BB69-23CF-44E3-9099-C40C66FF867C}">
                  <a14:compatExt spid="_x0000_s271234"/>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35" name="チェック 1923" hidden="1">
              <a:extLst>
                <a:ext uri="{63B3BB69-23CF-44E3-9099-C40C66FF867C}">
                  <a14:compatExt spid="_x0000_s271235"/>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36" name="チェック 1924" hidden="1">
              <a:extLst>
                <a:ext uri="{63B3BB69-23CF-44E3-9099-C40C66FF867C}">
                  <a14:compatExt spid="_x0000_s271236"/>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37" name="チェック 1925" hidden="1">
              <a:extLst>
                <a:ext uri="{63B3BB69-23CF-44E3-9099-C40C66FF867C}">
                  <a14:compatExt spid="_x0000_s271237"/>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38" name="チェック 1926" hidden="1">
              <a:extLst>
                <a:ext uri="{63B3BB69-23CF-44E3-9099-C40C66FF867C}">
                  <a14:compatExt spid="_x0000_s271238"/>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39" name="チェック 1927" hidden="1">
              <a:extLst>
                <a:ext uri="{63B3BB69-23CF-44E3-9099-C40C66FF867C}">
                  <a14:compatExt spid="_x0000_s271239"/>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40" name="チェック 1928" hidden="1">
              <a:extLst>
                <a:ext uri="{63B3BB69-23CF-44E3-9099-C40C66FF867C}">
                  <a14:compatExt spid="_x0000_s271240"/>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41" name="チェック 1929" hidden="1">
              <a:extLst>
                <a:ext uri="{63B3BB69-23CF-44E3-9099-C40C66FF867C}">
                  <a14:compatExt spid="_x0000_s271241"/>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42" name="チェック 1930" hidden="1">
              <a:extLst>
                <a:ext uri="{63B3BB69-23CF-44E3-9099-C40C66FF867C}">
                  <a14:compatExt spid="_x0000_s271242"/>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43" name="チェック 1931" hidden="1">
              <a:extLst>
                <a:ext uri="{63B3BB69-23CF-44E3-9099-C40C66FF867C}">
                  <a14:compatExt spid="_x0000_s271243"/>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44" name="チェック 1932" hidden="1">
              <a:extLst>
                <a:ext uri="{63B3BB69-23CF-44E3-9099-C40C66FF867C}">
                  <a14:compatExt spid="_x0000_s271244"/>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45" name="チェック 1933" hidden="1">
              <a:extLst>
                <a:ext uri="{63B3BB69-23CF-44E3-9099-C40C66FF867C}">
                  <a14:compatExt spid="_x0000_s271245"/>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46" name="チェック 1934" hidden="1">
              <a:extLst>
                <a:ext uri="{63B3BB69-23CF-44E3-9099-C40C66FF867C}">
                  <a14:compatExt spid="_x0000_s271246"/>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47" name="チェック 1935" hidden="1">
              <a:extLst>
                <a:ext uri="{63B3BB69-23CF-44E3-9099-C40C66FF867C}">
                  <a14:compatExt spid="_x0000_s271247"/>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48" name="チェック 1936" hidden="1">
              <a:extLst>
                <a:ext uri="{63B3BB69-23CF-44E3-9099-C40C66FF867C}">
                  <a14:compatExt spid="_x0000_s271248"/>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49" name="チェック 1937" hidden="1">
              <a:extLst>
                <a:ext uri="{63B3BB69-23CF-44E3-9099-C40C66FF867C}">
                  <a14:compatExt spid="_x0000_s271249"/>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50" name="チェック 1938" hidden="1">
              <a:extLst>
                <a:ext uri="{63B3BB69-23CF-44E3-9099-C40C66FF867C}">
                  <a14:compatExt spid="_x0000_s271250"/>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51" name="チェック 1939" hidden="1">
              <a:extLst>
                <a:ext uri="{63B3BB69-23CF-44E3-9099-C40C66FF867C}">
                  <a14:compatExt spid="_x0000_s271251"/>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52" name="チェック 1940" hidden="1">
              <a:extLst>
                <a:ext uri="{63B3BB69-23CF-44E3-9099-C40C66FF867C}">
                  <a14:compatExt spid="_x0000_s271252"/>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53" name="チェック 1941" hidden="1">
              <a:extLst>
                <a:ext uri="{63B3BB69-23CF-44E3-9099-C40C66FF867C}">
                  <a14:compatExt spid="_x0000_s271253"/>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54" name="チェック 1942" hidden="1">
              <a:extLst>
                <a:ext uri="{63B3BB69-23CF-44E3-9099-C40C66FF867C}">
                  <a14:compatExt spid="_x0000_s271254"/>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55" name="チェック 1943" hidden="1">
              <a:extLst>
                <a:ext uri="{63B3BB69-23CF-44E3-9099-C40C66FF867C}">
                  <a14:compatExt spid="_x0000_s271255"/>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58420</xdr:rowOff>
        </xdr:to>
        <xdr:sp textlink="">
          <xdr:nvSpPr>
            <xdr:cNvPr id="271256" name="チェック 1944" hidden="1">
              <a:extLst>
                <a:ext uri="{63B3BB69-23CF-44E3-9099-C40C66FF867C}">
                  <a14:compatExt spid="_x0000_s271256"/>
                </a:ext>
              </a:extLst>
            </xdr:cNvPr>
            <xdr:cNvSpPr>
              <a:spLocks noRot="1" noChangeShapeType="1"/>
            </xdr:cNvSpPr>
          </xdr:nvSpPr>
          <xdr:spPr>
            <a:xfrm>
              <a:off x="11278870" y="335469230"/>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58420</xdr:rowOff>
        </xdr:to>
        <xdr:sp textlink="">
          <xdr:nvSpPr>
            <xdr:cNvPr id="271257" name="チェック 1945" hidden="1">
              <a:extLst>
                <a:ext uri="{63B3BB69-23CF-44E3-9099-C40C66FF867C}">
                  <a14:compatExt spid="_x0000_s271257"/>
                </a:ext>
              </a:extLst>
            </xdr:cNvPr>
            <xdr:cNvSpPr>
              <a:spLocks noRot="1" noChangeShapeType="1"/>
            </xdr:cNvSpPr>
          </xdr:nvSpPr>
          <xdr:spPr>
            <a:xfrm>
              <a:off x="11811635" y="335469230"/>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58420</xdr:rowOff>
        </xdr:to>
        <xdr:sp textlink="">
          <xdr:nvSpPr>
            <xdr:cNvPr id="271258" name="チェック 1946" hidden="1">
              <a:extLst>
                <a:ext uri="{63B3BB69-23CF-44E3-9099-C40C66FF867C}">
                  <a14:compatExt spid="_x0000_s271258"/>
                </a:ext>
              </a:extLst>
            </xdr:cNvPr>
            <xdr:cNvSpPr>
              <a:spLocks noRot="1" noChangeShapeType="1"/>
            </xdr:cNvSpPr>
          </xdr:nvSpPr>
          <xdr:spPr>
            <a:xfrm>
              <a:off x="12344400" y="335469230"/>
              <a:ext cx="307340" cy="3060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59" name="チェック 1947" hidden="1">
              <a:extLst>
                <a:ext uri="{63B3BB69-23CF-44E3-9099-C40C66FF867C}">
                  <a14:compatExt spid="_x0000_s271259"/>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60" name="チェック 1948" hidden="1">
              <a:extLst>
                <a:ext uri="{63B3BB69-23CF-44E3-9099-C40C66FF867C}">
                  <a14:compatExt spid="_x0000_s271260"/>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61" name="チェック 1949" hidden="1">
              <a:extLst>
                <a:ext uri="{63B3BB69-23CF-44E3-9099-C40C66FF867C}">
                  <a14:compatExt spid="_x0000_s271261"/>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62" name="チェック 1950" hidden="1">
              <a:extLst>
                <a:ext uri="{63B3BB69-23CF-44E3-9099-C40C66FF867C}">
                  <a14:compatExt spid="_x0000_s271262"/>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63" name="チェック 1951" hidden="1">
              <a:extLst>
                <a:ext uri="{63B3BB69-23CF-44E3-9099-C40C66FF867C}">
                  <a14:compatExt spid="_x0000_s271263"/>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64" name="チェック 1952" hidden="1">
              <a:extLst>
                <a:ext uri="{63B3BB69-23CF-44E3-9099-C40C66FF867C}">
                  <a14:compatExt spid="_x0000_s271264"/>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65" name="チェック 1953" hidden="1">
              <a:extLst>
                <a:ext uri="{63B3BB69-23CF-44E3-9099-C40C66FF867C}">
                  <a14:compatExt spid="_x0000_s271265"/>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66" name="チェック 1954" hidden="1">
              <a:extLst>
                <a:ext uri="{63B3BB69-23CF-44E3-9099-C40C66FF867C}">
                  <a14:compatExt spid="_x0000_s271266"/>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67" name="チェック 1955" hidden="1">
              <a:extLst>
                <a:ext uri="{63B3BB69-23CF-44E3-9099-C40C66FF867C}">
                  <a14:compatExt spid="_x0000_s271267"/>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68" name="チェック 1956" hidden="1">
              <a:extLst>
                <a:ext uri="{63B3BB69-23CF-44E3-9099-C40C66FF867C}">
                  <a14:compatExt spid="_x0000_s271268"/>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69" name="チェック 1957" hidden="1">
              <a:extLst>
                <a:ext uri="{63B3BB69-23CF-44E3-9099-C40C66FF867C}">
                  <a14:compatExt spid="_x0000_s271269"/>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70" name="チェック 1958" hidden="1">
              <a:extLst>
                <a:ext uri="{63B3BB69-23CF-44E3-9099-C40C66FF867C}">
                  <a14:compatExt spid="_x0000_s271270"/>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71" name="チェック 1959" hidden="1">
              <a:extLst>
                <a:ext uri="{63B3BB69-23CF-44E3-9099-C40C66FF867C}">
                  <a14:compatExt spid="_x0000_s271271"/>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72" name="チェック 1960" hidden="1">
              <a:extLst>
                <a:ext uri="{63B3BB69-23CF-44E3-9099-C40C66FF867C}">
                  <a14:compatExt spid="_x0000_s271272"/>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73" name="チェック 1961" hidden="1">
              <a:extLst>
                <a:ext uri="{63B3BB69-23CF-44E3-9099-C40C66FF867C}">
                  <a14:compatExt spid="_x0000_s271273"/>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74" name="チェック 1962" hidden="1">
              <a:extLst>
                <a:ext uri="{63B3BB69-23CF-44E3-9099-C40C66FF867C}">
                  <a14:compatExt spid="_x0000_s271274"/>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75" name="チェック 1963" hidden="1">
              <a:extLst>
                <a:ext uri="{63B3BB69-23CF-44E3-9099-C40C66FF867C}">
                  <a14:compatExt spid="_x0000_s271275"/>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76" name="チェック 1964" hidden="1">
              <a:extLst>
                <a:ext uri="{63B3BB69-23CF-44E3-9099-C40C66FF867C}">
                  <a14:compatExt spid="_x0000_s271276"/>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77" name="チェック 1965" hidden="1">
              <a:extLst>
                <a:ext uri="{63B3BB69-23CF-44E3-9099-C40C66FF867C}">
                  <a14:compatExt spid="_x0000_s271277"/>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78" name="チェック 1966" hidden="1">
              <a:extLst>
                <a:ext uri="{63B3BB69-23CF-44E3-9099-C40C66FF867C}">
                  <a14:compatExt spid="_x0000_s271278"/>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79" name="チェック 1967" hidden="1">
              <a:extLst>
                <a:ext uri="{63B3BB69-23CF-44E3-9099-C40C66FF867C}">
                  <a14:compatExt spid="_x0000_s271279"/>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80" name="チェック 1968" hidden="1">
              <a:extLst>
                <a:ext uri="{63B3BB69-23CF-44E3-9099-C40C66FF867C}">
                  <a14:compatExt spid="_x0000_s271280"/>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81" name="チェック 1969" hidden="1">
              <a:extLst>
                <a:ext uri="{63B3BB69-23CF-44E3-9099-C40C66FF867C}">
                  <a14:compatExt spid="_x0000_s271281"/>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82" name="チェック 1970" hidden="1">
              <a:extLst>
                <a:ext uri="{63B3BB69-23CF-44E3-9099-C40C66FF867C}">
                  <a14:compatExt spid="_x0000_s271282"/>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83" name="チェック 1971" hidden="1">
              <a:extLst>
                <a:ext uri="{63B3BB69-23CF-44E3-9099-C40C66FF867C}">
                  <a14:compatExt spid="_x0000_s271283"/>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84" name="チェック 1972" hidden="1">
              <a:extLst>
                <a:ext uri="{63B3BB69-23CF-44E3-9099-C40C66FF867C}">
                  <a14:compatExt spid="_x0000_s271284"/>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85" name="チェック 1973" hidden="1">
              <a:extLst>
                <a:ext uri="{63B3BB69-23CF-44E3-9099-C40C66FF867C}">
                  <a14:compatExt spid="_x0000_s271285"/>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86" name="チェック 1974" hidden="1">
              <a:extLst>
                <a:ext uri="{63B3BB69-23CF-44E3-9099-C40C66FF867C}">
                  <a14:compatExt spid="_x0000_s271286"/>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87" name="チェック 1975" hidden="1">
              <a:extLst>
                <a:ext uri="{63B3BB69-23CF-44E3-9099-C40C66FF867C}">
                  <a14:compatExt spid="_x0000_s271287"/>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88" name="チェック 1976" hidden="1">
              <a:extLst>
                <a:ext uri="{63B3BB69-23CF-44E3-9099-C40C66FF867C}">
                  <a14:compatExt spid="_x0000_s271288"/>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89" name="チェック 1977" hidden="1">
              <a:extLst>
                <a:ext uri="{63B3BB69-23CF-44E3-9099-C40C66FF867C}">
                  <a14:compatExt spid="_x0000_s271289"/>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90" name="チェック 1978" hidden="1">
              <a:extLst>
                <a:ext uri="{63B3BB69-23CF-44E3-9099-C40C66FF867C}">
                  <a14:compatExt spid="_x0000_s271290"/>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57150</xdr:rowOff>
        </xdr:to>
        <xdr:sp textlink="">
          <xdr:nvSpPr>
            <xdr:cNvPr id="271291" name="チェック 1979" hidden="1">
              <a:extLst>
                <a:ext uri="{63B3BB69-23CF-44E3-9099-C40C66FF867C}">
                  <a14:compatExt spid="_x0000_s271291"/>
                </a:ext>
              </a:extLst>
            </xdr:cNvPr>
            <xdr:cNvSpPr>
              <a:spLocks noRot="1" noChangeShapeType="1"/>
            </xdr:cNvSpPr>
          </xdr:nvSpPr>
          <xdr:spPr>
            <a:xfrm>
              <a:off x="1127887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57150</xdr:rowOff>
        </xdr:to>
        <xdr:sp textlink="">
          <xdr:nvSpPr>
            <xdr:cNvPr id="271292" name="チェック 1980" hidden="1">
              <a:extLst>
                <a:ext uri="{63B3BB69-23CF-44E3-9099-C40C66FF867C}">
                  <a14:compatExt spid="_x0000_s271292"/>
                </a:ext>
              </a:extLst>
            </xdr:cNvPr>
            <xdr:cNvSpPr>
              <a:spLocks noRot="1" noChangeShapeType="1"/>
            </xdr:cNvSpPr>
          </xdr:nvSpPr>
          <xdr:spPr>
            <a:xfrm>
              <a:off x="11811635"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57150</xdr:rowOff>
        </xdr:to>
        <xdr:sp textlink="">
          <xdr:nvSpPr>
            <xdr:cNvPr id="271293" name="チェック 1981" hidden="1">
              <a:extLst>
                <a:ext uri="{63B3BB69-23CF-44E3-9099-C40C66FF867C}">
                  <a14:compatExt spid="_x0000_s271293"/>
                </a:ext>
              </a:extLst>
            </xdr:cNvPr>
            <xdr:cNvSpPr>
              <a:spLocks noRot="1" noChangeShapeType="1"/>
            </xdr:cNvSpPr>
          </xdr:nvSpPr>
          <xdr:spPr>
            <a:xfrm>
              <a:off x="12344400" y="3354692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839</xdr:row>
          <xdr:rowOff>0</xdr:rowOff>
        </xdr:from>
        <xdr:to xmlns:xdr="http://schemas.openxmlformats.org/drawingml/2006/spreadsheetDrawing">
          <xdr:col>37</xdr:col>
          <xdr:colOff>307340</xdr:colOff>
          <xdr:row>840</xdr:row>
          <xdr:rowOff>56515</xdr:rowOff>
        </xdr:to>
        <xdr:sp textlink="">
          <xdr:nvSpPr>
            <xdr:cNvPr id="271294" name="チェック 1982" hidden="1">
              <a:extLst>
                <a:ext uri="{63B3BB69-23CF-44E3-9099-C40C66FF867C}">
                  <a14:compatExt spid="_x0000_s271294"/>
                </a:ext>
              </a:extLst>
            </xdr:cNvPr>
            <xdr:cNvSpPr>
              <a:spLocks noRot="1" noChangeShapeType="1"/>
            </xdr:cNvSpPr>
          </xdr:nvSpPr>
          <xdr:spPr>
            <a:xfrm>
              <a:off x="1127887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839</xdr:row>
          <xdr:rowOff>0</xdr:rowOff>
        </xdr:from>
        <xdr:to xmlns:xdr="http://schemas.openxmlformats.org/drawingml/2006/spreadsheetDrawing">
          <xdr:col>38</xdr:col>
          <xdr:colOff>307340</xdr:colOff>
          <xdr:row>840</xdr:row>
          <xdr:rowOff>56515</xdr:rowOff>
        </xdr:to>
        <xdr:sp textlink="">
          <xdr:nvSpPr>
            <xdr:cNvPr id="271295" name="チェック 1983" hidden="1">
              <a:extLst>
                <a:ext uri="{63B3BB69-23CF-44E3-9099-C40C66FF867C}">
                  <a14:compatExt spid="_x0000_s271295"/>
                </a:ext>
              </a:extLst>
            </xdr:cNvPr>
            <xdr:cNvSpPr>
              <a:spLocks noRot="1" noChangeShapeType="1"/>
            </xdr:cNvSpPr>
          </xdr:nvSpPr>
          <xdr:spPr>
            <a:xfrm>
              <a:off x="11811635"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839</xdr:row>
          <xdr:rowOff>0</xdr:rowOff>
        </xdr:from>
        <xdr:to xmlns:xdr="http://schemas.openxmlformats.org/drawingml/2006/spreadsheetDrawing">
          <xdr:col>39</xdr:col>
          <xdr:colOff>307340</xdr:colOff>
          <xdr:row>840</xdr:row>
          <xdr:rowOff>56515</xdr:rowOff>
        </xdr:to>
        <xdr:sp textlink="">
          <xdr:nvSpPr>
            <xdr:cNvPr id="271296" name="チェック 1984" hidden="1">
              <a:extLst>
                <a:ext uri="{63B3BB69-23CF-44E3-9099-C40C66FF867C}">
                  <a14:compatExt spid="_x0000_s271296"/>
                </a:ext>
              </a:extLst>
            </xdr:cNvPr>
            <xdr:cNvSpPr>
              <a:spLocks noRot="1" noChangeShapeType="1"/>
            </xdr:cNvSpPr>
          </xdr:nvSpPr>
          <xdr:spPr>
            <a:xfrm>
              <a:off x="12344400" y="33546923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840</xdr:row>
          <xdr:rowOff>0</xdr:rowOff>
        </xdr:from>
        <xdr:to xmlns:xdr="http://schemas.openxmlformats.org/drawingml/2006/spreadsheetDrawing">
          <xdr:col>37</xdr:col>
          <xdr:colOff>307340</xdr:colOff>
          <xdr:row>841</xdr:row>
          <xdr:rowOff>57150</xdr:rowOff>
        </xdr:to>
        <xdr:sp textlink="">
          <xdr:nvSpPr>
            <xdr:cNvPr id="271297" name="チェック 1985" hidden="1">
              <a:extLst>
                <a:ext uri="{63B3BB69-23CF-44E3-9099-C40C66FF867C}">
                  <a14:compatExt spid="_x0000_s271297"/>
                </a:ext>
              </a:extLst>
            </xdr:cNvPr>
            <xdr:cNvSpPr>
              <a:spLocks noRot="1" noChangeShapeType="1"/>
            </xdr:cNvSpPr>
          </xdr:nvSpPr>
          <xdr:spPr>
            <a:xfrm>
              <a:off x="11278870" y="3357168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840</xdr:row>
          <xdr:rowOff>0</xdr:rowOff>
        </xdr:from>
        <xdr:to xmlns:xdr="http://schemas.openxmlformats.org/drawingml/2006/spreadsheetDrawing">
          <xdr:col>38</xdr:col>
          <xdr:colOff>307340</xdr:colOff>
          <xdr:row>841</xdr:row>
          <xdr:rowOff>57150</xdr:rowOff>
        </xdr:to>
        <xdr:sp textlink="">
          <xdr:nvSpPr>
            <xdr:cNvPr id="271298" name="チェック 1986" hidden="1">
              <a:extLst>
                <a:ext uri="{63B3BB69-23CF-44E3-9099-C40C66FF867C}">
                  <a14:compatExt spid="_x0000_s271298"/>
                </a:ext>
              </a:extLst>
            </xdr:cNvPr>
            <xdr:cNvSpPr>
              <a:spLocks noRot="1" noChangeShapeType="1"/>
            </xdr:cNvSpPr>
          </xdr:nvSpPr>
          <xdr:spPr>
            <a:xfrm>
              <a:off x="11811635" y="3357168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840</xdr:row>
          <xdr:rowOff>0</xdr:rowOff>
        </xdr:from>
        <xdr:to xmlns:xdr="http://schemas.openxmlformats.org/drawingml/2006/spreadsheetDrawing">
          <xdr:col>39</xdr:col>
          <xdr:colOff>307340</xdr:colOff>
          <xdr:row>841</xdr:row>
          <xdr:rowOff>57150</xdr:rowOff>
        </xdr:to>
        <xdr:sp textlink="">
          <xdr:nvSpPr>
            <xdr:cNvPr id="271299" name="チェック 1987" hidden="1">
              <a:extLst>
                <a:ext uri="{63B3BB69-23CF-44E3-9099-C40C66FF867C}">
                  <a14:compatExt spid="_x0000_s271299"/>
                </a:ext>
              </a:extLst>
            </xdr:cNvPr>
            <xdr:cNvSpPr>
              <a:spLocks noRot="1" noChangeShapeType="1"/>
            </xdr:cNvSpPr>
          </xdr:nvSpPr>
          <xdr:spPr>
            <a:xfrm>
              <a:off x="12344400" y="3357168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841</xdr:row>
          <xdr:rowOff>0</xdr:rowOff>
        </xdr:from>
        <xdr:to xmlns:xdr="http://schemas.openxmlformats.org/drawingml/2006/spreadsheetDrawing">
          <xdr:col>37</xdr:col>
          <xdr:colOff>307340</xdr:colOff>
          <xdr:row>842</xdr:row>
          <xdr:rowOff>57150</xdr:rowOff>
        </xdr:to>
        <xdr:sp textlink="">
          <xdr:nvSpPr>
            <xdr:cNvPr id="271300" name="チェック 1988" hidden="1">
              <a:extLst>
                <a:ext uri="{63B3BB69-23CF-44E3-9099-C40C66FF867C}">
                  <a14:compatExt spid="_x0000_s271300"/>
                </a:ext>
              </a:extLst>
            </xdr:cNvPr>
            <xdr:cNvSpPr>
              <a:spLocks noRot="1" noChangeShapeType="1"/>
            </xdr:cNvSpPr>
          </xdr:nvSpPr>
          <xdr:spPr>
            <a:xfrm>
              <a:off x="11278870" y="3359645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841</xdr:row>
          <xdr:rowOff>0</xdr:rowOff>
        </xdr:from>
        <xdr:to xmlns:xdr="http://schemas.openxmlformats.org/drawingml/2006/spreadsheetDrawing">
          <xdr:col>38</xdr:col>
          <xdr:colOff>307340</xdr:colOff>
          <xdr:row>842</xdr:row>
          <xdr:rowOff>57150</xdr:rowOff>
        </xdr:to>
        <xdr:sp textlink="">
          <xdr:nvSpPr>
            <xdr:cNvPr id="271301" name="チェック 1989" hidden="1">
              <a:extLst>
                <a:ext uri="{63B3BB69-23CF-44E3-9099-C40C66FF867C}">
                  <a14:compatExt spid="_x0000_s271301"/>
                </a:ext>
              </a:extLst>
            </xdr:cNvPr>
            <xdr:cNvSpPr>
              <a:spLocks noRot="1" noChangeShapeType="1"/>
            </xdr:cNvSpPr>
          </xdr:nvSpPr>
          <xdr:spPr>
            <a:xfrm>
              <a:off x="11811635" y="3359645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841</xdr:row>
          <xdr:rowOff>0</xdr:rowOff>
        </xdr:from>
        <xdr:to xmlns:xdr="http://schemas.openxmlformats.org/drawingml/2006/spreadsheetDrawing">
          <xdr:col>39</xdr:col>
          <xdr:colOff>307340</xdr:colOff>
          <xdr:row>842</xdr:row>
          <xdr:rowOff>57150</xdr:rowOff>
        </xdr:to>
        <xdr:sp textlink="">
          <xdr:nvSpPr>
            <xdr:cNvPr id="271302" name="チェック 1990" hidden="1">
              <a:extLst>
                <a:ext uri="{63B3BB69-23CF-44E3-9099-C40C66FF867C}">
                  <a14:compatExt spid="_x0000_s271302"/>
                </a:ext>
              </a:extLst>
            </xdr:cNvPr>
            <xdr:cNvSpPr>
              <a:spLocks noRot="1" noChangeShapeType="1"/>
            </xdr:cNvSpPr>
          </xdr:nvSpPr>
          <xdr:spPr>
            <a:xfrm>
              <a:off x="12344400" y="3359645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842</xdr:row>
          <xdr:rowOff>0</xdr:rowOff>
        </xdr:from>
        <xdr:to xmlns:xdr="http://schemas.openxmlformats.org/drawingml/2006/spreadsheetDrawing">
          <xdr:col>37</xdr:col>
          <xdr:colOff>307340</xdr:colOff>
          <xdr:row>843</xdr:row>
          <xdr:rowOff>56515</xdr:rowOff>
        </xdr:to>
        <xdr:sp textlink="">
          <xdr:nvSpPr>
            <xdr:cNvPr id="271303" name="チェック 1991" hidden="1">
              <a:extLst>
                <a:ext uri="{63B3BB69-23CF-44E3-9099-C40C66FF867C}">
                  <a14:compatExt spid="_x0000_s271303"/>
                </a:ext>
              </a:extLst>
            </xdr:cNvPr>
            <xdr:cNvSpPr>
              <a:spLocks noRot="1" noChangeShapeType="1"/>
            </xdr:cNvSpPr>
          </xdr:nvSpPr>
          <xdr:spPr>
            <a:xfrm>
              <a:off x="11278870" y="33621218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842</xdr:row>
          <xdr:rowOff>0</xdr:rowOff>
        </xdr:from>
        <xdr:to xmlns:xdr="http://schemas.openxmlformats.org/drawingml/2006/spreadsheetDrawing">
          <xdr:col>38</xdr:col>
          <xdr:colOff>307340</xdr:colOff>
          <xdr:row>843</xdr:row>
          <xdr:rowOff>56515</xdr:rowOff>
        </xdr:to>
        <xdr:sp textlink="">
          <xdr:nvSpPr>
            <xdr:cNvPr id="271304" name="チェック 1992" hidden="1">
              <a:extLst>
                <a:ext uri="{63B3BB69-23CF-44E3-9099-C40C66FF867C}">
                  <a14:compatExt spid="_x0000_s271304"/>
                </a:ext>
              </a:extLst>
            </xdr:cNvPr>
            <xdr:cNvSpPr>
              <a:spLocks noRot="1" noChangeShapeType="1"/>
            </xdr:cNvSpPr>
          </xdr:nvSpPr>
          <xdr:spPr>
            <a:xfrm>
              <a:off x="11811635" y="33621218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842</xdr:row>
          <xdr:rowOff>0</xdr:rowOff>
        </xdr:from>
        <xdr:to xmlns:xdr="http://schemas.openxmlformats.org/drawingml/2006/spreadsheetDrawing">
          <xdr:col>39</xdr:col>
          <xdr:colOff>307340</xdr:colOff>
          <xdr:row>843</xdr:row>
          <xdr:rowOff>56515</xdr:rowOff>
        </xdr:to>
        <xdr:sp textlink="">
          <xdr:nvSpPr>
            <xdr:cNvPr id="271305" name="チェック 1993" hidden="1">
              <a:extLst>
                <a:ext uri="{63B3BB69-23CF-44E3-9099-C40C66FF867C}">
                  <a14:compatExt spid="_x0000_s271305"/>
                </a:ext>
              </a:extLst>
            </xdr:cNvPr>
            <xdr:cNvSpPr>
              <a:spLocks noRot="1" noChangeShapeType="1"/>
            </xdr:cNvSpPr>
          </xdr:nvSpPr>
          <xdr:spPr>
            <a:xfrm>
              <a:off x="12344400" y="33621218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847</xdr:row>
          <xdr:rowOff>0</xdr:rowOff>
        </xdr:from>
        <xdr:to xmlns:xdr="http://schemas.openxmlformats.org/drawingml/2006/spreadsheetDrawing">
          <xdr:col>37</xdr:col>
          <xdr:colOff>307340</xdr:colOff>
          <xdr:row>847</xdr:row>
          <xdr:rowOff>300990</xdr:rowOff>
        </xdr:to>
        <xdr:sp textlink="">
          <xdr:nvSpPr>
            <xdr:cNvPr id="271306" name="チェック 1994" hidden="1">
              <a:extLst>
                <a:ext uri="{63B3BB69-23CF-44E3-9099-C40C66FF867C}">
                  <a14:compatExt spid="_x0000_s271306"/>
                </a:ext>
              </a:extLst>
            </xdr:cNvPr>
            <xdr:cNvSpPr>
              <a:spLocks noRot="1" noChangeShapeType="1"/>
            </xdr:cNvSpPr>
          </xdr:nvSpPr>
          <xdr:spPr>
            <a:xfrm>
              <a:off x="11278870" y="337336130"/>
              <a:ext cx="307340"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847</xdr:row>
          <xdr:rowOff>0</xdr:rowOff>
        </xdr:from>
        <xdr:to xmlns:xdr="http://schemas.openxmlformats.org/drawingml/2006/spreadsheetDrawing">
          <xdr:col>37</xdr:col>
          <xdr:colOff>307340</xdr:colOff>
          <xdr:row>847</xdr:row>
          <xdr:rowOff>300990</xdr:rowOff>
        </xdr:to>
        <xdr:sp textlink="">
          <xdr:nvSpPr>
            <xdr:cNvPr id="271307" name="チェック 1995" hidden="1">
              <a:extLst>
                <a:ext uri="{63B3BB69-23CF-44E3-9099-C40C66FF867C}">
                  <a14:compatExt spid="_x0000_s271307"/>
                </a:ext>
              </a:extLst>
            </xdr:cNvPr>
            <xdr:cNvSpPr>
              <a:spLocks noRot="1" noChangeShapeType="1"/>
            </xdr:cNvSpPr>
          </xdr:nvSpPr>
          <xdr:spPr>
            <a:xfrm>
              <a:off x="11278870" y="337336130"/>
              <a:ext cx="307340"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847</xdr:row>
          <xdr:rowOff>0</xdr:rowOff>
        </xdr:from>
        <xdr:to xmlns:xdr="http://schemas.openxmlformats.org/drawingml/2006/spreadsheetDrawing">
          <xdr:col>38</xdr:col>
          <xdr:colOff>307340</xdr:colOff>
          <xdr:row>847</xdr:row>
          <xdr:rowOff>300990</xdr:rowOff>
        </xdr:to>
        <xdr:sp textlink="">
          <xdr:nvSpPr>
            <xdr:cNvPr id="271308" name="チェック 1996" hidden="1">
              <a:extLst>
                <a:ext uri="{63B3BB69-23CF-44E3-9099-C40C66FF867C}">
                  <a14:compatExt spid="_x0000_s271308"/>
                </a:ext>
              </a:extLst>
            </xdr:cNvPr>
            <xdr:cNvSpPr>
              <a:spLocks noRot="1" noChangeShapeType="1"/>
            </xdr:cNvSpPr>
          </xdr:nvSpPr>
          <xdr:spPr>
            <a:xfrm>
              <a:off x="11811635" y="337336130"/>
              <a:ext cx="307340"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847</xdr:row>
          <xdr:rowOff>0</xdr:rowOff>
        </xdr:from>
        <xdr:to xmlns:xdr="http://schemas.openxmlformats.org/drawingml/2006/spreadsheetDrawing">
          <xdr:col>39</xdr:col>
          <xdr:colOff>307340</xdr:colOff>
          <xdr:row>847</xdr:row>
          <xdr:rowOff>300990</xdr:rowOff>
        </xdr:to>
        <xdr:sp textlink="">
          <xdr:nvSpPr>
            <xdr:cNvPr id="271309" name="チェック 1997" hidden="1">
              <a:extLst>
                <a:ext uri="{63B3BB69-23CF-44E3-9099-C40C66FF867C}">
                  <a14:compatExt spid="_x0000_s271309"/>
                </a:ext>
              </a:extLst>
            </xdr:cNvPr>
            <xdr:cNvSpPr>
              <a:spLocks noRot="1" noChangeShapeType="1"/>
            </xdr:cNvSpPr>
          </xdr:nvSpPr>
          <xdr:spPr>
            <a:xfrm>
              <a:off x="12344400" y="337336130"/>
              <a:ext cx="307340" cy="3009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854</xdr:row>
          <xdr:rowOff>0</xdr:rowOff>
        </xdr:from>
        <xdr:to xmlns:xdr="http://schemas.openxmlformats.org/drawingml/2006/spreadsheetDrawing">
          <xdr:col>37</xdr:col>
          <xdr:colOff>307340</xdr:colOff>
          <xdr:row>854</xdr:row>
          <xdr:rowOff>301625</xdr:rowOff>
        </xdr:to>
        <xdr:sp textlink="">
          <xdr:nvSpPr>
            <xdr:cNvPr id="271310" name="チェック 1998" hidden="1">
              <a:extLst>
                <a:ext uri="{63B3BB69-23CF-44E3-9099-C40C66FF867C}">
                  <a14:compatExt spid="_x0000_s271310"/>
                </a:ext>
              </a:extLst>
            </xdr:cNvPr>
            <xdr:cNvSpPr>
              <a:spLocks noRot="1" noChangeShapeType="1"/>
            </xdr:cNvSpPr>
          </xdr:nvSpPr>
          <xdr:spPr>
            <a:xfrm>
              <a:off x="11278870" y="339310980"/>
              <a:ext cx="307340" cy="301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854</xdr:row>
          <xdr:rowOff>0</xdr:rowOff>
        </xdr:from>
        <xdr:to xmlns:xdr="http://schemas.openxmlformats.org/drawingml/2006/spreadsheetDrawing">
          <xdr:col>38</xdr:col>
          <xdr:colOff>307340</xdr:colOff>
          <xdr:row>854</xdr:row>
          <xdr:rowOff>301625</xdr:rowOff>
        </xdr:to>
        <xdr:sp textlink="">
          <xdr:nvSpPr>
            <xdr:cNvPr id="271311" name="チェック 1999" hidden="1">
              <a:extLst>
                <a:ext uri="{63B3BB69-23CF-44E3-9099-C40C66FF867C}">
                  <a14:compatExt spid="_x0000_s271311"/>
                </a:ext>
              </a:extLst>
            </xdr:cNvPr>
            <xdr:cNvSpPr>
              <a:spLocks noRot="1" noChangeShapeType="1"/>
            </xdr:cNvSpPr>
          </xdr:nvSpPr>
          <xdr:spPr>
            <a:xfrm>
              <a:off x="11811635" y="339310980"/>
              <a:ext cx="307340" cy="301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854</xdr:row>
          <xdr:rowOff>0</xdr:rowOff>
        </xdr:from>
        <xdr:to xmlns:xdr="http://schemas.openxmlformats.org/drawingml/2006/spreadsheetDrawing">
          <xdr:col>39</xdr:col>
          <xdr:colOff>307340</xdr:colOff>
          <xdr:row>854</xdr:row>
          <xdr:rowOff>301625</xdr:rowOff>
        </xdr:to>
        <xdr:sp textlink="">
          <xdr:nvSpPr>
            <xdr:cNvPr id="271312" name="チェック 2000" hidden="1">
              <a:extLst>
                <a:ext uri="{63B3BB69-23CF-44E3-9099-C40C66FF867C}">
                  <a14:compatExt spid="_x0000_s271312"/>
                </a:ext>
              </a:extLst>
            </xdr:cNvPr>
            <xdr:cNvSpPr>
              <a:spLocks noRot="1" noChangeShapeType="1"/>
            </xdr:cNvSpPr>
          </xdr:nvSpPr>
          <xdr:spPr>
            <a:xfrm>
              <a:off x="12344400" y="339310980"/>
              <a:ext cx="307340" cy="301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860</xdr:row>
          <xdr:rowOff>0</xdr:rowOff>
        </xdr:from>
        <xdr:to xmlns:xdr="http://schemas.openxmlformats.org/drawingml/2006/spreadsheetDrawing">
          <xdr:col>37</xdr:col>
          <xdr:colOff>307340</xdr:colOff>
          <xdr:row>860</xdr:row>
          <xdr:rowOff>304800</xdr:rowOff>
        </xdr:to>
        <xdr:sp textlink="">
          <xdr:nvSpPr>
            <xdr:cNvPr id="271313" name="チェック 2001" hidden="1">
              <a:extLst>
                <a:ext uri="{63B3BB69-23CF-44E3-9099-C40C66FF867C}">
                  <a14:compatExt spid="_x0000_s271313"/>
                </a:ext>
              </a:extLst>
            </xdr:cNvPr>
            <xdr:cNvSpPr>
              <a:spLocks noRot="1" noChangeShapeType="1"/>
            </xdr:cNvSpPr>
          </xdr:nvSpPr>
          <xdr:spPr>
            <a:xfrm>
              <a:off x="11278870" y="3409238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860</xdr:row>
          <xdr:rowOff>0</xdr:rowOff>
        </xdr:from>
        <xdr:to xmlns:xdr="http://schemas.openxmlformats.org/drawingml/2006/spreadsheetDrawing">
          <xdr:col>38</xdr:col>
          <xdr:colOff>307340</xdr:colOff>
          <xdr:row>860</xdr:row>
          <xdr:rowOff>304800</xdr:rowOff>
        </xdr:to>
        <xdr:sp textlink="">
          <xdr:nvSpPr>
            <xdr:cNvPr id="271314" name="チェック 2002" hidden="1">
              <a:extLst>
                <a:ext uri="{63B3BB69-23CF-44E3-9099-C40C66FF867C}">
                  <a14:compatExt spid="_x0000_s271314"/>
                </a:ext>
              </a:extLst>
            </xdr:cNvPr>
            <xdr:cNvSpPr>
              <a:spLocks noRot="1" noChangeShapeType="1"/>
            </xdr:cNvSpPr>
          </xdr:nvSpPr>
          <xdr:spPr>
            <a:xfrm>
              <a:off x="11811635" y="3409238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860</xdr:row>
          <xdr:rowOff>0</xdr:rowOff>
        </xdr:from>
        <xdr:to xmlns:xdr="http://schemas.openxmlformats.org/drawingml/2006/spreadsheetDrawing">
          <xdr:col>39</xdr:col>
          <xdr:colOff>307340</xdr:colOff>
          <xdr:row>860</xdr:row>
          <xdr:rowOff>304800</xdr:rowOff>
        </xdr:to>
        <xdr:sp textlink="">
          <xdr:nvSpPr>
            <xdr:cNvPr id="271315" name="チェック 2003" hidden="1">
              <a:extLst>
                <a:ext uri="{63B3BB69-23CF-44E3-9099-C40C66FF867C}">
                  <a14:compatExt spid="_x0000_s271315"/>
                </a:ext>
              </a:extLst>
            </xdr:cNvPr>
            <xdr:cNvSpPr>
              <a:spLocks noRot="1" noChangeShapeType="1"/>
            </xdr:cNvSpPr>
          </xdr:nvSpPr>
          <xdr:spPr>
            <a:xfrm>
              <a:off x="12344400" y="3409238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865</xdr:row>
          <xdr:rowOff>0</xdr:rowOff>
        </xdr:from>
        <xdr:to xmlns:xdr="http://schemas.openxmlformats.org/drawingml/2006/spreadsheetDrawing">
          <xdr:col>37</xdr:col>
          <xdr:colOff>307340</xdr:colOff>
          <xdr:row>866</xdr:row>
          <xdr:rowOff>95250</xdr:rowOff>
        </xdr:to>
        <xdr:sp textlink="">
          <xdr:nvSpPr>
            <xdr:cNvPr id="271316" name="チェック 2004" hidden="1">
              <a:extLst>
                <a:ext uri="{63B3BB69-23CF-44E3-9099-C40C66FF867C}">
                  <a14:compatExt spid="_x0000_s271316"/>
                </a:ext>
              </a:extLst>
            </xdr:cNvPr>
            <xdr:cNvSpPr>
              <a:spLocks noRot="1" noChangeShapeType="1"/>
            </xdr:cNvSpPr>
          </xdr:nvSpPr>
          <xdr:spPr>
            <a:xfrm>
              <a:off x="11278870" y="3422764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865</xdr:row>
          <xdr:rowOff>0</xdr:rowOff>
        </xdr:from>
        <xdr:to xmlns:xdr="http://schemas.openxmlformats.org/drawingml/2006/spreadsheetDrawing">
          <xdr:col>38</xdr:col>
          <xdr:colOff>307340</xdr:colOff>
          <xdr:row>866</xdr:row>
          <xdr:rowOff>95250</xdr:rowOff>
        </xdr:to>
        <xdr:sp textlink="">
          <xdr:nvSpPr>
            <xdr:cNvPr id="271317" name="チェック 2005" hidden="1">
              <a:extLst>
                <a:ext uri="{63B3BB69-23CF-44E3-9099-C40C66FF867C}">
                  <a14:compatExt spid="_x0000_s271317"/>
                </a:ext>
              </a:extLst>
            </xdr:cNvPr>
            <xdr:cNvSpPr>
              <a:spLocks noRot="1" noChangeShapeType="1"/>
            </xdr:cNvSpPr>
          </xdr:nvSpPr>
          <xdr:spPr>
            <a:xfrm>
              <a:off x="11811635" y="3422764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865</xdr:row>
          <xdr:rowOff>0</xdr:rowOff>
        </xdr:from>
        <xdr:to xmlns:xdr="http://schemas.openxmlformats.org/drawingml/2006/spreadsheetDrawing">
          <xdr:col>39</xdr:col>
          <xdr:colOff>307340</xdr:colOff>
          <xdr:row>866</xdr:row>
          <xdr:rowOff>95250</xdr:rowOff>
        </xdr:to>
        <xdr:sp textlink="">
          <xdr:nvSpPr>
            <xdr:cNvPr id="271318" name="チェック 2006" hidden="1">
              <a:extLst>
                <a:ext uri="{63B3BB69-23CF-44E3-9099-C40C66FF867C}">
                  <a14:compatExt spid="_x0000_s271318"/>
                </a:ext>
              </a:extLst>
            </xdr:cNvPr>
            <xdr:cNvSpPr>
              <a:spLocks noRot="1" noChangeShapeType="1"/>
            </xdr:cNvSpPr>
          </xdr:nvSpPr>
          <xdr:spPr>
            <a:xfrm>
              <a:off x="12344400" y="34227643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866</xdr:row>
          <xdr:rowOff>0</xdr:rowOff>
        </xdr:from>
        <xdr:to xmlns:xdr="http://schemas.openxmlformats.org/drawingml/2006/spreadsheetDrawing">
          <xdr:col>37</xdr:col>
          <xdr:colOff>307340</xdr:colOff>
          <xdr:row>867</xdr:row>
          <xdr:rowOff>95250</xdr:rowOff>
        </xdr:to>
        <xdr:sp textlink="">
          <xdr:nvSpPr>
            <xdr:cNvPr id="271319" name="チェック 2007" hidden="1">
              <a:extLst>
                <a:ext uri="{63B3BB69-23CF-44E3-9099-C40C66FF867C}">
                  <a14:compatExt spid="_x0000_s271319"/>
                </a:ext>
              </a:extLst>
            </xdr:cNvPr>
            <xdr:cNvSpPr>
              <a:spLocks noRot="1" noChangeShapeType="1"/>
            </xdr:cNvSpPr>
          </xdr:nvSpPr>
          <xdr:spPr>
            <a:xfrm>
              <a:off x="11278870" y="3424859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866</xdr:row>
          <xdr:rowOff>0</xdr:rowOff>
        </xdr:from>
        <xdr:to xmlns:xdr="http://schemas.openxmlformats.org/drawingml/2006/spreadsheetDrawing">
          <xdr:col>37</xdr:col>
          <xdr:colOff>307340</xdr:colOff>
          <xdr:row>867</xdr:row>
          <xdr:rowOff>95250</xdr:rowOff>
        </xdr:to>
        <xdr:sp textlink="">
          <xdr:nvSpPr>
            <xdr:cNvPr id="271320" name="チェック 2008" hidden="1">
              <a:extLst>
                <a:ext uri="{63B3BB69-23CF-44E3-9099-C40C66FF867C}">
                  <a14:compatExt spid="_x0000_s271320"/>
                </a:ext>
              </a:extLst>
            </xdr:cNvPr>
            <xdr:cNvSpPr>
              <a:spLocks noRot="1" noChangeShapeType="1"/>
            </xdr:cNvSpPr>
          </xdr:nvSpPr>
          <xdr:spPr>
            <a:xfrm>
              <a:off x="11278870" y="3424859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866</xdr:row>
          <xdr:rowOff>0</xdr:rowOff>
        </xdr:from>
        <xdr:to xmlns:xdr="http://schemas.openxmlformats.org/drawingml/2006/spreadsheetDrawing">
          <xdr:col>38</xdr:col>
          <xdr:colOff>307340</xdr:colOff>
          <xdr:row>867</xdr:row>
          <xdr:rowOff>95250</xdr:rowOff>
        </xdr:to>
        <xdr:sp textlink="">
          <xdr:nvSpPr>
            <xdr:cNvPr id="271321" name="チェック 2009" hidden="1">
              <a:extLst>
                <a:ext uri="{63B3BB69-23CF-44E3-9099-C40C66FF867C}">
                  <a14:compatExt spid="_x0000_s271321"/>
                </a:ext>
              </a:extLst>
            </xdr:cNvPr>
            <xdr:cNvSpPr>
              <a:spLocks noRot="1" noChangeShapeType="1"/>
            </xdr:cNvSpPr>
          </xdr:nvSpPr>
          <xdr:spPr>
            <a:xfrm>
              <a:off x="11811635" y="3424859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866</xdr:row>
          <xdr:rowOff>0</xdr:rowOff>
        </xdr:from>
        <xdr:to xmlns:xdr="http://schemas.openxmlformats.org/drawingml/2006/spreadsheetDrawing">
          <xdr:col>39</xdr:col>
          <xdr:colOff>307340</xdr:colOff>
          <xdr:row>867</xdr:row>
          <xdr:rowOff>95250</xdr:rowOff>
        </xdr:to>
        <xdr:sp textlink="">
          <xdr:nvSpPr>
            <xdr:cNvPr id="271322" name="チェック 2010" hidden="1">
              <a:extLst>
                <a:ext uri="{63B3BB69-23CF-44E3-9099-C40C66FF867C}">
                  <a14:compatExt spid="_x0000_s271322"/>
                </a:ext>
              </a:extLst>
            </xdr:cNvPr>
            <xdr:cNvSpPr>
              <a:spLocks noRot="1" noChangeShapeType="1"/>
            </xdr:cNvSpPr>
          </xdr:nvSpPr>
          <xdr:spPr>
            <a:xfrm>
              <a:off x="12344400" y="3424859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870</xdr:row>
          <xdr:rowOff>0</xdr:rowOff>
        </xdr:from>
        <xdr:to xmlns:xdr="http://schemas.openxmlformats.org/drawingml/2006/spreadsheetDrawing">
          <xdr:col>37</xdr:col>
          <xdr:colOff>307340</xdr:colOff>
          <xdr:row>871</xdr:row>
          <xdr:rowOff>95250</xdr:rowOff>
        </xdr:to>
        <xdr:sp textlink="">
          <xdr:nvSpPr>
            <xdr:cNvPr id="271323" name="チェック 2011" hidden="1">
              <a:extLst>
                <a:ext uri="{63B3BB69-23CF-44E3-9099-C40C66FF867C}">
                  <a14:compatExt spid="_x0000_s271323"/>
                </a:ext>
              </a:extLst>
            </xdr:cNvPr>
            <xdr:cNvSpPr>
              <a:spLocks noRot="1" noChangeShapeType="1"/>
            </xdr:cNvSpPr>
          </xdr:nvSpPr>
          <xdr:spPr>
            <a:xfrm>
              <a:off x="11278870" y="3433241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870</xdr:row>
          <xdr:rowOff>0</xdr:rowOff>
        </xdr:from>
        <xdr:to xmlns:xdr="http://schemas.openxmlformats.org/drawingml/2006/spreadsheetDrawing">
          <xdr:col>38</xdr:col>
          <xdr:colOff>307340</xdr:colOff>
          <xdr:row>871</xdr:row>
          <xdr:rowOff>95250</xdr:rowOff>
        </xdr:to>
        <xdr:sp textlink="">
          <xdr:nvSpPr>
            <xdr:cNvPr id="271324" name="チェック 2012" hidden="1">
              <a:extLst>
                <a:ext uri="{63B3BB69-23CF-44E3-9099-C40C66FF867C}">
                  <a14:compatExt spid="_x0000_s271324"/>
                </a:ext>
              </a:extLst>
            </xdr:cNvPr>
            <xdr:cNvSpPr>
              <a:spLocks noRot="1" noChangeShapeType="1"/>
            </xdr:cNvSpPr>
          </xdr:nvSpPr>
          <xdr:spPr>
            <a:xfrm>
              <a:off x="11811635" y="3433241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870</xdr:row>
          <xdr:rowOff>0</xdr:rowOff>
        </xdr:from>
        <xdr:to xmlns:xdr="http://schemas.openxmlformats.org/drawingml/2006/spreadsheetDrawing">
          <xdr:col>39</xdr:col>
          <xdr:colOff>307340</xdr:colOff>
          <xdr:row>871</xdr:row>
          <xdr:rowOff>95250</xdr:rowOff>
        </xdr:to>
        <xdr:sp textlink="">
          <xdr:nvSpPr>
            <xdr:cNvPr id="271325" name="チェック 2013" hidden="1">
              <a:extLst>
                <a:ext uri="{63B3BB69-23CF-44E3-9099-C40C66FF867C}">
                  <a14:compatExt spid="_x0000_s271325"/>
                </a:ext>
              </a:extLst>
            </xdr:cNvPr>
            <xdr:cNvSpPr>
              <a:spLocks noRot="1" noChangeShapeType="1"/>
            </xdr:cNvSpPr>
          </xdr:nvSpPr>
          <xdr:spPr>
            <a:xfrm>
              <a:off x="12344400" y="343324180"/>
              <a:ext cx="30734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871</xdr:row>
          <xdr:rowOff>0</xdr:rowOff>
        </xdr:from>
        <xdr:to xmlns:xdr="http://schemas.openxmlformats.org/drawingml/2006/spreadsheetDrawing">
          <xdr:col>37</xdr:col>
          <xdr:colOff>307340</xdr:colOff>
          <xdr:row>872</xdr:row>
          <xdr:rowOff>95885</xdr:rowOff>
        </xdr:to>
        <xdr:sp textlink="">
          <xdr:nvSpPr>
            <xdr:cNvPr id="271326" name="チェック 2014" hidden="1">
              <a:extLst>
                <a:ext uri="{63B3BB69-23CF-44E3-9099-C40C66FF867C}">
                  <a14:compatExt spid="_x0000_s271326"/>
                </a:ext>
              </a:extLst>
            </xdr:cNvPr>
            <xdr:cNvSpPr>
              <a:spLocks noRot="1" noChangeShapeType="1"/>
            </xdr:cNvSpPr>
          </xdr:nvSpPr>
          <xdr:spPr>
            <a:xfrm>
              <a:off x="11278870" y="3435337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871</xdr:row>
          <xdr:rowOff>0</xdr:rowOff>
        </xdr:from>
        <xdr:to xmlns:xdr="http://schemas.openxmlformats.org/drawingml/2006/spreadsheetDrawing">
          <xdr:col>38</xdr:col>
          <xdr:colOff>307340</xdr:colOff>
          <xdr:row>872</xdr:row>
          <xdr:rowOff>95885</xdr:rowOff>
        </xdr:to>
        <xdr:sp textlink="">
          <xdr:nvSpPr>
            <xdr:cNvPr id="271327" name="チェック 2015" hidden="1">
              <a:extLst>
                <a:ext uri="{63B3BB69-23CF-44E3-9099-C40C66FF867C}">
                  <a14:compatExt spid="_x0000_s271327"/>
                </a:ext>
              </a:extLst>
            </xdr:cNvPr>
            <xdr:cNvSpPr>
              <a:spLocks noRot="1" noChangeShapeType="1"/>
            </xdr:cNvSpPr>
          </xdr:nvSpPr>
          <xdr:spPr>
            <a:xfrm>
              <a:off x="11811635" y="3435337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871</xdr:row>
          <xdr:rowOff>0</xdr:rowOff>
        </xdr:from>
        <xdr:to xmlns:xdr="http://schemas.openxmlformats.org/drawingml/2006/spreadsheetDrawing">
          <xdr:col>39</xdr:col>
          <xdr:colOff>307340</xdr:colOff>
          <xdr:row>872</xdr:row>
          <xdr:rowOff>95885</xdr:rowOff>
        </xdr:to>
        <xdr:sp textlink="">
          <xdr:nvSpPr>
            <xdr:cNvPr id="271328" name="チェック 2016" hidden="1">
              <a:extLst>
                <a:ext uri="{63B3BB69-23CF-44E3-9099-C40C66FF867C}">
                  <a14:compatExt spid="_x0000_s271328"/>
                </a:ext>
              </a:extLst>
            </xdr:cNvPr>
            <xdr:cNvSpPr>
              <a:spLocks noRot="1" noChangeShapeType="1"/>
            </xdr:cNvSpPr>
          </xdr:nvSpPr>
          <xdr:spPr>
            <a:xfrm>
              <a:off x="12344400" y="343533730"/>
              <a:ext cx="307340" cy="3054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880</xdr:row>
          <xdr:rowOff>0</xdr:rowOff>
        </xdr:from>
        <xdr:to xmlns:xdr="http://schemas.openxmlformats.org/drawingml/2006/spreadsheetDrawing">
          <xdr:col>37</xdr:col>
          <xdr:colOff>307340</xdr:colOff>
          <xdr:row>881</xdr:row>
          <xdr:rowOff>50165</xdr:rowOff>
        </xdr:to>
        <xdr:sp textlink="">
          <xdr:nvSpPr>
            <xdr:cNvPr id="271329" name="チェック 2017" hidden="1">
              <a:extLst>
                <a:ext uri="{63B3BB69-23CF-44E3-9099-C40C66FF867C}">
                  <a14:compatExt spid="_x0000_s271329"/>
                </a:ext>
              </a:extLst>
            </xdr:cNvPr>
            <xdr:cNvSpPr>
              <a:spLocks noRot="1" noChangeShapeType="1"/>
            </xdr:cNvSpPr>
          </xdr:nvSpPr>
          <xdr:spPr>
            <a:xfrm>
              <a:off x="11278870" y="34563558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880</xdr:row>
          <xdr:rowOff>0</xdr:rowOff>
        </xdr:from>
        <xdr:to xmlns:xdr="http://schemas.openxmlformats.org/drawingml/2006/spreadsheetDrawing">
          <xdr:col>38</xdr:col>
          <xdr:colOff>307340</xdr:colOff>
          <xdr:row>881</xdr:row>
          <xdr:rowOff>50165</xdr:rowOff>
        </xdr:to>
        <xdr:sp textlink="">
          <xdr:nvSpPr>
            <xdr:cNvPr id="271330" name="チェック 2018" hidden="1">
              <a:extLst>
                <a:ext uri="{63B3BB69-23CF-44E3-9099-C40C66FF867C}">
                  <a14:compatExt spid="_x0000_s271330"/>
                </a:ext>
              </a:extLst>
            </xdr:cNvPr>
            <xdr:cNvSpPr>
              <a:spLocks noRot="1" noChangeShapeType="1"/>
            </xdr:cNvSpPr>
          </xdr:nvSpPr>
          <xdr:spPr>
            <a:xfrm>
              <a:off x="11811635" y="34563558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880</xdr:row>
          <xdr:rowOff>0</xdr:rowOff>
        </xdr:from>
        <xdr:to xmlns:xdr="http://schemas.openxmlformats.org/drawingml/2006/spreadsheetDrawing">
          <xdr:col>39</xdr:col>
          <xdr:colOff>307340</xdr:colOff>
          <xdr:row>881</xdr:row>
          <xdr:rowOff>50165</xdr:rowOff>
        </xdr:to>
        <xdr:sp textlink="">
          <xdr:nvSpPr>
            <xdr:cNvPr id="271331" name="チェック 2019" hidden="1">
              <a:extLst>
                <a:ext uri="{63B3BB69-23CF-44E3-9099-C40C66FF867C}">
                  <a14:compatExt spid="_x0000_s271331"/>
                </a:ext>
              </a:extLst>
            </xdr:cNvPr>
            <xdr:cNvSpPr>
              <a:spLocks noRot="1" noChangeShapeType="1"/>
            </xdr:cNvSpPr>
          </xdr:nvSpPr>
          <xdr:spPr>
            <a:xfrm>
              <a:off x="12344400" y="345635580"/>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38</xdr:row>
          <xdr:rowOff>0</xdr:rowOff>
        </xdr:from>
        <xdr:to xmlns:xdr="http://schemas.openxmlformats.org/drawingml/2006/spreadsheetDrawing">
          <xdr:col>37</xdr:col>
          <xdr:colOff>302260</xdr:colOff>
          <xdr:row>38</xdr:row>
          <xdr:rowOff>339090</xdr:rowOff>
        </xdr:to>
        <xdr:sp textlink="">
          <xdr:nvSpPr>
            <xdr:cNvPr id="271332" name="チェック 2020" hidden="1">
              <a:extLst>
                <a:ext uri="{63B3BB69-23CF-44E3-9099-C40C66FF867C}">
                  <a14:compatExt spid="_x0000_s271332"/>
                </a:ext>
              </a:extLst>
            </xdr:cNvPr>
            <xdr:cNvSpPr>
              <a:spLocks noRot="1" noChangeShapeType="1"/>
            </xdr:cNvSpPr>
          </xdr:nvSpPr>
          <xdr:spPr>
            <a:xfrm>
              <a:off x="11278870" y="209492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xdr:row>
          <xdr:rowOff>0</xdr:rowOff>
        </xdr:from>
        <xdr:to xmlns:xdr="http://schemas.openxmlformats.org/drawingml/2006/spreadsheetDrawing">
          <xdr:col>37</xdr:col>
          <xdr:colOff>302260</xdr:colOff>
          <xdr:row>39</xdr:row>
          <xdr:rowOff>339090</xdr:rowOff>
        </xdr:to>
        <xdr:sp textlink="">
          <xdr:nvSpPr>
            <xdr:cNvPr id="271333" name="チェック 2021" hidden="1">
              <a:extLst>
                <a:ext uri="{63B3BB69-23CF-44E3-9099-C40C66FF867C}">
                  <a14:compatExt spid="_x0000_s271333"/>
                </a:ext>
              </a:extLst>
            </xdr:cNvPr>
            <xdr:cNvSpPr>
              <a:spLocks noRot="1" noChangeShapeType="1"/>
            </xdr:cNvSpPr>
          </xdr:nvSpPr>
          <xdr:spPr>
            <a:xfrm>
              <a:off x="11278870" y="213969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38</xdr:row>
          <xdr:rowOff>0</xdr:rowOff>
        </xdr:from>
        <xdr:to xmlns:xdr="http://schemas.openxmlformats.org/drawingml/2006/spreadsheetDrawing">
          <xdr:col>38</xdr:col>
          <xdr:colOff>302260</xdr:colOff>
          <xdr:row>38</xdr:row>
          <xdr:rowOff>339090</xdr:rowOff>
        </xdr:to>
        <xdr:sp textlink="">
          <xdr:nvSpPr>
            <xdr:cNvPr id="271334" name="チェック 2022" hidden="1">
              <a:extLst>
                <a:ext uri="{63B3BB69-23CF-44E3-9099-C40C66FF867C}">
                  <a14:compatExt spid="_x0000_s271334"/>
                </a:ext>
              </a:extLst>
            </xdr:cNvPr>
            <xdr:cNvSpPr>
              <a:spLocks noRot="1" noChangeShapeType="1"/>
            </xdr:cNvSpPr>
          </xdr:nvSpPr>
          <xdr:spPr>
            <a:xfrm>
              <a:off x="11811635" y="209492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xdr:row>
          <xdr:rowOff>0</xdr:rowOff>
        </xdr:from>
        <xdr:to xmlns:xdr="http://schemas.openxmlformats.org/drawingml/2006/spreadsheetDrawing">
          <xdr:col>38</xdr:col>
          <xdr:colOff>302260</xdr:colOff>
          <xdr:row>39</xdr:row>
          <xdr:rowOff>339090</xdr:rowOff>
        </xdr:to>
        <xdr:sp textlink="">
          <xdr:nvSpPr>
            <xdr:cNvPr id="271335" name="チェック 2023" hidden="1">
              <a:extLst>
                <a:ext uri="{63B3BB69-23CF-44E3-9099-C40C66FF867C}">
                  <a14:compatExt spid="_x0000_s271335"/>
                </a:ext>
              </a:extLst>
            </xdr:cNvPr>
            <xdr:cNvSpPr>
              <a:spLocks noRot="1" noChangeShapeType="1"/>
            </xdr:cNvSpPr>
          </xdr:nvSpPr>
          <xdr:spPr>
            <a:xfrm>
              <a:off x="11811635" y="213969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38</xdr:row>
          <xdr:rowOff>0</xdr:rowOff>
        </xdr:from>
        <xdr:to xmlns:xdr="http://schemas.openxmlformats.org/drawingml/2006/spreadsheetDrawing">
          <xdr:col>39</xdr:col>
          <xdr:colOff>302260</xdr:colOff>
          <xdr:row>38</xdr:row>
          <xdr:rowOff>339090</xdr:rowOff>
        </xdr:to>
        <xdr:sp textlink="">
          <xdr:nvSpPr>
            <xdr:cNvPr id="271336" name="チェック 2024" hidden="1">
              <a:extLst>
                <a:ext uri="{63B3BB69-23CF-44E3-9099-C40C66FF867C}">
                  <a14:compatExt spid="_x0000_s271336"/>
                </a:ext>
              </a:extLst>
            </xdr:cNvPr>
            <xdr:cNvSpPr>
              <a:spLocks noRot="1" noChangeShapeType="1"/>
            </xdr:cNvSpPr>
          </xdr:nvSpPr>
          <xdr:spPr>
            <a:xfrm>
              <a:off x="12344400" y="209492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xdr:row>
          <xdr:rowOff>0</xdr:rowOff>
        </xdr:from>
        <xdr:to xmlns:xdr="http://schemas.openxmlformats.org/drawingml/2006/spreadsheetDrawing">
          <xdr:col>39</xdr:col>
          <xdr:colOff>302260</xdr:colOff>
          <xdr:row>39</xdr:row>
          <xdr:rowOff>339090</xdr:rowOff>
        </xdr:to>
        <xdr:sp textlink="">
          <xdr:nvSpPr>
            <xdr:cNvPr id="271337" name="チェック 2025" hidden="1">
              <a:extLst>
                <a:ext uri="{63B3BB69-23CF-44E3-9099-C40C66FF867C}">
                  <a14:compatExt spid="_x0000_s271337"/>
                </a:ext>
              </a:extLst>
            </xdr:cNvPr>
            <xdr:cNvSpPr>
              <a:spLocks noRot="1" noChangeShapeType="1"/>
            </xdr:cNvSpPr>
          </xdr:nvSpPr>
          <xdr:spPr>
            <a:xfrm>
              <a:off x="12344400" y="213969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xdr:row>
          <xdr:rowOff>0</xdr:rowOff>
        </xdr:from>
        <xdr:to xmlns:xdr="http://schemas.openxmlformats.org/drawingml/2006/spreadsheetDrawing">
          <xdr:col>37</xdr:col>
          <xdr:colOff>302260</xdr:colOff>
          <xdr:row>41</xdr:row>
          <xdr:rowOff>339090</xdr:rowOff>
        </xdr:to>
        <xdr:sp textlink="">
          <xdr:nvSpPr>
            <xdr:cNvPr id="271338" name="チェック 2026" hidden="1">
              <a:extLst>
                <a:ext uri="{63B3BB69-23CF-44E3-9099-C40C66FF867C}">
                  <a14:compatExt spid="_x0000_s271338"/>
                </a:ext>
              </a:extLst>
            </xdr:cNvPr>
            <xdr:cNvSpPr>
              <a:spLocks noRot="1" noChangeShapeType="1"/>
            </xdr:cNvSpPr>
          </xdr:nvSpPr>
          <xdr:spPr>
            <a:xfrm>
              <a:off x="11278870" y="221938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41</xdr:row>
          <xdr:rowOff>0</xdr:rowOff>
        </xdr:from>
        <xdr:to xmlns:xdr="http://schemas.openxmlformats.org/drawingml/2006/spreadsheetDrawing">
          <xdr:col>38</xdr:col>
          <xdr:colOff>302260</xdr:colOff>
          <xdr:row>41</xdr:row>
          <xdr:rowOff>339090</xdr:rowOff>
        </xdr:to>
        <xdr:sp textlink="">
          <xdr:nvSpPr>
            <xdr:cNvPr id="271339" name="チェック 2027" hidden="1">
              <a:extLst>
                <a:ext uri="{63B3BB69-23CF-44E3-9099-C40C66FF867C}">
                  <a14:compatExt spid="_x0000_s271339"/>
                </a:ext>
              </a:extLst>
            </xdr:cNvPr>
            <xdr:cNvSpPr>
              <a:spLocks noRot="1" noChangeShapeType="1"/>
            </xdr:cNvSpPr>
          </xdr:nvSpPr>
          <xdr:spPr>
            <a:xfrm>
              <a:off x="11811635" y="221938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xdr:row>
          <xdr:rowOff>0</xdr:rowOff>
        </xdr:from>
        <xdr:to xmlns:xdr="http://schemas.openxmlformats.org/drawingml/2006/spreadsheetDrawing">
          <xdr:col>39</xdr:col>
          <xdr:colOff>302260</xdr:colOff>
          <xdr:row>41</xdr:row>
          <xdr:rowOff>339090</xdr:rowOff>
        </xdr:to>
        <xdr:sp textlink="">
          <xdr:nvSpPr>
            <xdr:cNvPr id="271340" name="チェック 2028" hidden="1">
              <a:extLst>
                <a:ext uri="{63B3BB69-23CF-44E3-9099-C40C66FF867C}">
                  <a14:compatExt spid="_x0000_s271340"/>
                </a:ext>
              </a:extLst>
            </xdr:cNvPr>
            <xdr:cNvSpPr>
              <a:spLocks noRot="1" noChangeShapeType="1"/>
            </xdr:cNvSpPr>
          </xdr:nvSpPr>
          <xdr:spPr>
            <a:xfrm>
              <a:off x="12344400" y="22193885"/>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45</xdr:row>
          <xdr:rowOff>0</xdr:rowOff>
        </xdr:from>
        <xdr:to xmlns:xdr="http://schemas.openxmlformats.org/drawingml/2006/spreadsheetDrawing">
          <xdr:col>37</xdr:col>
          <xdr:colOff>302260</xdr:colOff>
          <xdr:row>46</xdr:row>
          <xdr:rowOff>101600</xdr:rowOff>
        </xdr:to>
        <xdr:sp textlink="">
          <xdr:nvSpPr>
            <xdr:cNvPr id="271341" name="チェック 2029" hidden="1">
              <a:extLst>
                <a:ext uri="{63B3BB69-23CF-44E3-9099-C40C66FF867C}">
                  <a14:compatExt spid="_x0000_s271341"/>
                </a:ext>
              </a:extLst>
            </xdr:cNvPr>
            <xdr:cNvSpPr>
              <a:spLocks noRot="1" noChangeShapeType="1"/>
            </xdr:cNvSpPr>
          </xdr:nvSpPr>
          <xdr:spPr>
            <a:xfrm>
              <a:off x="11278870" y="23905210"/>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45</xdr:row>
          <xdr:rowOff>0</xdr:rowOff>
        </xdr:from>
        <xdr:to xmlns:xdr="http://schemas.openxmlformats.org/drawingml/2006/spreadsheetDrawing">
          <xdr:col>38</xdr:col>
          <xdr:colOff>302260</xdr:colOff>
          <xdr:row>46</xdr:row>
          <xdr:rowOff>101600</xdr:rowOff>
        </xdr:to>
        <xdr:sp textlink="">
          <xdr:nvSpPr>
            <xdr:cNvPr id="271342" name="チェック 2030" hidden="1">
              <a:extLst>
                <a:ext uri="{63B3BB69-23CF-44E3-9099-C40C66FF867C}">
                  <a14:compatExt spid="_x0000_s271342"/>
                </a:ext>
              </a:extLst>
            </xdr:cNvPr>
            <xdr:cNvSpPr>
              <a:spLocks noRot="1" noChangeShapeType="1"/>
            </xdr:cNvSpPr>
          </xdr:nvSpPr>
          <xdr:spPr>
            <a:xfrm>
              <a:off x="11811635" y="23905210"/>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45</xdr:row>
          <xdr:rowOff>0</xdr:rowOff>
        </xdr:from>
        <xdr:to xmlns:xdr="http://schemas.openxmlformats.org/drawingml/2006/spreadsheetDrawing">
          <xdr:col>39</xdr:col>
          <xdr:colOff>302260</xdr:colOff>
          <xdr:row>46</xdr:row>
          <xdr:rowOff>101600</xdr:rowOff>
        </xdr:to>
        <xdr:sp textlink="">
          <xdr:nvSpPr>
            <xdr:cNvPr id="271343" name="チェック 2031" hidden="1">
              <a:extLst>
                <a:ext uri="{63B3BB69-23CF-44E3-9099-C40C66FF867C}">
                  <a14:compatExt spid="_x0000_s271343"/>
                </a:ext>
              </a:extLst>
            </xdr:cNvPr>
            <xdr:cNvSpPr>
              <a:spLocks noRot="1" noChangeShapeType="1"/>
            </xdr:cNvSpPr>
          </xdr:nvSpPr>
          <xdr:spPr>
            <a:xfrm>
              <a:off x="12344400" y="23905210"/>
              <a:ext cx="302260" cy="3397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47</xdr:row>
          <xdr:rowOff>0</xdr:rowOff>
        </xdr:from>
        <xdr:to xmlns:xdr="http://schemas.openxmlformats.org/drawingml/2006/spreadsheetDrawing">
          <xdr:col>37</xdr:col>
          <xdr:colOff>302260</xdr:colOff>
          <xdr:row>47</xdr:row>
          <xdr:rowOff>339090</xdr:rowOff>
        </xdr:to>
        <xdr:sp textlink="">
          <xdr:nvSpPr>
            <xdr:cNvPr id="271344" name="チェック 2032" hidden="1">
              <a:extLst>
                <a:ext uri="{63B3BB69-23CF-44E3-9099-C40C66FF867C}">
                  <a14:compatExt spid="_x0000_s271344"/>
                </a:ext>
              </a:extLst>
            </xdr:cNvPr>
            <xdr:cNvSpPr>
              <a:spLocks noRot="1" noChangeShapeType="1"/>
            </xdr:cNvSpPr>
          </xdr:nvSpPr>
          <xdr:spPr>
            <a:xfrm>
              <a:off x="11278870" y="243814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47</xdr:row>
          <xdr:rowOff>0</xdr:rowOff>
        </xdr:from>
        <xdr:to xmlns:xdr="http://schemas.openxmlformats.org/drawingml/2006/spreadsheetDrawing">
          <xdr:col>38</xdr:col>
          <xdr:colOff>302260</xdr:colOff>
          <xdr:row>47</xdr:row>
          <xdr:rowOff>339090</xdr:rowOff>
        </xdr:to>
        <xdr:sp textlink="">
          <xdr:nvSpPr>
            <xdr:cNvPr id="271345" name="チェック 2033" hidden="1">
              <a:extLst>
                <a:ext uri="{63B3BB69-23CF-44E3-9099-C40C66FF867C}">
                  <a14:compatExt spid="_x0000_s271345"/>
                </a:ext>
              </a:extLst>
            </xdr:cNvPr>
            <xdr:cNvSpPr>
              <a:spLocks noRot="1" noChangeShapeType="1"/>
            </xdr:cNvSpPr>
          </xdr:nvSpPr>
          <xdr:spPr>
            <a:xfrm>
              <a:off x="11811635" y="243814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47</xdr:row>
          <xdr:rowOff>0</xdr:rowOff>
        </xdr:from>
        <xdr:to xmlns:xdr="http://schemas.openxmlformats.org/drawingml/2006/spreadsheetDrawing">
          <xdr:col>39</xdr:col>
          <xdr:colOff>302260</xdr:colOff>
          <xdr:row>47</xdr:row>
          <xdr:rowOff>339090</xdr:rowOff>
        </xdr:to>
        <xdr:sp textlink="">
          <xdr:nvSpPr>
            <xdr:cNvPr id="271346" name="チェック 2034" hidden="1">
              <a:extLst>
                <a:ext uri="{63B3BB69-23CF-44E3-9099-C40C66FF867C}">
                  <a14:compatExt spid="_x0000_s271346"/>
                </a:ext>
              </a:extLst>
            </xdr:cNvPr>
            <xdr:cNvSpPr>
              <a:spLocks noRot="1" noChangeShapeType="1"/>
            </xdr:cNvSpPr>
          </xdr:nvSpPr>
          <xdr:spPr>
            <a:xfrm>
              <a:off x="12344400" y="24381460"/>
              <a:ext cx="30226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49</xdr:row>
          <xdr:rowOff>0</xdr:rowOff>
        </xdr:from>
        <xdr:to xmlns:xdr="http://schemas.openxmlformats.org/drawingml/2006/spreadsheetDrawing">
          <xdr:col>37</xdr:col>
          <xdr:colOff>303530</xdr:colOff>
          <xdr:row>49</xdr:row>
          <xdr:rowOff>289560</xdr:rowOff>
        </xdr:to>
        <xdr:sp textlink="">
          <xdr:nvSpPr>
            <xdr:cNvPr id="271347" name="チェック 2035" hidden="1">
              <a:extLst>
                <a:ext uri="{63B3BB69-23CF-44E3-9099-C40C66FF867C}">
                  <a14:compatExt spid="_x0000_s271347"/>
                </a:ext>
              </a:extLst>
            </xdr:cNvPr>
            <xdr:cNvSpPr>
              <a:spLocks noRot="1" noChangeShapeType="1"/>
            </xdr:cNvSpPr>
          </xdr:nvSpPr>
          <xdr:spPr>
            <a:xfrm>
              <a:off x="11278870" y="25391110"/>
              <a:ext cx="303530"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49</xdr:row>
          <xdr:rowOff>0</xdr:rowOff>
        </xdr:from>
        <xdr:to xmlns:xdr="http://schemas.openxmlformats.org/drawingml/2006/spreadsheetDrawing">
          <xdr:col>38</xdr:col>
          <xdr:colOff>303530</xdr:colOff>
          <xdr:row>49</xdr:row>
          <xdr:rowOff>289560</xdr:rowOff>
        </xdr:to>
        <xdr:sp textlink="">
          <xdr:nvSpPr>
            <xdr:cNvPr id="271348" name="チェック 2036" hidden="1">
              <a:extLst>
                <a:ext uri="{63B3BB69-23CF-44E3-9099-C40C66FF867C}">
                  <a14:compatExt spid="_x0000_s271348"/>
                </a:ext>
              </a:extLst>
            </xdr:cNvPr>
            <xdr:cNvSpPr>
              <a:spLocks noRot="1" noChangeShapeType="1"/>
            </xdr:cNvSpPr>
          </xdr:nvSpPr>
          <xdr:spPr>
            <a:xfrm>
              <a:off x="11811635" y="25391110"/>
              <a:ext cx="303530"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49</xdr:row>
          <xdr:rowOff>0</xdr:rowOff>
        </xdr:from>
        <xdr:to xmlns:xdr="http://schemas.openxmlformats.org/drawingml/2006/spreadsheetDrawing">
          <xdr:col>39</xdr:col>
          <xdr:colOff>303530</xdr:colOff>
          <xdr:row>49</xdr:row>
          <xdr:rowOff>289560</xdr:rowOff>
        </xdr:to>
        <xdr:sp textlink="">
          <xdr:nvSpPr>
            <xdr:cNvPr id="271349" name="チェック 2037" hidden="1">
              <a:extLst>
                <a:ext uri="{63B3BB69-23CF-44E3-9099-C40C66FF867C}">
                  <a14:compatExt spid="_x0000_s271349"/>
                </a:ext>
              </a:extLst>
            </xdr:cNvPr>
            <xdr:cNvSpPr>
              <a:spLocks noRot="1" noChangeShapeType="1"/>
            </xdr:cNvSpPr>
          </xdr:nvSpPr>
          <xdr:spPr>
            <a:xfrm>
              <a:off x="12344400" y="25391110"/>
              <a:ext cx="303530"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43</xdr:row>
          <xdr:rowOff>0</xdr:rowOff>
        </xdr:from>
        <xdr:to xmlns:xdr="http://schemas.openxmlformats.org/drawingml/2006/spreadsheetDrawing">
          <xdr:col>37</xdr:col>
          <xdr:colOff>303530</xdr:colOff>
          <xdr:row>43</xdr:row>
          <xdr:rowOff>288925</xdr:rowOff>
        </xdr:to>
        <xdr:sp textlink="">
          <xdr:nvSpPr>
            <xdr:cNvPr id="271350" name="チェック 2038" hidden="1">
              <a:extLst>
                <a:ext uri="{63B3BB69-23CF-44E3-9099-C40C66FF867C}">
                  <a14:compatExt spid="_x0000_s271350"/>
                </a:ext>
              </a:extLst>
            </xdr:cNvPr>
            <xdr:cNvSpPr>
              <a:spLocks noRot="1" noChangeShapeType="1"/>
            </xdr:cNvSpPr>
          </xdr:nvSpPr>
          <xdr:spPr>
            <a:xfrm>
              <a:off x="11278870" y="22990810"/>
              <a:ext cx="303530"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43</xdr:row>
          <xdr:rowOff>0</xdr:rowOff>
        </xdr:from>
        <xdr:to xmlns:xdr="http://schemas.openxmlformats.org/drawingml/2006/spreadsheetDrawing">
          <xdr:col>38</xdr:col>
          <xdr:colOff>303530</xdr:colOff>
          <xdr:row>43</xdr:row>
          <xdr:rowOff>288925</xdr:rowOff>
        </xdr:to>
        <xdr:sp textlink="">
          <xdr:nvSpPr>
            <xdr:cNvPr id="271351" name="チェック 2039" hidden="1">
              <a:extLst>
                <a:ext uri="{63B3BB69-23CF-44E3-9099-C40C66FF867C}">
                  <a14:compatExt spid="_x0000_s271351"/>
                </a:ext>
              </a:extLst>
            </xdr:cNvPr>
            <xdr:cNvSpPr>
              <a:spLocks noRot="1" noChangeShapeType="1"/>
            </xdr:cNvSpPr>
          </xdr:nvSpPr>
          <xdr:spPr>
            <a:xfrm>
              <a:off x="11811635" y="22990810"/>
              <a:ext cx="303530"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43</xdr:row>
          <xdr:rowOff>0</xdr:rowOff>
        </xdr:from>
        <xdr:to xmlns:xdr="http://schemas.openxmlformats.org/drawingml/2006/spreadsheetDrawing">
          <xdr:col>39</xdr:col>
          <xdr:colOff>303530</xdr:colOff>
          <xdr:row>43</xdr:row>
          <xdr:rowOff>288925</xdr:rowOff>
        </xdr:to>
        <xdr:sp textlink="">
          <xdr:nvSpPr>
            <xdr:cNvPr id="271352" name="チェック 2040" hidden="1">
              <a:extLst>
                <a:ext uri="{63B3BB69-23CF-44E3-9099-C40C66FF867C}">
                  <a14:compatExt spid="_x0000_s271352"/>
                </a:ext>
              </a:extLst>
            </xdr:cNvPr>
            <xdr:cNvSpPr>
              <a:spLocks noRot="1" noChangeShapeType="1"/>
            </xdr:cNvSpPr>
          </xdr:nvSpPr>
          <xdr:spPr>
            <a:xfrm>
              <a:off x="12344400" y="22990810"/>
              <a:ext cx="303530" cy="2889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40</xdr:row>
          <xdr:rowOff>0</xdr:rowOff>
        </xdr:from>
        <xdr:to xmlns:xdr="http://schemas.openxmlformats.org/drawingml/2006/spreadsheetDrawing">
          <xdr:col>37</xdr:col>
          <xdr:colOff>302260</xdr:colOff>
          <xdr:row>40</xdr:row>
          <xdr:rowOff>338455</xdr:rowOff>
        </xdr:to>
        <xdr:sp textlink="">
          <xdr:nvSpPr>
            <xdr:cNvPr id="271353" name="チェック 2041" hidden="1">
              <a:extLst>
                <a:ext uri="{63B3BB69-23CF-44E3-9099-C40C66FF867C}">
                  <a14:compatExt spid="_x0000_s271353"/>
                </a:ext>
              </a:extLst>
            </xdr:cNvPr>
            <xdr:cNvSpPr>
              <a:spLocks noRot="1" noChangeShapeType="1"/>
            </xdr:cNvSpPr>
          </xdr:nvSpPr>
          <xdr:spPr>
            <a:xfrm>
              <a:off x="11278870" y="21844635"/>
              <a:ext cx="302260" cy="338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66</xdr:row>
          <xdr:rowOff>0</xdr:rowOff>
        </xdr:from>
        <xdr:to xmlns:xdr="http://schemas.openxmlformats.org/drawingml/2006/spreadsheetDrawing">
          <xdr:col>37</xdr:col>
          <xdr:colOff>302260</xdr:colOff>
          <xdr:row>66</xdr:row>
          <xdr:rowOff>337820</xdr:rowOff>
        </xdr:to>
        <xdr:sp textlink="">
          <xdr:nvSpPr>
            <xdr:cNvPr id="271354" name="チェック 2042" hidden="1">
              <a:extLst>
                <a:ext uri="{63B3BB69-23CF-44E3-9099-C40C66FF867C}">
                  <a14:compatExt spid="_x0000_s271354"/>
                </a:ext>
              </a:extLst>
            </xdr:cNvPr>
            <xdr:cNvSpPr>
              <a:spLocks noRot="1" noChangeShapeType="1"/>
            </xdr:cNvSpPr>
          </xdr:nvSpPr>
          <xdr:spPr>
            <a:xfrm>
              <a:off x="11278870" y="32236410"/>
              <a:ext cx="302260" cy="337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66</xdr:row>
          <xdr:rowOff>0</xdr:rowOff>
        </xdr:from>
        <xdr:to xmlns:xdr="http://schemas.openxmlformats.org/drawingml/2006/spreadsheetDrawing">
          <xdr:col>38</xdr:col>
          <xdr:colOff>302260</xdr:colOff>
          <xdr:row>66</xdr:row>
          <xdr:rowOff>329565</xdr:rowOff>
        </xdr:to>
        <xdr:sp textlink="">
          <xdr:nvSpPr>
            <xdr:cNvPr id="271355" name="チェック 2043" hidden="1">
              <a:extLst>
                <a:ext uri="{63B3BB69-23CF-44E3-9099-C40C66FF867C}">
                  <a14:compatExt spid="_x0000_s271355"/>
                </a:ext>
              </a:extLst>
            </xdr:cNvPr>
            <xdr:cNvSpPr>
              <a:spLocks noRot="1" noChangeShapeType="1"/>
            </xdr:cNvSpPr>
          </xdr:nvSpPr>
          <xdr:spPr>
            <a:xfrm>
              <a:off x="11811635" y="3223641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66</xdr:row>
          <xdr:rowOff>0</xdr:rowOff>
        </xdr:from>
        <xdr:to xmlns:xdr="http://schemas.openxmlformats.org/drawingml/2006/spreadsheetDrawing">
          <xdr:col>39</xdr:col>
          <xdr:colOff>302260</xdr:colOff>
          <xdr:row>66</xdr:row>
          <xdr:rowOff>329565</xdr:rowOff>
        </xdr:to>
        <xdr:sp textlink="">
          <xdr:nvSpPr>
            <xdr:cNvPr id="271356" name="チェック 2044" hidden="1">
              <a:extLst>
                <a:ext uri="{63B3BB69-23CF-44E3-9099-C40C66FF867C}">
                  <a14:compatExt spid="_x0000_s271356"/>
                </a:ext>
              </a:extLst>
            </xdr:cNvPr>
            <xdr:cNvSpPr>
              <a:spLocks noRot="1" noChangeShapeType="1"/>
            </xdr:cNvSpPr>
          </xdr:nvSpPr>
          <xdr:spPr>
            <a:xfrm>
              <a:off x="12344400" y="32236410"/>
              <a:ext cx="302260" cy="329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68</xdr:row>
          <xdr:rowOff>0</xdr:rowOff>
        </xdr:from>
        <xdr:to xmlns:xdr="http://schemas.openxmlformats.org/drawingml/2006/spreadsheetDrawing">
          <xdr:col>37</xdr:col>
          <xdr:colOff>302260</xdr:colOff>
          <xdr:row>68</xdr:row>
          <xdr:rowOff>330835</xdr:rowOff>
        </xdr:to>
        <xdr:sp textlink="">
          <xdr:nvSpPr>
            <xdr:cNvPr id="271357" name="チェック 2045" hidden="1">
              <a:extLst>
                <a:ext uri="{63B3BB69-23CF-44E3-9099-C40C66FF867C}">
                  <a14:compatExt spid="_x0000_s271357"/>
                </a:ext>
              </a:extLst>
            </xdr:cNvPr>
            <xdr:cNvSpPr>
              <a:spLocks noRot="1" noChangeShapeType="1"/>
            </xdr:cNvSpPr>
          </xdr:nvSpPr>
          <xdr:spPr>
            <a:xfrm>
              <a:off x="11278870" y="332174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68</xdr:row>
          <xdr:rowOff>0</xdr:rowOff>
        </xdr:from>
        <xdr:to xmlns:xdr="http://schemas.openxmlformats.org/drawingml/2006/spreadsheetDrawing">
          <xdr:col>38</xdr:col>
          <xdr:colOff>302260</xdr:colOff>
          <xdr:row>68</xdr:row>
          <xdr:rowOff>330835</xdr:rowOff>
        </xdr:to>
        <xdr:sp textlink="">
          <xdr:nvSpPr>
            <xdr:cNvPr id="271358" name="チェック 2046" hidden="1">
              <a:extLst>
                <a:ext uri="{63B3BB69-23CF-44E3-9099-C40C66FF867C}">
                  <a14:compatExt spid="_x0000_s271358"/>
                </a:ext>
              </a:extLst>
            </xdr:cNvPr>
            <xdr:cNvSpPr>
              <a:spLocks noRot="1" noChangeShapeType="1"/>
            </xdr:cNvSpPr>
          </xdr:nvSpPr>
          <xdr:spPr>
            <a:xfrm>
              <a:off x="11811635" y="332174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68</xdr:row>
          <xdr:rowOff>0</xdr:rowOff>
        </xdr:from>
        <xdr:to xmlns:xdr="http://schemas.openxmlformats.org/drawingml/2006/spreadsheetDrawing">
          <xdr:col>39</xdr:col>
          <xdr:colOff>302260</xdr:colOff>
          <xdr:row>68</xdr:row>
          <xdr:rowOff>330835</xdr:rowOff>
        </xdr:to>
        <xdr:sp textlink="">
          <xdr:nvSpPr>
            <xdr:cNvPr id="271359" name="チェック 2047" hidden="1">
              <a:extLst>
                <a:ext uri="{63B3BB69-23CF-44E3-9099-C40C66FF867C}">
                  <a14:compatExt spid="_x0000_s271359"/>
                </a:ext>
              </a:extLst>
            </xdr:cNvPr>
            <xdr:cNvSpPr>
              <a:spLocks noRot="1" noChangeShapeType="1"/>
            </xdr:cNvSpPr>
          </xdr:nvSpPr>
          <xdr:spPr>
            <a:xfrm>
              <a:off x="12344400" y="332174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64</xdr:row>
          <xdr:rowOff>0</xdr:rowOff>
        </xdr:from>
        <xdr:to xmlns:xdr="http://schemas.openxmlformats.org/drawingml/2006/spreadsheetDrawing">
          <xdr:col>37</xdr:col>
          <xdr:colOff>302260</xdr:colOff>
          <xdr:row>65</xdr:row>
          <xdr:rowOff>76835</xdr:rowOff>
        </xdr:to>
        <xdr:sp textlink="">
          <xdr:nvSpPr>
            <xdr:cNvPr id="271360" name="チェック 2048" hidden="1">
              <a:extLst>
                <a:ext uri="{63B3BB69-23CF-44E3-9099-C40C66FF867C}">
                  <a14:compatExt spid="_x0000_s271360"/>
                </a:ext>
              </a:extLst>
            </xdr:cNvPr>
            <xdr:cNvSpPr>
              <a:spLocks noRot="1" noChangeShapeType="1"/>
            </xdr:cNvSpPr>
          </xdr:nvSpPr>
          <xdr:spPr>
            <a:xfrm>
              <a:off x="11278870" y="317284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60</xdr:row>
          <xdr:rowOff>0</xdr:rowOff>
        </xdr:from>
        <xdr:to xmlns:xdr="http://schemas.openxmlformats.org/drawingml/2006/spreadsheetDrawing">
          <xdr:col>37</xdr:col>
          <xdr:colOff>302260</xdr:colOff>
          <xdr:row>60</xdr:row>
          <xdr:rowOff>330835</xdr:rowOff>
        </xdr:to>
        <xdr:sp textlink="">
          <xdr:nvSpPr>
            <xdr:cNvPr id="271361" name="チェック 2049" hidden="1">
              <a:extLst>
                <a:ext uri="{63B3BB69-23CF-44E3-9099-C40C66FF867C}">
                  <a14:compatExt spid="_x0000_s271361"/>
                </a:ext>
              </a:extLst>
            </xdr:cNvPr>
            <xdr:cNvSpPr>
              <a:spLocks noRot="1" noChangeShapeType="1"/>
            </xdr:cNvSpPr>
          </xdr:nvSpPr>
          <xdr:spPr>
            <a:xfrm>
              <a:off x="11278870" y="3002343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60</xdr:row>
          <xdr:rowOff>0</xdr:rowOff>
        </xdr:from>
        <xdr:to xmlns:xdr="http://schemas.openxmlformats.org/drawingml/2006/spreadsheetDrawing">
          <xdr:col>38</xdr:col>
          <xdr:colOff>302260</xdr:colOff>
          <xdr:row>60</xdr:row>
          <xdr:rowOff>332740</xdr:rowOff>
        </xdr:to>
        <xdr:sp textlink="">
          <xdr:nvSpPr>
            <xdr:cNvPr id="271362" name="チェック 2050" hidden="1">
              <a:extLst>
                <a:ext uri="{63B3BB69-23CF-44E3-9099-C40C66FF867C}">
                  <a14:compatExt spid="_x0000_s271362"/>
                </a:ext>
              </a:extLst>
            </xdr:cNvPr>
            <xdr:cNvSpPr>
              <a:spLocks noRot="1" noChangeShapeType="1"/>
            </xdr:cNvSpPr>
          </xdr:nvSpPr>
          <xdr:spPr>
            <a:xfrm>
              <a:off x="11811635" y="30023435"/>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60</xdr:row>
          <xdr:rowOff>0</xdr:rowOff>
        </xdr:from>
        <xdr:to xmlns:xdr="http://schemas.openxmlformats.org/drawingml/2006/spreadsheetDrawing">
          <xdr:col>39</xdr:col>
          <xdr:colOff>302260</xdr:colOff>
          <xdr:row>60</xdr:row>
          <xdr:rowOff>332740</xdr:rowOff>
        </xdr:to>
        <xdr:sp textlink="">
          <xdr:nvSpPr>
            <xdr:cNvPr id="271363" name="チェック 2051" hidden="1">
              <a:extLst>
                <a:ext uri="{63B3BB69-23CF-44E3-9099-C40C66FF867C}">
                  <a14:compatExt spid="_x0000_s271363"/>
                </a:ext>
              </a:extLst>
            </xdr:cNvPr>
            <xdr:cNvSpPr>
              <a:spLocks noRot="1" noChangeShapeType="1"/>
            </xdr:cNvSpPr>
          </xdr:nvSpPr>
          <xdr:spPr>
            <a:xfrm>
              <a:off x="12344400" y="30023435"/>
              <a:ext cx="302260" cy="332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62</xdr:row>
          <xdr:rowOff>0</xdr:rowOff>
        </xdr:from>
        <xdr:to xmlns:xdr="http://schemas.openxmlformats.org/drawingml/2006/spreadsheetDrawing">
          <xdr:col>37</xdr:col>
          <xdr:colOff>302260</xdr:colOff>
          <xdr:row>62</xdr:row>
          <xdr:rowOff>334010</xdr:rowOff>
        </xdr:to>
        <xdr:sp textlink="">
          <xdr:nvSpPr>
            <xdr:cNvPr id="271364" name="チェック 2052" hidden="1">
              <a:extLst>
                <a:ext uri="{63B3BB69-23CF-44E3-9099-C40C66FF867C}">
                  <a14:compatExt spid="_x0000_s271364"/>
                </a:ext>
              </a:extLst>
            </xdr:cNvPr>
            <xdr:cNvSpPr>
              <a:spLocks noRot="1" noChangeShapeType="1"/>
            </xdr:cNvSpPr>
          </xdr:nvSpPr>
          <xdr:spPr>
            <a:xfrm>
              <a:off x="11278870" y="30798135"/>
              <a:ext cx="302260" cy="3340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62</xdr:row>
          <xdr:rowOff>0</xdr:rowOff>
        </xdr:from>
        <xdr:to xmlns:xdr="http://schemas.openxmlformats.org/drawingml/2006/spreadsheetDrawing">
          <xdr:col>38</xdr:col>
          <xdr:colOff>302260</xdr:colOff>
          <xdr:row>62</xdr:row>
          <xdr:rowOff>331470</xdr:rowOff>
        </xdr:to>
        <xdr:sp textlink="">
          <xdr:nvSpPr>
            <xdr:cNvPr id="271365" name="チェック 2053" hidden="1">
              <a:extLst>
                <a:ext uri="{63B3BB69-23CF-44E3-9099-C40C66FF867C}">
                  <a14:compatExt spid="_x0000_s271365"/>
                </a:ext>
              </a:extLst>
            </xdr:cNvPr>
            <xdr:cNvSpPr>
              <a:spLocks noRot="1" noChangeShapeType="1"/>
            </xdr:cNvSpPr>
          </xdr:nvSpPr>
          <xdr:spPr>
            <a:xfrm>
              <a:off x="11811635" y="307981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62</xdr:row>
          <xdr:rowOff>0</xdr:rowOff>
        </xdr:from>
        <xdr:to xmlns:xdr="http://schemas.openxmlformats.org/drawingml/2006/spreadsheetDrawing">
          <xdr:col>39</xdr:col>
          <xdr:colOff>302260</xdr:colOff>
          <xdr:row>62</xdr:row>
          <xdr:rowOff>331470</xdr:rowOff>
        </xdr:to>
        <xdr:sp textlink="">
          <xdr:nvSpPr>
            <xdr:cNvPr id="271366" name="チェック 2054" hidden="1">
              <a:extLst>
                <a:ext uri="{63B3BB69-23CF-44E3-9099-C40C66FF867C}">
                  <a14:compatExt spid="_x0000_s271366"/>
                </a:ext>
              </a:extLst>
            </xdr:cNvPr>
            <xdr:cNvSpPr>
              <a:spLocks noRot="1" noChangeShapeType="1"/>
            </xdr:cNvSpPr>
          </xdr:nvSpPr>
          <xdr:spPr>
            <a:xfrm>
              <a:off x="12344400" y="307981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64</xdr:row>
          <xdr:rowOff>0</xdr:rowOff>
        </xdr:from>
        <xdr:to xmlns:xdr="http://schemas.openxmlformats.org/drawingml/2006/spreadsheetDrawing">
          <xdr:col>38</xdr:col>
          <xdr:colOff>302260</xdr:colOff>
          <xdr:row>65</xdr:row>
          <xdr:rowOff>76835</xdr:rowOff>
        </xdr:to>
        <xdr:sp textlink="">
          <xdr:nvSpPr>
            <xdr:cNvPr id="271367" name="チェック 2055" hidden="1">
              <a:extLst>
                <a:ext uri="{63B3BB69-23CF-44E3-9099-C40C66FF867C}">
                  <a14:compatExt spid="_x0000_s271367"/>
                </a:ext>
              </a:extLst>
            </xdr:cNvPr>
            <xdr:cNvSpPr>
              <a:spLocks noRot="1" noChangeShapeType="1"/>
            </xdr:cNvSpPr>
          </xdr:nvSpPr>
          <xdr:spPr>
            <a:xfrm>
              <a:off x="11811635" y="317284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64</xdr:row>
          <xdr:rowOff>0</xdr:rowOff>
        </xdr:from>
        <xdr:to xmlns:xdr="http://schemas.openxmlformats.org/drawingml/2006/spreadsheetDrawing">
          <xdr:col>39</xdr:col>
          <xdr:colOff>302260</xdr:colOff>
          <xdr:row>65</xdr:row>
          <xdr:rowOff>76835</xdr:rowOff>
        </xdr:to>
        <xdr:sp textlink="">
          <xdr:nvSpPr>
            <xdr:cNvPr id="271368" name="チェック 2056" hidden="1">
              <a:extLst>
                <a:ext uri="{63B3BB69-23CF-44E3-9099-C40C66FF867C}">
                  <a14:compatExt spid="_x0000_s271368"/>
                </a:ext>
              </a:extLst>
            </xdr:cNvPr>
            <xdr:cNvSpPr>
              <a:spLocks noRot="1" noChangeShapeType="1"/>
            </xdr:cNvSpPr>
          </xdr:nvSpPr>
          <xdr:spPr>
            <a:xfrm>
              <a:off x="12344400" y="317284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57</xdr:row>
          <xdr:rowOff>0</xdr:rowOff>
        </xdr:from>
        <xdr:to xmlns:xdr="http://schemas.openxmlformats.org/drawingml/2006/spreadsheetDrawing">
          <xdr:col>37</xdr:col>
          <xdr:colOff>302260</xdr:colOff>
          <xdr:row>57</xdr:row>
          <xdr:rowOff>330835</xdr:rowOff>
        </xdr:to>
        <xdr:sp textlink="">
          <xdr:nvSpPr>
            <xdr:cNvPr id="271369" name="チェック 2057" hidden="1">
              <a:extLst>
                <a:ext uri="{63B3BB69-23CF-44E3-9099-C40C66FF867C}">
                  <a14:compatExt spid="_x0000_s271369"/>
                </a:ext>
              </a:extLst>
            </xdr:cNvPr>
            <xdr:cNvSpPr>
              <a:spLocks noRot="1" noChangeShapeType="1"/>
            </xdr:cNvSpPr>
          </xdr:nvSpPr>
          <xdr:spPr>
            <a:xfrm>
              <a:off x="11278870" y="287724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57</xdr:row>
          <xdr:rowOff>0</xdr:rowOff>
        </xdr:from>
        <xdr:to xmlns:xdr="http://schemas.openxmlformats.org/drawingml/2006/spreadsheetDrawing">
          <xdr:col>38</xdr:col>
          <xdr:colOff>302260</xdr:colOff>
          <xdr:row>57</xdr:row>
          <xdr:rowOff>330835</xdr:rowOff>
        </xdr:to>
        <xdr:sp textlink="">
          <xdr:nvSpPr>
            <xdr:cNvPr id="271370" name="チェック 2058" hidden="1">
              <a:extLst>
                <a:ext uri="{63B3BB69-23CF-44E3-9099-C40C66FF867C}">
                  <a14:compatExt spid="_x0000_s271370"/>
                </a:ext>
              </a:extLst>
            </xdr:cNvPr>
            <xdr:cNvSpPr>
              <a:spLocks noRot="1" noChangeShapeType="1"/>
            </xdr:cNvSpPr>
          </xdr:nvSpPr>
          <xdr:spPr>
            <a:xfrm>
              <a:off x="11811635" y="287724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57</xdr:row>
          <xdr:rowOff>0</xdr:rowOff>
        </xdr:from>
        <xdr:to xmlns:xdr="http://schemas.openxmlformats.org/drawingml/2006/spreadsheetDrawing">
          <xdr:col>39</xdr:col>
          <xdr:colOff>302260</xdr:colOff>
          <xdr:row>57</xdr:row>
          <xdr:rowOff>330835</xdr:rowOff>
        </xdr:to>
        <xdr:sp textlink="">
          <xdr:nvSpPr>
            <xdr:cNvPr id="271371" name="チェック 2059" hidden="1">
              <a:extLst>
                <a:ext uri="{63B3BB69-23CF-44E3-9099-C40C66FF867C}">
                  <a14:compatExt spid="_x0000_s271371"/>
                </a:ext>
              </a:extLst>
            </xdr:cNvPr>
            <xdr:cNvSpPr>
              <a:spLocks noRot="1" noChangeShapeType="1"/>
            </xdr:cNvSpPr>
          </xdr:nvSpPr>
          <xdr:spPr>
            <a:xfrm>
              <a:off x="12344400" y="28772485"/>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58</xdr:row>
          <xdr:rowOff>0</xdr:rowOff>
        </xdr:from>
        <xdr:to xmlns:xdr="http://schemas.openxmlformats.org/drawingml/2006/spreadsheetDrawing">
          <xdr:col>37</xdr:col>
          <xdr:colOff>302260</xdr:colOff>
          <xdr:row>58</xdr:row>
          <xdr:rowOff>330835</xdr:rowOff>
        </xdr:to>
        <xdr:sp textlink="">
          <xdr:nvSpPr>
            <xdr:cNvPr id="271372" name="チェック 2060" hidden="1">
              <a:extLst>
                <a:ext uri="{63B3BB69-23CF-44E3-9099-C40C66FF867C}">
                  <a14:compatExt spid="_x0000_s271372"/>
                </a:ext>
              </a:extLst>
            </xdr:cNvPr>
            <xdr:cNvSpPr>
              <a:spLocks noRot="1" noChangeShapeType="1"/>
            </xdr:cNvSpPr>
          </xdr:nvSpPr>
          <xdr:spPr>
            <a:xfrm>
              <a:off x="11278870" y="292773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58</xdr:row>
          <xdr:rowOff>0</xdr:rowOff>
        </xdr:from>
        <xdr:to xmlns:xdr="http://schemas.openxmlformats.org/drawingml/2006/spreadsheetDrawing">
          <xdr:col>38</xdr:col>
          <xdr:colOff>302260</xdr:colOff>
          <xdr:row>58</xdr:row>
          <xdr:rowOff>330835</xdr:rowOff>
        </xdr:to>
        <xdr:sp textlink="">
          <xdr:nvSpPr>
            <xdr:cNvPr id="271373" name="チェック 2061" hidden="1">
              <a:extLst>
                <a:ext uri="{63B3BB69-23CF-44E3-9099-C40C66FF867C}">
                  <a14:compatExt spid="_x0000_s271373"/>
                </a:ext>
              </a:extLst>
            </xdr:cNvPr>
            <xdr:cNvSpPr>
              <a:spLocks noRot="1" noChangeShapeType="1"/>
            </xdr:cNvSpPr>
          </xdr:nvSpPr>
          <xdr:spPr>
            <a:xfrm>
              <a:off x="11811635" y="292773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58</xdr:row>
          <xdr:rowOff>0</xdr:rowOff>
        </xdr:from>
        <xdr:to xmlns:xdr="http://schemas.openxmlformats.org/drawingml/2006/spreadsheetDrawing">
          <xdr:col>39</xdr:col>
          <xdr:colOff>302260</xdr:colOff>
          <xdr:row>58</xdr:row>
          <xdr:rowOff>330835</xdr:rowOff>
        </xdr:to>
        <xdr:sp textlink="">
          <xdr:nvSpPr>
            <xdr:cNvPr id="271374" name="チェック 2062" hidden="1">
              <a:extLst>
                <a:ext uri="{63B3BB69-23CF-44E3-9099-C40C66FF867C}">
                  <a14:compatExt spid="_x0000_s271374"/>
                </a:ext>
              </a:extLst>
            </xdr:cNvPr>
            <xdr:cNvSpPr>
              <a:spLocks noRot="1" noChangeShapeType="1"/>
            </xdr:cNvSpPr>
          </xdr:nvSpPr>
          <xdr:spPr>
            <a:xfrm>
              <a:off x="12344400" y="29277310"/>
              <a:ext cx="302260" cy="3308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315</xdr:row>
          <xdr:rowOff>0</xdr:rowOff>
        </xdr:from>
        <xdr:to xmlns:xdr="http://schemas.openxmlformats.org/drawingml/2006/spreadsheetDrawing">
          <xdr:col>37</xdr:col>
          <xdr:colOff>302260</xdr:colOff>
          <xdr:row>315</xdr:row>
          <xdr:rowOff>316865</xdr:rowOff>
        </xdr:to>
        <xdr:sp textlink="">
          <xdr:nvSpPr>
            <xdr:cNvPr id="271375" name="チェック 2063" hidden="1">
              <a:extLst>
                <a:ext uri="{63B3BB69-23CF-44E3-9099-C40C66FF867C}">
                  <a14:compatExt spid="_x0000_s271375"/>
                </a:ext>
              </a:extLst>
            </xdr:cNvPr>
            <xdr:cNvSpPr>
              <a:spLocks noRot="1" noChangeShapeType="1"/>
            </xdr:cNvSpPr>
          </xdr:nvSpPr>
          <xdr:spPr>
            <a:xfrm>
              <a:off x="11278870" y="116229765"/>
              <a:ext cx="30226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315</xdr:row>
          <xdr:rowOff>0</xdr:rowOff>
        </xdr:from>
        <xdr:to xmlns:xdr="http://schemas.openxmlformats.org/drawingml/2006/spreadsheetDrawing">
          <xdr:col>38</xdr:col>
          <xdr:colOff>302260</xdr:colOff>
          <xdr:row>315</xdr:row>
          <xdr:rowOff>316865</xdr:rowOff>
        </xdr:to>
        <xdr:sp textlink="">
          <xdr:nvSpPr>
            <xdr:cNvPr id="271376" name="チェック 2064" hidden="1">
              <a:extLst>
                <a:ext uri="{63B3BB69-23CF-44E3-9099-C40C66FF867C}">
                  <a14:compatExt spid="_x0000_s271376"/>
                </a:ext>
              </a:extLst>
            </xdr:cNvPr>
            <xdr:cNvSpPr>
              <a:spLocks noRot="1" noChangeShapeType="1"/>
            </xdr:cNvSpPr>
          </xdr:nvSpPr>
          <xdr:spPr>
            <a:xfrm>
              <a:off x="11811635" y="116229765"/>
              <a:ext cx="30226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315</xdr:row>
          <xdr:rowOff>0</xdr:rowOff>
        </xdr:from>
        <xdr:to xmlns:xdr="http://schemas.openxmlformats.org/drawingml/2006/spreadsheetDrawing">
          <xdr:col>39</xdr:col>
          <xdr:colOff>302260</xdr:colOff>
          <xdr:row>315</xdr:row>
          <xdr:rowOff>316865</xdr:rowOff>
        </xdr:to>
        <xdr:sp textlink="">
          <xdr:nvSpPr>
            <xdr:cNvPr id="271377" name="チェック 2065" hidden="1">
              <a:extLst>
                <a:ext uri="{63B3BB69-23CF-44E3-9099-C40C66FF867C}">
                  <a14:compatExt spid="_x0000_s271377"/>
                </a:ext>
              </a:extLst>
            </xdr:cNvPr>
            <xdr:cNvSpPr>
              <a:spLocks noRot="1" noChangeShapeType="1"/>
            </xdr:cNvSpPr>
          </xdr:nvSpPr>
          <xdr:spPr>
            <a:xfrm>
              <a:off x="12344400" y="116229765"/>
              <a:ext cx="30226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342</xdr:row>
          <xdr:rowOff>0</xdr:rowOff>
        </xdr:from>
        <xdr:to xmlns:xdr="http://schemas.openxmlformats.org/drawingml/2006/spreadsheetDrawing">
          <xdr:col>37</xdr:col>
          <xdr:colOff>302260</xdr:colOff>
          <xdr:row>344</xdr:row>
          <xdr:rowOff>60325</xdr:rowOff>
        </xdr:to>
        <xdr:sp textlink="">
          <xdr:nvSpPr>
            <xdr:cNvPr id="271378" name="チェック 2066" hidden="1">
              <a:extLst>
                <a:ext uri="{63B3BB69-23CF-44E3-9099-C40C66FF867C}">
                  <a14:compatExt spid="_x0000_s271378"/>
                </a:ext>
              </a:extLst>
            </xdr:cNvPr>
            <xdr:cNvSpPr>
              <a:spLocks noRot="1" noChangeShapeType="1"/>
            </xdr:cNvSpPr>
          </xdr:nvSpPr>
          <xdr:spPr>
            <a:xfrm>
              <a:off x="11278870" y="135460740"/>
              <a:ext cx="30226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342</xdr:row>
          <xdr:rowOff>0</xdr:rowOff>
        </xdr:from>
        <xdr:to xmlns:xdr="http://schemas.openxmlformats.org/drawingml/2006/spreadsheetDrawing">
          <xdr:col>38</xdr:col>
          <xdr:colOff>302260</xdr:colOff>
          <xdr:row>344</xdr:row>
          <xdr:rowOff>60325</xdr:rowOff>
        </xdr:to>
        <xdr:sp textlink="">
          <xdr:nvSpPr>
            <xdr:cNvPr id="271379" name="チェック 2067" hidden="1">
              <a:extLst>
                <a:ext uri="{63B3BB69-23CF-44E3-9099-C40C66FF867C}">
                  <a14:compatExt spid="_x0000_s271379"/>
                </a:ext>
              </a:extLst>
            </xdr:cNvPr>
            <xdr:cNvSpPr>
              <a:spLocks noRot="1" noChangeShapeType="1"/>
            </xdr:cNvSpPr>
          </xdr:nvSpPr>
          <xdr:spPr>
            <a:xfrm>
              <a:off x="11811635" y="135460740"/>
              <a:ext cx="30226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342</xdr:row>
          <xdr:rowOff>0</xdr:rowOff>
        </xdr:from>
        <xdr:to xmlns:xdr="http://schemas.openxmlformats.org/drawingml/2006/spreadsheetDrawing">
          <xdr:col>39</xdr:col>
          <xdr:colOff>302260</xdr:colOff>
          <xdr:row>344</xdr:row>
          <xdr:rowOff>60325</xdr:rowOff>
        </xdr:to>
        <xdr:sp textlink="">
          <xdr:nvSpPr>
            <xdr:cNvPr id="271380" name="チェック 2068" hidden="1">
              <a:extLst>
                <a:ext uri="{63B3BB69-23CF-44E3-9099-C40C66FF867C}">
                  <a14:compatExt spid="_x0000_s271380"/>
                </a:ext>
              </a:extLst>
            </xdr:cNvPr>
            <xdr:cNvSpPr>
              <a:spLocks noRot="1" noChangeShapeType="1"/>
            </xdr:cNvSpPr>
          </xdr:nvSpPr>
          <xdr:spPr>
            <a:xfrm>
              <a:off x="12344400" y="135460740"/>
              <a:ext cx="302260" cy="3175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33020</xdr:rowOff>
        </xdr:to>
        <xdr:sp textlink="">
          <xdr:nvSpPr>
            <xdr:cNvPr id="271381" name="チェック 2069" hidden="1">
              <a:extLst>
                <a:ext uri="{63B3BB69-23CF-44E3-9099-C40C66FF867C}">
                  <a14:compatExt spid="_x0000_s271381"/>
                </a:ext>
              </a:extLst>
            </xdr:cNvPr>
            <xdr:cNvSpPr>
              <a:spLocks noRot="1" noChangeShapeType="1"/>
            </xdr:cNvSpPr>
          </xdr:nvSpPr>
          <xdr:spPr>
            <a:xfrm>
              <a:off x="11278870" y="1466157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33020</xdr:rowOff>
        </xdr:to>
        <xdr:sp textlink="">
          <xdr:nvSpPr>
            <xdr:cNvPr id="271382" name="チェック 2070" hidden="1">
              <a:extLst>
                <a:ext uri="{63B3BB69-23CF-44E3-9099-C40C66FF867C}">
                  <a14:compatExt spid="_x0000_s271382"/>
                </a:ext>
              </a:extLst>
            </xdr:cNvPr>
            <xdr:cNvSpPr>
              <a:spLocks noRot="1" noChangeShapeType="1"/>
            </xdr:cNvSpPr>
          </xdr:nvSpPr>
          <xdr:spPr>
            <a:xfrm>
              <a:off x="12344400" y="1466157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373</xdr:row>
          <xdr:rowOff>0</xdr:rowOff>
        </xdr:from>
        <xdr:to xmlns:xdr="http://schemas.openxmlformats.org/drawingml/2006/spreadsheetDrawing">
          <xdr:col>37</xdr:col>
          <xdr:colOff>302260</xdr:colOff>
          <xdr:row>375</xdr:row>
          <xdr:rowOff>33020</xdr:rowOff>
        </xdr:to>
        <xdr:sp textlink="">
          <xdr:nvSpPr>
            <xdr:cNvPr id="271383" name="チェック 2071" hidden="1">
              <a:extLst>
                <a:ext uri="{63B3BB69-23CF-44E3-9099-C40C66FF867C}">
                  <a14:compatExt spid="_x0000_s271383"/>
                </a:ext>
              </a:extLst>
            </xdr:cNvPr>
            <xdr:cNvSpPr>
              <a:spLocks noRot="1" noChangeShapeType="1"/>
            </xdr:cNvSpPr>
          </xdr:nvSpPr>
          <xdr:spPr>
            <a:xfrm>
              <a:off x="11278870" y="1466157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373</xdr:row>
          <xdr:rowOff>0</xdr:rowOff>
        </xdr:from>
        <xdr:to xmlns:xdr="http://schemas.openxmlformats.org/drawingml/2006/spreadsheetDrawing">
          <xdr:col>39</xdr:col>
          <xdr:colOff>302260</xdr:colOff>
          <xdr:row>375</xdr:row>
          <xdr:rowOff>33020</xdr:rowOff>
        </xdr:to>
        <xdr:sp textlink="">
          <xdr:nvSpPr>
            <xdr:cNvPr id="271384" name="チェック 2072" hidden="1">
              <a:extLst>
                <a:ext uri="{63B3BB69-23CF-44E3-9099-C40C66FF867C}">
                  <a14:compatExt spid="_x0000_s271384"/>
                </a:ext>
              </a:extLst>
            </xdr:cNvPr>
            <xdr:cNvSpPr>
              <a:spLocks noRot="1" noChangeShapeType="1"/>
            </xdr:cNvSpPr>
          </xdr:nvSpPr>
          <xdr:spPr>
            <a:xfrm>
              <a:off x="12344400" y="1466157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320040</xdr:rowOff>
        </xdr:to>
        <xdr:sp textlink="">
          <xdr:nvSpPr>
            <xdr:cNvPr id="271385" name="チェック 2073" hidden="1">
              <a:extLst>
                <a:ext uri="{63B3BB69-23CF-44E3-9099-C40C66FF867C}">
                  <a14:compatExt spid="_x0000_s271385"/>
                </a:ext>
              </a:extLst>
            </xdr:cNvPr>
            <xdr:cNvSpPr>
              <a:spLocks noRot="1" noChangeShapeType="1"/>
            </xdr:cNvSpPr>
          </xdr:nvSpPr>
          <xdr:spPr>
            <a:xfrm>
              <a:off x="11278870"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320040</xdr:rowOff>
        </xdr:to>
        <xdr:sp textlink="">
          <xdr:nvSpPr>
            <xdr:cNvPr id="271386" name="チェック 2074" hidden="1">
              <a:extLst>
                <a:ext uri="{63B3BB69-23CF-44E3-9099-C40C66FF867C}">
                  <a14:compatExt spid="_x0000_s271386"/>
                </a:ext>
              </a:extLst>
            </xdr:cNvPr>
            <xdr:cNvSpPr>
              <a:spLocks noRot="1" noChangeShapeType="1"/>
            </xdr:cNvSpPr>
          </xdr:nvSpPr>
          <xdr:spPr>
            <a:xfrm>
              <a:off x="12344400"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391</xdr:row>
          <xdr:rowOff>0</xdr:rowOff>
        </xdr:from>
        <xdr:to xmlns:xdr="http://schemas.openxmlformats.org/drawingml/2006/spreadsheetDrawing">
          <xdr:col>37</xdr:col>
          <xdr:colOff>302260</xdr:colOff>
          <xdr:row>391</xdr:row>
          <xdr:rowOff>318770</xdr:rowOff>
        </xdr:to>
        <xdr:sp textlink="">
          <xdr:nvSpPr>
            <xdr:cNvPr id="271387" name="チェック 2075" hidden="1">
              <a:extLst>
                <a:ext uri="{63B3BB69-23CF-44E3-9099-C40C66FF867C}">
                  <a14:compatExt spid="_x0000_s271387"/>
                </a:ext>
              </a:extLst>
            </xdr:cNvPr>
            <xdr:cNvSpPr>
              <a:spLocks noRot="1" noChangeShapeType="1"/>
            </xdr:cNvSpPr>
          </xdr:nvSpPr>
          <xdr:spPr>
            <a:xfrm>
              <a:off x="11278870" y="1547564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391</xdr:row>
          <xdr:rowOff>0</xdr:rowOff>
        </xdr:from>
        <xdr:to xmlns:xdr="http://schemas.openxmlformats.org/drawingml/2006/spreadsheetDrawing">
          <xdr:col>39</xdr:col>
          <xdr:colOff>302260</xdr:colOff>
          <xdr:row>391</xdr:row>
          <xdr:rowOff>318770</xdr:rowOff>
        </xdr:to>
        <xdr:sp textlink="">
          <xdr:nvSpPr>
            <xdr:cNvPr id="271388" name="チェック 2076" hidden="1">
              <a:extLst>
                <a:ext uri="{63B3BB69-23CF-44E3-9099-C40C66FF867C}">
                  <a14:compatExt spid="_x0000_s271388"/>
                </a:ext>
              </a:extLst>
            </xdr:cNvPr>
            <xdr:cNvSpPr>
              <a:spLocks noRot="1" noChangeShapeType="1"/>
            </xdr:cNvSpPr>
          </xdr:nvSpPr>
          <xdr:spPr>
            <a:xfrm>
              <a:off x="12344400" y="1547564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397</xdr:row>
          <xdr:rowOff>0</xdr:rowOff>
        </xdr:from>
        <xdr:to xmlns:xdr="http://schemas.openxmlformats.org/drawingml/2006/spreadsheetDrawing">
          <xdr:col>37</xdr:col>
          <xdr:colOff>303530</xdr:colOff>
          <xdr:row>397</xdr:row>
          <xdr:rowOff>281940</xdr:rowOff>
        </xdr:to>
        <xdr:sp textlink="">
          <xdr:nvSpPr>
            <xdr:cNvPr id="271389" name="チェック 2077" hidden="1">
              <a:extLst>
                <a:ext uri="{63B3BB69-23CF-44E3-9099-C40C66FF867C}">
                  <a14:compatExt spid="_x0000_s271389"/>
                </a:ext>
              </a:extLst>
            </xdr:cNvPr>
            <xdr:cNvSpPr>
              <a:spLocks noRot="1" noChangeShapeType="1"/>
            </xdr:cNvSpPr>
          </xdr:nvSpPr>
          <xdr:spPr>
            <a:xfrm>
              <a:off x="11278870" y="157461585"/>
              <a:ext cx="303530"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397</xdr:row>
          <xdr:rowOff>0</xdr:rowOff>
        </xdr:from>
        <xdr:to xmlns:xdr="http://schemas.openxmlformats.org/drawingml/2006/spreadsheetDrawing">
          <xdr:col>39</xdr:col>
          <xdr:colOff>303530</xdr:colOff>
          <xdr:row>397</xdr:row>
          <xdr:rowOff>281940</xdr:rowOff>
        </xdr:to>
        <xdr:sp textlink="">
          <xdr:nvSpPr>
            <xdr:cNvPr id="271390" name="チェック 2078" hidden="1">
              <a:extLst>
                <a:ext uri="{63B3BB69-23CF-44E3-9099-C40C66FF867C}">
                  <a14:compatExt spid="_x0000_s271390"/>
                </a:ext>
              </a:extLst>
            </xdr:cNvPr>
            <xdr:cNvSpPr>
              <a:spLocks noRot="1" noChangeShapeType="1"/>
            </xdr:cNvSpPr>
          </xdr:nvSpPr>
          <xdr:spPr>
            <a:xfrm>
              <a:off x="12344400" y="157461585"/>
              <a:ext cx="303530" cy="281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787</xdr:row>
          <xdr:rowOff>0</xdr:rowOff>
        </xdr:from>
        <xdr:to xmlns:xdr="http://schemas.openxmlformats.org/drawingml/2006/spreadsheetDrawing">
          <xdr:col>37</xdr:col>
          <xdr:colOff>307340</xdr:colOff>
          <xdr:row>787</xdr:row>
          <xdr:rowOff>310515</xdr:rowOff>
        </xdr:to>
        <xdr:sp textlink="">
          <xdr:nvSpPr>
            <xdr:cNvPr id="271391" name="チェック 2079" hidden="1">
              <a:extLst>
                <a:ext uri="{63B3BB69-23CF-44E3-9099-C40C66FF867C}">
                  <a14:compatExt spid="_x0000_s271391"/>
                </a:ext>
              </a:extLst>
            </xdr:cNvPr>
            <xdr:cNvSpPr>
              <a:spLocks noRot="1" noChangeShapeType="1"/>
            </xdr:cNvSpPr>
          </xdr:nvSpPr>
          <xdr:spPr>
            <a:xfrm>
              <a:off x="1127887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787</xdr:row>
          <xdr:rowOff>0</xdr:rowOff>
        </xdr:from>
        <xdr:to xmlns:xdr="http://schemas.openxmlformats.org/drawingml/2006/spreadsheetDrawing">
          <xdr:col>39</xdr:col>
          <xdr:colOff>307340</xdr:colOff>
          <xdr:row>787</xdr:row>
          <xdr:rowOff>310515</xdr:rowOff>
        </xdr:to>
        <xdr:sp textlink="">
          <xdr:nvSpPr>
            <xdr:cNvPr id="271392" name="チェック 2080" hidden="1">
              <a:extLst>
                <a:ext uri="{63B3BB69-23CF-44E3-9099-C40C66FF867C}">
                  <a14:compatExt spid="_x0000_s271392"/>
                </a:ext>
              </a:extLst>
            </xdr:cNvPr>
            <xdr:cNvSpPr>
              <a:spLocks noRot="1" noChangeShapeType="1"/>
            </xdr:cNvSpPr>
          </xdr:nvSpPr>
          <xdr:spPr>
            <a:xfrm>
              <a:off x="12344400"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391</xdr:row>
          <xdr:rowOff>0</xdr:rowOff>
        </xdr:from>
        <xdr:to xmlns:xdr="http://schemas.openxmlformats.org/drawingml/2006/spreadsheetDrawing">
          <xdr:col>38</xdr:col>
          <xdr:colOff>302260</xdr:colOff>
          <xdr:row>391</xdr:row>
          <xdr:rowOff>320040</xdr:rowOff>
        </xdr:to>
        <xdr:sp textlink="">
          <xdr:nvSpPr>
            <xdr:cNvPr id="271393" name="チェック 2081" hidden="1">
              <a:extLst>
                <a:ext uri="{63B3BB69-23CF-44E3-9099-C40C66FF867C}">
                  <a14:compatExt spid="_x0000_s271393"/>
                </a:ext>
              </a:extLst>
            </xdr:cNvPr>
            <xdr:cNvSpPr>
              <a:spLocks noRot="1" noChangeShapeType="1"/>
            </xdr:cNvSpPr>
          </xdr:nvSpPr>
          <xdr:spPr>
            <a:xfrm>
              <a:off x="11811635" y="154756485"/>
              <a:ext cx="302260" cy="320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373</xdr:row>
          <xdr:rowOff>0</xdr:rowOff>
        </xdr:from>
        <xdr:to xmlns:xdr="http://schemas.openxmlformats.org/drawingml/2006/spreadsheetDrawing">
          <xdr:col>38</xdr:col>
          <xdr:colOff>302260</xdr:colOff>
          <xdr:row>375</xdr:row>
          <xdr:rowOff>33020</xdr:rowOff>
        </xdr:to>
        <xdr:sp textlink="">
          <xdr:nvSpPr>
            <xdr:cNvPr id="271394" name="チェック 2082" hidden="1">
              <a:extLst>
                <a:ext uri="{63B3BB69-23CF-44E3-9099-C40C66FF867C}">
                  <a14:compatExt spid="_x0000_s271394"/>
                </a:ext>
              </a:extLst>
            </xdr:cNvPr>
            <xdr:cNvSpPr>
              <a:spLocks noRot="1" noChangeShapeType="1"/>
            </xdr:cNvSpPr>
          </xdr:nvSpPr>
          <xdr:spPr>
            <a:xfrm>
              <a:off x="11811635" y="146615785"/>
              <a:ext cx="302260" cy="3187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787</xdr:row>
          <xdr:rowOff>0</xdr:rowOff>
        </xdr:from>
        <xdr:to xmlns:xdr="http://schemas.openxmlformats.org/drawingml/2006/spreadsheetDrawing">
          <xdr:col>38</xdr:col>
          <xdr:colOff>307340</xdr:colOff>
          <xdr:row>787</xdr:row>
          <xdr:rowOff>310515</xdr:rowOff>
        </xdr:to>
        <xdr:sp textlink="">
          <xdr:nvSpPr>
            <xdr:cNvPr id="271395" name="チェック 2083" hidden="1">
              <a:extLst>
                <a:ext uri="{63B3BB69-23CF-44E3-9099-C40C66FF867C}">
                  <a14:compatExt spid="_x0000_s271395"/>
                </a:ext>
              </a:extLst>
            </xdr:cNvPr>
            <xdr:cNvSpPr>
              <a:spLocks noRot="1" noChangeShapeType="1"/>
            </xdr:cNvSpPr>
          </xdr:nvSpPr>
          <xdr:spPr>
            <a:xfrm>
              <a:off x="11811635" y="316616080"/>
              <a:ext cx="307340" cy="3105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418</xdr:row>
          <xdr:rowOff>0</xdr:rowOff>
        </xdr:from>
        <xdr:to xmlns:xdr="http://schemas.openxmlformats.org/drawingml/2006/spreadsheetDrawing">
          <xdr:col>37</xdr:col>
          <xdr:colOff>303530</xdr:colOff>
          <xdr:row>418</xdr:row>
          <xdr:rowOff>279400</xdr:rowOff>
        </xdr:to>
        <xdr:sp textlink="">
          <xdr:nvSpPr>
            <xdr:cNvPr id="271396" name="チェック 2084" hidden="1">
              <a:extLst>
                <a:ext uri="{63B3BB69-23CF-44E3-9099-C40C66FF867C}">
                  <a14:compatExt spid="_x0000_s271396"/>
                </a:ext>
              </a:extLst>
            </xdr:cNvPr>
            <xdr:cNvSpPr>
              <a:spLocks noRot="1" noChangeShapeType="1"/>
            </xdr:cNvSpPr>
          </xdr:nvSpPr>
          <xdr:spPr>
            <a:xfrm>
              <a:off x="11278870" y="165684835"/>
              <a:ext cx="30353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418</xdr:row>
          <xdr:rowOff>0</xdr:rowOff>
        </xdr:from>
        <xdr:to xmlns:xdr="http://schemas.openxmlformats.org/drawingml/2006/spreadsheetDrawing">
          <xdr:col>39</xdr:col>
          <xdr:colOff>303530</xdr:colOff>
          <xdr:row>418</xdr:row>
          <xdr:rowOff>279400</xdr:rowOff>
        </xdr:to>
        <xdr:sp textlink="">
          <xdr:nvSpPr>
            <xdr:cNvPr id="271397" name="チェック 2085" hidden="1">
              <a:extLst>
                <a:ext uri="{63B3BB69-23CF-44E3-9099-C40C66FF867C}">
                  <a14:compatExt spid="_x0000_s271397"/>
                </a:ext>
              </a:extLst>
            </xdr:cNvPr>
            <xdr:cNvSpPr>
              <a:spLocks noRot="1" noChangeShapeType="1"/>
            </xdr:cNvSpPr>
          </xdr:nvSpPr>
          <xdr:spPr>
            <a:xfrm>
              <a:off x="12344400" y="165684835"/>
              <a:ext cx="303530" cy="2794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111</xdr:row>
          <xdr:rowOff>0</xdr:rowOff>
        </xdr:from>
        <xdr:to xmlns:xdr="http://schemas.openxmlformats.org/drawingml/2006/spreadsheetDrawing">
          <xdr:col>38</xdr:col>
          <xdr:colOff>302260</xdr:colOff>
          <xdr:row>112</xdr:row>
          <xdr:rowOff>84455</xdr:rowOff>
        </xdr:to>
        <xdr:sp textlink="">
          <xdr:nvSpPr>
            <xdr:cNvPr id="281687" name="チェック 4183" hidden="1">
              <a:extLst>
                <a:ext uri="{63B3BB69-23CF-44E3-9099-C40C66FF867C}">
                  <a14:compatExt spid="_x0000_s281687"/>
                </a:ext>
              </a:extLst>
            </xdr:cNvPr>
            <xdr:cNvSpPr>
              <a:spLocks noRot="1" noChangeShapeType="1"/>
            </xdr:cNvSpPr>
          </xdr:nvSpPr>
          <xdr:spPr>
            <a:xfrm>
              <a:off x="11811635" y="43707685"/>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111</xdr:row>
          <xdr:rowOff>0</xdr:rowOff>
        </xdr:from>
        <xdr:to xmlns:xdr="http://schemas.openxmlformats.org/drawingml/2006/spreadsheetDrawing">
          <xdr:col>39</xdr:col>
          <xdr:colOff>302260</xdr:colOff>
          <xdr:row>112</xdr:row>
          <xdr:rowOff>84455</xdr:rowOff>
        </xdr:to>
        <xdr:sp textlink="">
          <xdr:nvSpPr>
            <xdr:cNvPr id="281692" name="チェック 4188" hidden="1">
              <a:extLst>
                <a:ext uri="{63B3BB69-23CF-44E3-9099-C40C66FF867C}">
                  <a14:compatExt spid="_x0000_s281692"/>
                </a:ext>
              </a:extLst>
            </xdr:cNvPr>
            <xdr:cNvSpPr>
              <a:spLocks noRot="1" noChangeShapeType="1"/>
            </xdr:cNvSpPr>
          </xdr:nvSpPr>
          <xdr:spPr>
            <a:xfrm>
              <a:off x="12344400" y="43707685"/>
              <a:ext cx="302260" cy="3225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86</xdr:row>
          <xdr:rowOff>0</xdr:rowOff>
        </xdr:from>
        <xdr:to xmlns:xdr="http://schemas.openxmlformats.org/drawingml/2006/spreadsheetDrawing">
          <xdr:col>37</xdr:col>
          <xdr:colOff>302260</xdr:colOff>
          <xdr:row>88</xdr:row>
          <xdr:rowOff>24130</xdr:rowOff>
        </xdr:to>
        <xdr:sp textlink="">
          <xdr:nvSpPr>
            <xdr:cNvPr id="309312" name="チェック 10304" hidden="1">
              <a:extLst>
                <a:ext uri="{63B3BB69-23CF-44E3-9099-C40C66FF867C}">
                  <a14:compatExt spid="_x0000_s309312"/>
                </a:ext>
              </a:extLst>
            </xdr:cNvPr>
            <xdr:cNvSpPr>
              <a:spLocks noRot="1" noChangeShapeType="1"/>
            </xdr:cNvSpPr>
          </xdr:nvSpPr>
          <xdr:spPr>
            <a:xfrm>
              <a:off x="11278870" y="38151435"/>
              <a:ext cx="302260" cy="532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86</xdr:row>
          <xdr:rowOff>0</xdr:rowOff>
        </xdr:from>
        <xdr:to xmlns:xdr="http://schemas.openxmlformats.org/drawingml/2006/spreadsheetDrawing">
          <xdr:col>38</xdr:col>
          <xdr:colOff>302260</xdr:colOff>
          <xdr:row>88</xdr:row>
          <xdr:rowOff>24130</xdr:rowOff>
        </xdr:to>
        <xdr:sp textlink="">
          <xdr:nvSpPr>
            <xdr:cNvPr id="309313" name="チェック 10305" hidden="1">
              <a:extLst>
                <a:ext uri="{63B3BB69-23CF-44E3-9099-C40C66FF867C}">
                  <a14:compatExt spid="_x0000_s309313"/>
                </a:ext>
              </a:extLst>
            </xdr:cNvPr>
            <xdr:cNvSpPr>
              <a:spLocks noRot="1" noChangeShapeType="1"/>
            </xdr:cNvSpPr>
          </xdr:nvSpPr>
          <xdr:spPr>
            <a:xfrm>
              <a:off x="11811635" y="38151435"/>
              <a:ext cx="302260" cy="532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86</xdr:row>
          <xdr:rowOff>0</xdr:rowOff>
        </xdr:from>
        <xdr:to xmlns:xdr="http://schemas.openxmlformats.org/drawingml/2006/spreadsheetDrawing">
          <xdr:col>39</xdr:col>
          <xdr:colOff>302260</xdr:colOff>
          <xdr:row>88</xdr:row>
          <xdr:rowOff>24130</xdr:rowOff>
        </xdr:to>
        <xdr:sp textlink="">
          <xdr:nvSpPr>
            <xdr:cNvPr id="309314" name="チェック 10306" hidden="1">
              <a:extLst>
                <a:ext uri="{63B3BB69-23CF-44E3-9099-C40C66FF867C}">
                  <a14:compatExt spid="_x0000_s309314"/>
                </a:ext>
              </a:extLst>
            </xdr:cNvPr>
            <xdr:cNvSpPr>
              <a:spLocks noRot="1" noChangeShapeType="1"/>
            </xdr:cNvSpPr>
          </xdr:nvSpPr>
          <xdr:spPr>
            <a:xfrm>
              <a:off x="12344400" y="38151435"/>
              <a:ext cx="302260" cy="5321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97</xdr:row>
          <xdr:rowOff>0</xdr:rowOff>
        </xdr:from>
        <xdr:to xmlns:xdr="http://schemas.openxmlformats.org/drawingml/2006/spreadsheetDrawing">
          <xdr:col>37</xdr:col>
          <xdr:colOff>302260</xdr:colOff>
          <xdr:row>97</xdr:row>
          <xdr:rowOff>132715</xdr:rowOff>
        </xdr:to>
        <xdr:sp textlink="">
          <xdr:nvSpPr>
            <xdr:cNvPr id="309321" name="チェック 10313" hidden="1">
              <a:extLst>
                <a:ext uri="{63B3BB69-23CF-44E3-9099-C40C66FF867C}">
                  <a14:compatExt spid="_x0000_s309321"/>
                </a:ext>
              </a:extLst>
            </xdr:cNvPr>
            <xdr:cNvSpPr>
              <a:spLocks noRot="1" noChangeShapeType="1"/>
            </xdr:cNvSpPr>
          </xdr:nvSpPr>
          <xdr:spPr>
            <a:xfrm>
              <a:off x="11278870" y="39926260"/>
              <a:ext cx="302260" cy="132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100</xdr:row>
          <xdr:rowOff>0</xdr:rowOff>
        </xdr:from>
        <xdr:to xmlns:xdr="http://schemas.openxmlformats.org/drawingml/2006/spreadsheetDrawing">
          <xdr:col>37</xdr:col>
          <xdr:colOff>302260</xdr:colOff>
          <xdr:row>100</xdr:row>
          <xdr:rowOff>132715</xdr:rowOff>
        </xdr:to>
        <xdr:sp textlink="">
          <xdr:nvSpPr>
            <xdr:cNvPr id="309322" name="チェック 10314" hidden="1">
              <a:extLst>
                <a:ext uri="{63B3BB69-23CF-44E3-9099-C40C66FF867C}">
                  <a14:compatExt spid="_x0000_s309322"/>
                </a:ext>
              </a:extLst>
            </xdr:cNvPr>
            <xdr:cNvSpPr>
              <a:spLocks noRot="1" noChangeShapeType="1"/>
            </xdr:cNvSpPr>
          </xdr:nvSpPr>
          <xdr:spPr>
            <a:xfrm>
              <a:off x="11278870" y="40478710"/>
              <a:ext cx="302260" cy="132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97</xdr:row>
          <xdr:rowOff>0</xdr:rowOff>
        </xdr:from>
        <xdr:to xmlns:xdr="http://schemas.openxmlformats.org/drawingml/2006/spreadsheetDrawing">
          <xdr:col>38</xdr:col>
          <xdr:colOff>302260</xdr:colOff>
          <xdr:row>97</xdr:row>
          <xdr:rowOff>132715</xdr:rowOff>
        </xdr:to>
        <xdr:sp textlink="">
          <xdr:nvSpPr>
            <xdr:cNvPr id="309325" name="チェック 10317" hidden="1">
              <a:extLst>
                <a:ext uri="{63B3BB69-23CF-44E3-9099-C40C66FF867C}">
                  <a14:compatExt spid="_x0000_s309325"/>
                </a:ext>
              </a:extLst>
            </xdr:cNvPr>
            <xdr:cNvSpPr>
              <a:spLocks noRot="1" noChangeShapeType="1"/>
            </xdr:cNvSpPr>
          </xdr:nvSpPr>
          <xdr:spPr>
            <a:xfrm>
              <a:off x="11811635" y="39926260"/>
              <a:ext cx="302260" cy="132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100</xdr:row>
          <xdr:rowOff>0</xdr:rowOff>
        </xdr:from>
        <xdr:to xmlns:xdr="http://schemas.openxmlformats.org/drawingml/2006/spreadsheetDrawing">
          <xdr:col>38</xdr:col>
          <xdr:colOff>302260</xdr:colOff>
          <xdr:row>100</xdr:row>
          <xdr:rowOff>132715</xdr:rowOff>
        </xdr:to>
        <xdr:sp textlink="">
          <xdr:nvSpPr>
            <xdr:cNvPr id="309326" name="チェック 10318" hidden="1">
              <a:extLst>
                <a:ext uri="{63B3BB69-23CF-44E3-9099-C40C66FF867C}">
                  <a14:compatExt spid="_x0000_s309326"/>
                </a:ext>
              </a:extLst>
            </xdr:cNvPr>
            <xdr:cNvSpPr>
              <a:spLocks noRot="1" noChangeShapeType="1"/>
            </xdr:cNvSpPr>
          </xdr:nvSpPr>
          <xdr:spPr>
            <a:xfrm>
              <a:off x="11811635" y="40478710"/>
              <a:ext cx="302260" cy="132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97</xdr:row>
          <xdr:rowOff>0</xdr:rowOff>
        </xdr:from>
        <xdr:to xmlns:xdr="http://schemas.openxmlformats.org/drawingml/2006/spreadsheetDrawing">
          <xdr:col>39</xdr:col>
          <xdr:colOff>302260</xdr:colOff>
          <xdr:row>97</xdr:row>
          <xdr:rowOff>132715</xdr:rowOff>
        </xdr:to>
        <xdr:sp textlink="">
          <xdr:nvSpPr>
            <xdr:cNvPr id="309329" name="チェック 10321" hidden="1">
              <a:extLst>
                <a:ext uri="{63B3BB69-23CF-44E3-9099-C40C66FF867C}">
                  <a14:compatExt spid="_x0000_s309329"/>
                </a:ext>
              </a:extLst>
            </xdr:cNvPr>
            <xdr:cNvSpPr>
              <a:spLocks noRot="1" noChangeShapeType="1"/>
            </xdr:cNvSpPr>
          </xdr:nvSpPr>
          <xdr:spPr>
            <a:xfrm>
              <a:off x="12344400" y="39926260"/>
              <a:ext cx="302260" cy="132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100</xdr:row>
          <xdr:rowOff>0</xdr:rowOff>
        </xdr:from>
        <xdr:to xmlns:xdr="http://schemas.openxmlformats.org/drawingml/2006/spreadsheetDrawing">
          <xdr:col>39</xdr:col>
          <xdr:colOff>302260</xdr:colOff>
          <xdr:row>100</xdr:row>
          <xdr:rowOff>132715</xdr:rowOff>
        </xdr:to>
        <xdr:sp textlink="">
          <xdr:nvSpPr>
            <xdr:cNvPr id="309330" name="チェック 10322" hidden="1">
              <a:extLst>
                <a:ext uri="{63B3BB69-23CF-44E3-9099-C40C66FF867C}">
                  <a14:compatExt spid="_x0000_s309330"/>
                </a:ext>
              </a:extLst>
            </xdr:cNvPr>
            <xdr:cNvSpPr>
              <a:spLocks noRot="1" noChangeShapeType="1"/>
            </xdr:cNvSpPr>
          </xdr:nvSpPr>
          <xdr:spPr>
            <a:xfrm>
              <a:off x="12344400" y="40478710"/>
              <a:ext cx="302260" cy="1327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158115</xdr:rowOff>
        </xdr:to>
        <xdr:sp textlink="">
          <xdr:nvSpPr>
            <xdr:cNvPr id="309405" name="チェック 10397" hidden="1">
              <a:extLst>
                <a:ext uri="{63B3BB69-23CF-44E3-9099-C40C66FF867C}">
                  <a14:compatExt spid="_x0000_s309405"/>
                </a:ext>
              </a:extLst>
            </xdr:cNvPr>
            <xdr:cNvSpPr>
              <a:spLocks noRot="1" noChangeShapeType="1"/>
            </xdr:cNvSpPr>
          </xdr:nvSpPr>
          <xdr:spPr>
            <a:xfrm>
              <a:off x="11278870" y="42926635"/>
              <a:ext cx="302260" cy="158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174625</xdr:rowOff>
        </xdr:to>
        <xdr:sp textlink="">
          <xdr:nvSpPr>
            <xdr:cNvPr id="309406" name="チェック 10398" hidden="1">
              <a:extLst>
                <a:ext uri="{63B3BB69-23CF-44E3-9099-C40C66FF867C}">
                  <a14:compatExt spid="_x0000_s309406"/>
                </a:ext>
              </a:extLst>
            </xdr:cNvPr>
            <xdr:cNvSpPr>
              <a:spLocks noRot="1" noChangeShapeType="1"/>
            </xdr:cNvSpPr>
          </xdr:nvSpPr>
          <xdr:spPr>
            <a:xfrm>
              <a:off x="11278870" y="42926635"/>
              <a:ext cx="302260" cy="174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158115</xdr:rowOff>
        </xdr:to>
        <xdr:sp textlink="">
          <xdr:nvSpPr>
            <xdr:cNvPr id="309407" name="チェック 10399" hidden="1">
              <a:extLst>
                <a:ext uri="{63B3BB69-23CF-44E3-9099-C40C66FF867C}">
                  <a14:compatExt spid="_x0000_s309407"/>
                </a:ext>
              </a:extLst>
            </xdr:cNvPr>
            <xdr:cNvSpPr>
              <a:spLocks noRot="1" noChangeShapeType="1"/>
            </xdr:cNvSpPr>
          </xdr:nvSpPr>
          <xdr:spPr>
            <a:xfrm>
              <a:off x="11811635" y="42926635"/>
              <a:ext cx="302260" cy="158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158115</xdr:rowOff>
        </xdr:to>
        <xdr:sp textlink="">
          <xdr:nvSpPr>
            <xdr:cNvPr id="309408" name="チェック 10400" hidden="1">
              <a:extLst>
                <a:ext uri="{63B3BB69-23CF-44E3-9099-C40C66FF867C}">
                  <a14:compatExt spid="_x0000_s309408"/>
                </a:ext>
              </a:extLst>
            </xdr:cNvPr>
            <xdr:cNvSpPr>
              <a:spLocks noRot="1" noChangeShapeType="1"/>
            </xdr:cNvSpPr>
          </xdr:nvSpPr>
          <xdr:spPr>
            <a:xfrm>
              <a:off x="12344400" y="42926635"/>
              <a:ext cx="302260" cy="1581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174625</xdr:rowOff>
        </xdr:to>
        <xdr:sp textlink="">
          <xdr:nvSpPr>
            <xdr:cNvPr id="309409" name="チェック 10401" hidden="1">
              <a:extLst>
                <a:ext uri="{63B3BB69-23CF-44E3-9099-C40C66FF867C}">
                  <a14:compatExt spid="_x0000_s309409"/>
                </a:ext>
              </a:extLst>
            </xdr:cNvPr>
            <xdr:cNvSpPr>
              <a:spLocks noRot="1" noChangeShapeType="1"/>
            </xdr:cNvSpPr>
          </xdr:nvSpPr>
          <xdr:spPr>
            <a:xfrm>
              <a:off x="11811635" y="42926635"/>
              <a:ext cx="302260" cy="174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174625</xdr:rowOff>
        </xdr:to>
        <xdr:sp textlink="">
          <xdr:nvSpPr>
            <xdr:cNvPr id="309410" name="チェック 10402" hidden="1">
              <a:extLst>
                <a:ext uri="{63B3BB69-23CF-44E3-9099-C40C66FF867C}">
                  <a14:compatExt spid="_x0000_s309410"/>
                </a:ext>
              </a:extLst>
            </xdr:cNvPr>
            <xdr:cNvSpPr>
              <a:spLocks noRot="1" noChangeShapeType="1"/>
            </xdr:cNvSpPr>
          </xdr:nvSpPr>
          <xdr:spPr>
            <a:xfrm>
              <a:off x="12344400" y="42926635"/>
              <a:ext cx="302260" cy="1746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142240</xdr:rowOff>
        </xdr:to>
        <xdr:sp textlink="">
          <xdr:nvSpPr>
            <xdr:cNvPr id="309411" name="チェック 10403" hidden="1">
              <a:extLst>
                <a:ext uri="{63B3BB69-23CF-44E3-9099-C40C66FF867C}">
                  <a14:compatExt spid="_x0000_s309411"/>
                </a:ext>
              </a:extLst>
            </xdr:cNvPr>
            <xdr:cNvSpPr>
              <a:spLocks noRot="1" noChangeShapeType="1"/>
            </xdr:cNvSpPr>
          </xdr:nvSpPr>
          <xdr:spPr>
            <a:xfrm>
              <a:off x="11278870" y="42926635"/>
              <a:ext cx="302260" cy="142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142240</xdr:rowOff>
        </xdr:to>
        <xdr:sp textlink="">
          <xdr:nvSpPr>
            <xdr:cNvPr id="309412" name="チェック 10404" hidden="1">
              <a:extLst>
                <a:ext uri="{63B3BB69-23CF-44E3-9099-C40C66FF867C}">
                  <a14:compatExt spid="_x0000_s309412"/>
                </a:ext>
              </a:extLst>
            </xdr:cNvPr>
            <xdr:cNvSpPr>
              <a:spLocks noRot="1" noChangeShapeType="1"/>
            </xdr:cNvSpPr>
          </xdr:nvSpPr>
          <xdr:spPr>
            <a:xfrm>
              <a:off x="11278870" y="42926635"/>
              <a:ext cx="302260" cy="142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142240</xdr:rowOff>
        </xdr:to>
        <xdr:sp textlink="">
          <xdr:nvSpPr>
            <xdr:cNvPr id="309413" name="チェック 10405" hidden="1">
              <a:extLst>
                <a:ext uri="{63B3BB69-23CF-44E3-9099-C40C66FF867C}">
                  <a14:compatExt spid="_x0000_s309413"/>
                </a:ext>
              </a:extLst>
            </xdr:cNvPr>
            <xdr:cNvSpPr>
              <a:spLocks noRot="1" noChangeShapeType="1"/>
            </xdr:cNvSpPr>
          </xdr:nvSpPr>
          <xdr:spPr>
            <a:xfrm>
              <a:off x="11811635" y="42926635"/>
              <a:ext cx="302260" cy="142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142240</xdr:rowOff>
        </xdr:to>
        <xdr:sp textlink="">
          <xdr:nvSpPr>
            <xdr:cNvPr id="309414" name="チェック 10406" hidden="1">
              <a:extLst>
                <a:ext uri="{63B3BB69-23CF-44E3-9099-C40C66FF867C}">
                  <a14:compatExt spid="_x0000_s309414"/>
                </a:ext>
              </a:extLst>
            </xdr:cNvPr>
            <xdr:cNvSpPr>
              <a:spLocks noRot="1" noChangeShapeType="1"/>
            </xdr:cNvSpPr>
          </xdr:nvSpPr>
          <xdr:spPr>
            <a:xfrm>
              <a:off x="12344400" y="42926635"/>
              <a:ext cx="302260" cy="1422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126365</xdr:rowOff>
        </xdr:to>
        <xdr:sp textlink="">
          <xdr:nvSpPr>
            <xdr:cNvPr id="309415" name="チェック 10407" hidden="1">
              <a:extLst>
                <a:ext uri="{63B3BB69-23CF-44E3-9099-C40C66FF867C}">
                  <a14:compatExt spid="_x0000_s309415"/>
                </a:ext>
              </a:extLst>
            </xdr:cNvPr>
            <xdr:cNvSpPr>
              <a:spLocks noRot="1" noChangeShapeType="1"/>
            </xdr:cNvSpPr>
          </xdr:nvSpPr>
          <xdr:spPr>
            <a:xfrm>
              <a:off x="11278870" y="42926635"/>
              <a:ext cx="302260" cy="126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126365</xdr:rowOff>
        </xdr:to>
        <xdr:sp textlink="">
          <xdr:nvSpPr>
            <xdr:cNvPr id="309416" name="チェック 10408" hidden="1">
              <a:extLst>
                <a:ext uri="{63B3BB69-23CF-44E3-9099-C40C66FF867C}">
                  <a14:compatExt spid="_x0000_s309416"/>
                </a:ext>
              </a:extLst>
            </xdr:cNvPr>
            <xdr:cNvSpPr>
              <a:spLocks noRot="1" noChangeShapeType="1"/>
            </xdr:cNvSpPr>
          </xdr:nvSpPr>
          <xdr:spPr>
            <a:xfrm>
              <a:off x="11811635" y="42926635"/>
              <a:ext cx="302260" cy="126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126365</xdr:rowOff>
        </xdr:to>
        <xdr:sp textlink="">
          <xdr:nvSpPr>
            <xdr:cNvPr id="309417" name="チェック 10409" hidden="1">
              <a:extLst>
                <a:ext uri="{63B3BB69-23CF-44E3-9099-C40C66FF867C}">
                  <a14:compatExt spid="_x0000_s309417"/>
                </a:ext>
              </a:extLst>
            </xdr:cNvPr>
            <xdr:cNvSpPr>
              <a:spLocks noRot="1" noChangeShapeType="1"/>
            </xdr:cNvSpPr>
          </xdr:nvSpPr>
          <xdr:spPr>
            <a:xfrm>
              <a:off x="12344400" y="42926635"/>
              <a:ext cx="302260" cy="1263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41910</xdr:rowOff>
        </xdr:to>
        <xdr:sp textlink="">
          <xdr:nvSpPr>
            <xdr:cNvPr id="309418" name="チェック 10410" hidden="1">
              <a:extLst>
                <a:ext uri="{63B3BB69-23CF-44E3-9099-C40C66FF867C}">
                  <a14:compatExt spid="_x0000_s309418"/>
                </a:ext>
              </a:extLst>
            </xdr:cNvPr>
            <xdr:cNvSpPr>
              <a:spLocks noRot="1" noChangeShapeType="1"/>
            </xdr:cNvSpPr>
          </xdr:nvSpPr>
          <xdr:spPr>
            <a:xfrm>
              <a:off x="11278870" y="42926635"/>
              <a:ext cx="302260" cy="41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41910</xdr:rowOff>
        </xdr:to>
        <xdr:sp textlink="">
          <xdr:nvSpPr>
            <xdr:cNvPr id="309419" name="チェック 10411" hidden="1">
              <a:extLst>
                <a:ext uri="{63B3BB69-23CF-44E3-9099-C40C66FF867C}">
                  <a14:compatExt spid="_x0000_s309419"/>
                </a:ext>
              </a:extLst>
            </xdr:cNvPr>
            <xdr:cNvSpPr>
              <a:spLocks noRot="1" noChangeShapeType="1"/>
            </xdr:cNvSpPr>
          </xdr:nvSpPr>
          <xdr:spPr>
            <a:xfrm>
              <a:off x="11811635" y="42926635"/>
              <a:ext cx="302260" cy="41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41910</xdr:rowOff>
        </xdr:to>
        <xdr:sp textlink="">
          <xdr:nvSpPr>
            <xdr:cNvPr id="309420" name="チェック 10412" hidden="1">
              <a:extLst>
                <a:ext uri="{63B3BB69-23CF-44E3-9099-C40C66FF867C}">
                  <a14:compatExt spid="_x0000_s309420"/>
                </a:ext>
              </a:extLst>
            </xdr:cNvPr>
            <xdr:cNvSpPr>
              <a:spLocks noRot="1" noChangeShapeType="1"/>
            </xdr:cNvSpPr>
          </xdr:nvSpPr>
          <xdr:spPr>
            <a:xfrm>
              <a:off x="12344400" y="42926635"/>
              <a:ext cx="302260" cy="419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131445</xdr:rowOff>
        </xdr:to>
        <xdr:sp textlink="">
          <xdr:nvSpPr>
            <xdr:cNvPr id="309421" name="チェック 10413" hidden="1">
              <a:extLst>
                <a:ext uri="{63B3BB69-23CF-44E3-9099-C40C66FF867C}">
                  <a14:compatExt spid="_x0000_s309421"/>
                </a:ext>
              </a:extLst>
            </xdr:cNvPr>
            <xdr:cNvSpPr>
              <a:spLocks noRot="1" noChangeShapeType="1"/>
            </xdr:cNvSpPr>
          </xdr:nvSpPr>
          <xdr:spPr>
            <a:xfrm>
              <a:off x="11278870" y="42926635"/>
              <a:ext cx="302260" cy="131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131445</xdr:rowOff>
        </xdr:to>
        <xdr:sp textlink="">
          <xdr:nvSpPr>
            <xdr:cNvPr id="309422" name="チェック 10414" hidden="1">
              <a:extLst>
                <a:ext uri="{63B3BB69-23CF-44E3-9099-C40C66FF867C}">
                  <a14:compatExt spid="_x0000_s309422"/>
                </a:ext>
              </a:extLst>
            </xdr:cNvPr>
            <xdr:cNvSpPr>
              <a:spLocks noRot="1" noChangeShapeType="1"/>
            </xdr:cNvSpPr>
          </xdr:nvSpPr>
          <xdr:spPr>
            <a:xfrm>
              <a:off x="11811635" y="42926635"/>
              <a:ext cx="302260" cy="131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131445</xdr:rowOff>
        </xdr:to>
        <xdr:sp textlink="">
          <xdr:nvSpPr>
            <xdr:cNvPr id="309423" name="チェック 10415" hidden="1">
              <a:extLst>
                <a:ext uri="{63B3BB69-23CF-44E3-9099-C40C66FF867C}">
                  <a14:compatExt spid="_x0000_s309423"/>
                </a:ext>
              </a:extLst>
            </xdr:cNvPr>
            <xdr:cNvSpPr>
              <a:spLocks noRot="1" noChangeShapeType="1"/>
            </xdr:cNvSpPr>
          </xdr:nvSpPr>
          <xdr:spPr>
            <a:xfrm>
              <a:off x="12344400" y="42926635"/>
              <a:ext cx="302260" cy="131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131445</xdr:rowOff>
        </xdr:to>
        <xdr:sp textlink="">
          <xdr:nvSpPr>
            <xdr:cNvPr id="309424" name="チェック 10416" hidden="1">
              <a:extLst>
                <a:ext uri="{63B3BB69-23CF-44E3-9099-C40C66FF867C}">
                  <a14:compatExt spid="_x0000_s309424"/>
                </a:ext>
              </a:extLst>
            </xdr:cNvPr>
            <xdr:cNvSpPr>
              <a:spLocks noRot="1" noChangeShapeType="1"/>
            </xdr:cNvSpPr>
          </xdr:nvSpPr>
          <xdr:spPr>
            <a:xfrm>
              <a:off x="11278870" y="42926635"/>
              <a:ext cx="302260" cy="131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131445</xdr:rowOff>
        </xdr:to>
        <xdr:sp textlink="">
          <xdr:nvSpPr>
            <xdr:cNvPr id="309425" name="チェック 10417" hidden="1">
              <a:extLst>
                <a:ext uri="{63B3BB69-23CF-44E3-9099-C40C66FF867C}">
                  <a14:compatExt spid="_x0000_s309425"/>
                </a:ext>
              </a:extLst>
            </xdr:cNvPr>
            <xdr:cNvSpPr>
              <a:spLocks noRot="1" noChangeShapeType="1"/>
            </xdr:cNvSpPr>
          </xdr:nvSpPr>
          <xdr:spPr>
            <a:xfrm>
              <a:off x="11811635" y="42926635"/>
              <a:ext cx="302260" cy="131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131445</xdr:rowOff>
        </xdr:to>
        <xdr:sp textlink="">
          <xdr:nvSpPr>
            <xdr:cNvPr id="309426" name="チェック 10418" hidden="1">
              <a:extLst>
                <a:ext uri="{63B3BB69-23CF-44E3-9099-C40C66FF867C}">
                  <a14:compatExt spid="_x0000_s309426"/>
                </a:ext>
              </a:extLst>
            </xdr:cNvPr>
            <xdr:cNvSpPr>
              <a:spLocks noRot="1" noChangeShapeType="1"/>
            </xdr:cNvSpPr>
          </xdr:nvSpPr>
          <xdr:spPr>
            <a:xfrm>
              <a:off x="12344400" y="42926635"/>
              <a:ext cx="302260" cy="1314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66040</xdr:rowOff>
        </xdr:to>
        <xdr:sp textlink="">
          <xdr:nvSpPr>
            <xdr:cNvPr id="309427" name="チェック 10419" hidden="1">
              <a:extLst>
                <a:ext uri="{63B3BB69-23CF-44E3-9099-C40C66FF867C}">
                  <a14:compatExt spid="_x0000_s309427"/>
                </a:ext>
              </a:extLst>
            </xdr:cNvPr>
            <xdr:cNvSpPr>
              <a:spLocks noRot="1" noChangeShapeType="1"/>
            </xdr:cNvSpPr>
          </xdr:nvSpPr>
          <xdr:spPr>
            <a:xfrm>
              <a:off x="11278870" y="42926635"/>
              <a:ext cx="302260" cy="66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66040</xdr:rowOff>
        </xdr:to>
        <xdr:sp textlink="">
          <xdr:nvSpPr>
            <xdr:cNvPr id="309428" name="チェック 10420" hidden="1">
              <a:extLst>
                <a:ext uri="{63B3BB69-23CF-44E3-9099-C40C66FF867C}">
                  <a14:compatExt spid="_x0000_s309428"/>
                </a:ext>
              </a:extLst>
            </xdr:cNvPr>
            <xdr:cNvSpPr>
              <a:spLocks noRot="1" noChangeShapeType="1"/>
            </xdr:cNvSpPr>
          </xdr:nvSpPr>
          <xdr:spPr>
            <a:xfrm>
              <a:off x="11278870" y="42926635"/>
              <a:ext cx="302260" cy="66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66040</xdr:rowOff>
        </xdr:to>
        <xdr:sp textlink="">
          <xdr:nvSpPr>
            <xdr:cNvPr id="309429" name="チェック 10421" hidden="1">
              <a:extLst>
                <a:ext uri="{63B3BB69-23CF-44E3-9099-C40C66FF867C}">
                  <a14:compatExt spid="_x0000_s309429"/>
                </a:ext>
              </a:extLst>
            </xdr:cNvPr>
            <xdr:cNvSpPr>
              <a:spLocks noRot="1" noChangeShapeType="1"/>
            </xdr:cNvSpPr>
          </xdr:nvSpPr>
          <xdr:spPr>
            <a:xfrm>
              <a:off x="11811635" y="42926635"/>
              <a:ext cx="302260" cy="66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66040</xdr:rowOff>
        </xdr:to>
        <xdr:sp textlink="">
          <xdr:nvSpPr>
            <xdr:cNvPr id="309430" name="チェック 10422" hidden="1">
              <a:extLst>
                <a:ext uri="{63B3BB69-23CF-44E3-9099-C40C66FF867C}">
                  <a14:compatExt spid="_x0000_s309430"/>
                </a:ext>
              </a:extLst>
            </xdr:cNvPr>
            <xdr:cNvSpPr>
              <a:spLocks noRot="1" noChangeShapeType="1"/>
            </xdr:cNvSpPr>
          </xdr:nvSpPr>
          <xdr:spPr>
            <a:xfrm>
              <a:off x="12344400" y="42926635"/>
              <a:ext cx="302260" cy="660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146685</xdr:rowOff>
        </xdr:to>
        <xdr:sp textlink="">
          <xdr:nvSpPr>
            <xdr:cNvPr id="309431" name="チェック 10423" hidden="1">
              <a:extLst>
                <a:ext uri="{63B3BB69-23CF-44E3-9099-C40C66FF867C}">
                  <a14:compatExt spid="_x0000_s309431"/>
                </a:ext>
              </a:extLst>
            </xdr:cNvPr>
            <xdr:cNvSpPr>
              <a:spLocks noRot="1" noChangeShapeType="1"/>
            </xdr:cNvSpPr>
          </xdr:nvSpPr>
          <xdr:spPr>
            <a:xfrm>
              <a:off x="11278870" y="42926635"/>
              <a:ext cx="302260" cy="400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146685</xdr:rowOff>
        </xdr:to>
        <xdr:sp textlink="">
          <xdr:nvSpPr>
            <xdr:cNvPr id="309432" name="チェック 10424" hidden="1">
              <a:extLst>
                <a:ext uri="{63B3BB69-23CF-44E3-9099-C40C66FF867C}">
                  <a14:compatExt spid="_x0000_s309432"/>
                </a:ext>
              </a:extLst>
            </xdr:cNvPr>
            <xdr:cNvSpPr>
              <a:spLocks noRot="1" noChangeShapeType="1"/>
            </xdr:cNvSpPr>
          </xdr:nvSpPr>
          <xdr:spPr>
            <a:xfrm>
              <a:off x="11278870" y="42926635"/>
              <a:ext cx="302260" cy="400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110</xdr:row>
          <xdr:rowOff>146685</xdr:rowOff>
        </xdr:to>
        <xdr:sp textlink="">
          <xdr:nvSpPr>
            <xdr:cNvPr id="309433" name="チェック 10425" hidden="1">
              <a:extLst>
                <a:ext uri="{63B3BB69-23CF-44E3-9099-C40C66FF867C}">
                  <a14:compatExt spid="_x0000_s309433"/>
                </a:ext>
              </a:extLst>
            </xdr:cNvPr>
            <xdr:cNvSpPr>
              <a:spLocks noRot="1" noChangeShapeType="1"/>
            </xdr:cNvSpPr>
          </xdr:nvSpPr>
          <xdr:spPr>
            <a:xfrm>
              <a:off x="11811635" y="42926635"/>
              <a:ext cx="302260" cy="400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110</xdr:row>
          <xdr:rowOff>146685</xdr:rowOff>
        </xdr:to>
        <xdr:sp textlink="">
          <xdr:nvSpPr>
            <xdr:cNvPr id="309434" name="チェック 10426" hidden="1">
              <a:extLst>
                <a:ext uri="{63B3BB69-23CF-44E3-9099-C40C66FF867C}">
                  <a14:compatExt spid="_x0000_s309434"/>
                </a:ext>
              </a:extLst>
            </xdr:cNvPr>
            <xdr:cNvSpPr>
              <a:spLocks noRot="1" noChangeShapeType="1"/>
            </xdr:cNvSpPr>
          </xdr:nvSpPr>
          <xdr:spPr>
            <a:xfrm>
              <a:off x="12344400" y="42926635"/>
              <a:ext cx="302260" cy="400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165100</xdr:rowOff>
        </xdr:to>
        <xdr:sp textlink="">
          <xdr:nvSpPr>
            <xdr:cNvPr id="309435" name="チェック 10427" hidden="1">
              <a:extLst>
                <a:ext uri="{63B3BB69-23CF-44E3-9099-C40C66FF867C}">
                  <a14:compatExt spid="_x0000_s309435"/>
                </a:ext>
              </a:extLst>
            </xdr:cNvPr>
            <xdr:cNvSpPr>
              <a:spLocks noRot="1" noChangeShapeType="1"/>
            </xdr:cNvSpPr>
          </xdr:nvSpPr>
          <xdr:spPr>
            <a:xfrm>
              <a:off x="11278870" y="42926635"/>
              <a:ext cx="302260" cy="419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332740</xdr:rowOff>
        </xdr:to>
        <xdr:sp textlink="">
          <xdr:nvSpPr>
            <xdr:cNvPr id="309436" name="チェック 10428" hidden="1">
              <a:extLst>
                <a:ext uri="{63B3BB69-23CF-44E3-9099-C40C66FF867C}">
                  <a14:compatExt spid="_x0000_s309436"/>
                </a:ext>
              </a:extLst>
            </xdr:cNvPr>
            <xdr:cNvSpPr>
              <a:spLocks noRot="1" noChangeShapeType="1"/>
            </xdr:cNvSpPr>
          </xdr:nvSpPr>
          <xdr:spPr>
            <a:xfrm>
              <a:off x="11278870" y="42926635"/>
              <a:ext cx="302260" cy="586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10160</xdr:rowOff>
        </xdr:to>
        <xdr:sp textlink="">
          <xdr:nvSpPr>
            <xdr:cNvPr id="309437" name="チェック 10429" hidden="1">
              <a:extLst>
                <a:ext uri="{63B3BB69-23CF-44E3-9099-C40C66FF867C}">
                  <a14:compatExt spid="_x0000_s309437"/>
                </a:ext>
              </a:extLst>
            </xdr:cNvPr>
            <xdr:cNvSpPr>
              <a:spLocks noRot="1" noChangeShapeType="1"/>
            </xdr:cNvSpPr>
          </xdr:nvSpPr>
          <xdr:spPr>
            <a:xfrm>
              <a:off x="11278870" y="42926635"/>
              <a:ext cx="302260"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196215</xdr:rowOff>
        </xdr:to>
        <xdr:sp textlink="">
          <xdr:nvSpPr>
            <xdr:cNvPr id="309438" name="チェック 10430" hidden="1">
              <a:extLst>
                <a:ext uri="{63B3BB69-23CF-44E3-9099-C40C66FF867C}">
                  <a14:compatExt spid="_x0000_s309438"/>
                </a:ext>
              </a:extLst>
            </xdr:cNvPr>
            <xdr:cNvSpPr>
              <a:spLocks noRot="1" noChangeShapeType="1"/>
            </xdr:cNvSpPr>
          </xdr:nvSpPr>
          <xdr:spPr>
            <a:xfrm>
              <a:off x="11278870" y="42926635"/>
              <a:ext cx="302260" cy="196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110</xdr:row>
          <xdr:rowOff>165100</xdr:rowOff>
        </xdr:to>
        <xdr:sp textlink="">
          <xdr:nvSpPr>
            <xdr:cNvPr id="309439" name="チェック 10431" hidden="1">
              <a:extLst>
                <a:ext uri="{63B3BB69-23CF-44E3-9099-C40C66FF867C}">
                  <a14:compatExt spid="_x0000_s309439"/>
                </a:ext>
              </a:extLst>
            </xdr:cNvPr>
            <xdr:cNvSpPr>
              <a:spLocks noRot="1" noChangeShapeType="1"/>
            </xdr:cNvSpPr>
          </xdr:nvSpPr>
          <xdr:spPr>
            <a:xfrm>
              <a:off x="11811635" y="42926635"/>
              <a:ext cx="302260" cy="419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110</xdr:row>
          <xdr:rowOff>332740</xdr:rowOff>
        </xdr:to>
        <xdr:sp textlink="">
          <xdr:nvSpPr>
            <xdr:cNvPr id="309440" name="チェック 10432" hidden="1">
              <a:extLst>
                <a:ext uri="{63B3BB69-23CF-44E3-9099-C40C66FF867C}">
                  <a14:compatExt spid="_x0000_s309440"/>
                </a:ext>
              </a:extLst>
            </xdr:cNvPr>
            <xdr:cNvSpPr>
              <a:spLocks noRot="1" noChangeShapeType="1"/>
            </xdr:cNvSpPr>
          </xdr:nvSpPr>
          <xdr:spPr>
            <a:xfrm>
              <a:off x="11811635" y="42926635"/>
              <a:ext cx="302260" cy="586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110</xdr:row>
          <xdr:rowOff>10160</xdr:rowOff>
        </xdr:to>
        <xdr:sp textlink="">
          <xdr:nvSpPr>
            <xdr:cNvPr id="309441" name="チェック 10433" hidden="1">
              <a:extLst>
                <a:ext uri="{63B3BB69-23CF-44E3-9099-C40C66FF867C}">
                  <a14:compatExt spid="_x0000_s309441"/>
                </a:ext>
              </a:extLst>
            </xdr:cNvPr>
            <xdr:cNvSpPr>
              <a:spLocks noRot="1" noChangeShapeType="1"/>
            </xdr:cNvSpPr>
          </xdr:nvSpPr>
          <xdr:spPr>
            <a:xfrm>
              <a:off x="11811635" y="42926635"/>
              <a:ext cx="302260"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196215</xdr:rowOff>
        </xdr:to>
        <xdr:sp textlink="">
          <xdr:nvSpPr>
            <xdr:cNvPr id="309442" name="チェック 10434" hidden="1">
              <a:extLst>
                <a:ext uri="{63B3BB69-23CF-44E3-9099-C40C66FF867C}">
                  <a14:compatExt spid="_x0000_s309442"/>
                </a:ext>
              </a:extLst>
            </xdr:cNvPr>
            <xdr:cNvSpPr>
              <a:spLocks noRot="1" noChangeShapeType="1"/>
            </xdr:cNvSpPr>
          </xdr:nvSpPr>
          <xdr:spPr>
            <a:xfrm>
              <a:off x="11811635" y="42926635"/>
              <a:ext cx="302260" cy="196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110</xdr:row>
          <xdr:rowOff>165100</xdr:rowOff>
        </xdr:to>
        <xdr:sp textlink="">
          <xdr:nvSpPr>
            <xdr:cNvPr id="309443" name="チェック 10435" hidden="1">
              <a:extLst>
                <a:ext uri="{63B3BB69-23CF-44E3-9099-C40C66FF867C}">
                  <a14:compatExt spid="_x0000_s309443"/>
                </a:ext>
              </a:extLst>
            </xdr:cNvPr>
            <xdr:cNvSpPr>
              <a:spLocks noRot="1" noChangeShapeType="1"/>
            </xdr:cNvSpPr>
          </xdr:nvSpPr>
          <xdr:spPr>
            <a:xfrm>
              <a:off x="12344400" y="42926635"/>
              <a:ext cx="302260" cy="4191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110</xdr:row>
          <xdr:rowOff>332740</xdr:rowOff>
        </xdr:to>
        <xdr:sp textlink="">
          <xdr:nvSpPr>
            <xdr:cNvPr id="309444" name="チェック 10436" hidden="1">
              <a:extLst>
                <a:ext uri="{63B3BB69-23CF-44E3-9099-C40C66FF867C}">
                  <a14:compatExt spid="_x0000_s309444"/>
                </a:ext>
              </a:extLst>
            </xdr:cNvPr>
            <xdr:cNvSpPr>
              <a:spLocks noRot="1" noChangeShapeType="1"/>
            </xdr:cNvSpPr>
          </xdr:nvSpPr>
          <xdr:spPr>
            <a:xfrm>
              <a:off x="12344400" y="42926635"/>
              <a:ext cx="302260" cy="5867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110</xdr:row>
          <xdr:rowOff>10160</xdr:rowOff>
        </xdr:to>
        <xdr:sp textlink="">
          <xdr:nvSpPr>
            <xdr:cNvPr id="309445" name="チェック 10437" hidden="1">
              <a:extLst>
                <a:ext uri="{63B3BB69-23CF-44E3-9099-C40C66FF867C}">
                  <a14:compatExt spid="_x0000_s309445"/>
                </a:ext>
              </a:extLst>
            </xdr:cNvPr>
            <xdr:cNvSpPr>
              <a:spLocks noRot="1" noChangeShapeType="1"/>
            </xdr:cNvSpPr>
          </xdr:nvSpPr>
          <xdr:spPr>
            <a:xfrm>
              <a:off x="12344400" y="42926635"/>
              <a:ext cx="302260" cy="2641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196215</xdr:rowOff>
        </xdr:to>
        <xdr:sp textlink="">
          <xdr:nvSpPr>
            <xdr:cNvPr id="309446" name="チェック 10438" hidden="1">
              <a:extLst>
                <a:ext uri="{63B3BB69-23CF-44E3-9099-C40C66FF867C}">
                  <a14:compatExt spid="_x0000_s309446"/>
                </a:ext>
              </a:extLst>
            </xdr:cNvPr>
            <xdr:cNvSpPr>
              <a:spLocks noRot="1" noChangeShapeType="1"/>
            </xdr:cNvSpPr>
          </xdr:nvSpPr>
          <xdr:spPr>
            <a:xfrm>
              <a:off x="12344400" y="42926635"/>
              <a:ext cx="302260" cy="1962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219075</xdr:rowOff>
        </xdr:to>
        <xdr:sp textlink="">
          <xdr:nvSpPr>
            <xdr:cNvPr id="309447" name="チェック 10439" hidden="1">
              <a:extLst>
                <a:ext uri="{63B3BB69-23CF-44E3-9099-C40C66FF867C}">
                  <a14:compatExt spid="_x0000_s309447"/>
                </a:ext>
              </a:extLst>
            </xdr:cNvPr>
            <xdr:cNvSpPr>
              <a:spLocks noRot="1" noChangeShapeType="1"/>
            </xdr:cNvSpPr>
          </xdr:nvSpPr>
          <xdr:spPr>
            <a:xfrm>
              <a:off x="11278870" y="42926635"/>
              <a:ext cx="3022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219075</xdr:rowOff>
        </xdr:to>
        <xdr:sp textlink="">
          <xdr:nvSpPr>
            <xdr:cNvPr id="309448" name="チェック 10440" hidden="1">
              <a:extLst>
                <a:ext uri="{63B3BB69-23CF-44E3-9099-C40C66FF867C}">
                  <a14:compatExt spid="_x0000_s309448"/>
                </a:ext>
              </a:extLst>
            </xdr:cNvPr>
            <xdr:cNvSpPr>
              <a:spLocks noRot="1" noChangeShapeType="1"/>
            </xdr:cNvSpPr>
          </xdr:nvSpPr>
          <xdr:spPr>
            <a:xfrm>
              <a:off x="11811635" y="42926635"/>
              <a:ext cx="3022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219075</xdr:rowOff>
        </xdr:to>
        <xdr:sp textlink="">
          <xdr:nvSpPr>
            <xdr:cNvPr id="309449" name="チェック 10441" hidden="1">
              <a:extLst>
                <a:ext uri="{63B3BB69-23CF-44E3-9099-C40C66FF867C}">
                  <a14:compatExt spid="_x0000_s309449"/>
                </a:ext>
              </a:extLst>
            </xdr:cNvPr>
            <xdr:cNvSpPr>
              <a:spLocks noRot="1" noChangeShapeType="1"/>
            </xdr:cNvSpPr>
          </xdr:nvSpPr>
          <xdr:spPr>
            <a:xfrm>
              <a:off x="12344400" y="42926635"/>
              <a:ext cx="3022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22225</xdr:rowOff>
        </xdr:to>
        <xdr:sp textlink="">
          <xdr:nvSpPr>
            <xdr:cNvPr id="309450" name="チェック 10442" hidden="1">
              <a:extLst>
                <a:ext uri="{63B3BB69-23CF-44E3-9099-C40C66FF867C}">
                  <a14:compatExt spid="_x0000_s309450"/>
                </a:ext>
              </a:extLst>
            </xdr:cNvPr>
            <xdr:cNvSpPr>
              <a:spLocks noRot="1" noChangeShapeType="1"/>
            </xdr:cNvSpPr>
          </xdr:nvSpPr>
          <xdr:spPr>
            <a:xfrm>
              <a:off x="11278870" y="42926635"/>
              <a:ext cx="302260" cy="22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22225</xdr:rowOff>
        </xdr:to>
        <xdr:sp textlink="">
          <xdr:nvSpPr>
            <xdr:cNvPr id="309451" name="チェック 10443" hidden="1">
              <a:extLst>
                <a:ext uri="{63B3BB69-23CF-44E3-9099-C40C66FF867C}">
                  <a14:compatExt spid="_x0000_s309451"/>
                </a:ext>
              </a:extLst>
            </xdr:cNvPr>
            <xdr:cNvSpPr>
              <a:spLocks noRot="1" noChangeShapeType="1"/>
            </xdr:cNvSpPr>
          </xdr:nvSpPr>
          <xdr:spPr>
            <a:xfrm>
              <a:off x="11811635" y="42926635"/>
              <a:ext cx="302260" cy="22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22225</xdr:rowOff>
        </xdr:to>
        <xdr:sp textlink="">
          <xdr:nvSpPr>
            <xdr:cNvPr id="309452" name="チェック 10444" hidden="1">
              <a:extLst>
                <a:ext uri="{63B3BB69-23CF-44E3-9099-C40C66FF867C}">
                  <a14:compatExt spid="_x0000_s309452"/>
                </a:ext>
              </a:extLst>
            </xdr:cNvPr>
            <xdr:cNvSpPr>
              <a:spLocks noRot="1" noChangeShapeType="1"/>
            </xdr:cNvSpPr>
          </xdr:nvSpPr>
          <xdr:spPr>
            <a:xfrm>
              <a:off x="12344400" y="42926635"/>
              <a:ext cx="302260" cy="222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109</xdr:row>
          <xdr:rowOff>219075</xdr:rowOff>
        </xdr:to>
        <xdr:sp textlink="">
          <xdr:nvSpPr>
            <xdr:cNvPr id="309453" name="チェック 10445" hidden="1">
              <a:extLst>
                <a:ext uri="{63B3BB69-23CF-44E3-9099-C40C66FF867C}">
                  <a14:compatExt spid="_x0000_s309453"/>
                </a:ext>
              </a:extLst>
            </xdr:cNvPr>
            <xdr:cNvSpPr>
              <a:spLocks noRot="1" noChangeShapeType="1"/>
            </xdr:cNvSpPr>
          </xdr:nvSpPr>
          <xdr:spPr>
            <a:xfrm>
              <a:off x="11278870" y="42926635"/>
              <a:ext cx="3022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109</xdr:row>
          <xdr:rowOff>219075</xdr:rowOff>
        </xdr:to>
        <xdr:sp textlink="">
          <xdr:nvSpPr>
            <xdr:cNvPr id="309454" name="チェック 10446" hidden="1">
              <a:extLst>
                <a:ext uri="{63B3BB69-23CF-44E3-9099-C40C66FF867C}">
                  <a14:compatExt spid="_x0000_s309454"/>
                </a:ext>
              </a:extLst>
            </xdr:cNvPr>
            <xdr:cNvSpPr>
              <a:spLocks noRot="1" noChangeShapeType="1"/>
            </xdr:cNvSpPr>
          </xdr:nvSpPr>
          <xdr:spPr>
            <a:xfrm>
              <a:off x="11811635" y="42926635"/>
              <a:ext cx="3022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109</xdr:row>
          <xdr:rowOff>219075</xdr:rowOff>
        </xdr:to>
        <xdr:sp textlink="">
          <xdr:nvSpPr>
            <xdr:cNvPr id="309455" name="チェック 10447" hidden="1">
              <a:extLst>
                <a:ext uri="{63B3BB69-23CF-44E3-9099-C40C66FF867C}">
                  <a14:compatExt spid="_x0000_s309455"/>
                </a:ext>
              </a:extLst>
            </xdr:cNvPr>
            <xdr:cNvSpPr>
              <a:spLocks noRot="1" noChangeShapeType="1"/>
            </xdr:cNvSpPr>
          </xdr:nvSpPr>
          <xdr:spPr>
            <a:xfrm>
              <a:off x="12344400" y="42926635"/>
              <a:ext cx="302260"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109</xdr:row>
          <xdr:rowOff>0</xdr:rowOff>
        </xdr:from>
        <xdr:to xmlns:xdr="http://schemas.openxmlformats.org/drawingml/2006/spreadsheetDrawing">
          <xdr:col>37</xdr:col>
          <xdr:colOff>302260</xdr:colOff>
          <xdr:row>110</xdr:row>
          <xdr:rowOff>90805</xdr:rowOff>
        </xdr:to>
        <xdr:sp textlink="">
          <xdr:nvSpPr>
            <xdr:cNvPr id="309456" name="チェック 10448" hidden="1">
              <a:extLst>
                <a:ext uri="{63B3BB69-23CF-44E3-9099-C40C66FF867C}">
                  <a14:compatExt spid="_x0000_s309456"/>
                </a:ext>
              </a:extLst>
            </xdr:cNvPr>
            <xdr:cNvSpPr>
              <a:spLocks noRot="1" noChangeShapeType="1"/>
            </xdr:cNvSpPr>
          </xdr:nvSpPr>
          <xdr:spPr>
            <a:xfrm>
              <a:off x="11278870" y="42926635"/>
              <a:ext cx="302260" cy="344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109</xdr:row>
          <xdr:rowOff>0</xdr:rowOff>
        </xdr:from>
        <xdr:to xmlns:xdr="http://schemas.openxmlformats.org/drawingml/2006/spreadsheetDrawing">
          <xdr:col>38</xdr:col>
          <xdr:colOff>302260</xdr:colOff>
          <xdr:row>110</xdr:row>
          <xdr:rowOff>90805</xdr:rowOff>
        </xdr:to>
        <xdr:sp textlink="">
          <xdr:nvSpPr>
            <xdr:cNvPr id="309457" name="チェック 10449" hidden="1">
              <a:extLst>
                <a:ext uri="{63B3BB69-23CF-44E3-9099-C40C66FF867C}">
                  <a14:compatExt spid="_x0000_s309457"/>
                </a:ext>
              </a:extLst>
            </xdr:cNvPr>
            <xdr:cNvSpPr>
              <a:spLocks noRot="1" noChangeShapeType="1"/>
            </xdr:cNvSpPr>
          </xdr:nvSpPr>
          <xdr:spPr>
            <a:xfrm>
              <a:off x="11811635" y="42926635"/>
              <a:ext cx="302260" cy="344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109</xdr:row>
          <xdr:rowOff>0</xdr:rowOff>
        </xdr:from>
        <xdr:to xmlns:xdr="http://schemas.openxmlformats.org/drawingml/2006/spreadsheetDrawing">
          <xdr:col>39</xdr:col>
          <xdr:colOff>302260</xdr:colOff>
          <xdr:row>110</xdr:row>
          <xdr:rowOff>90805</xdr:rowOff>
        </xdr:to>
        <xdr:sp textlink="">
          <xdr:nvSpPr>
            <xdr:cNvPr id="309458" name="チェック 10450" hidden="1">
              <a:extLst>
                <a:ext uri="{63B3BB69-23CF-44E3-9099-C40C66FF867C}">
                  <a14:compatExt spid="_x0000_s309458"/>
                </a:ext>
              </a:extLst>
            </xdr:cNvPr>
            <xdr:cNvSpPr>
              <a:spLocks noRot="1" noChangeShapeType="1"/>
            </xdr:cNvSpPr>
          </xdr:nvSpPr>
          <xdr:spPr>
            <a:xfrm>
              <a:off x="12344400" y="42926635"/>
              <a:ext cx="302260" cy="3448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70</xdr:row>
          <xdr:rowOff>0</xdr:rowOff>
        </xdr:from>
        <xdr:to xmlns:xdr="http://schemas.openxmlformats.org/drawingml/2006/spreadsheetDrawing">
          <xdr:col>37</xdr:col>
          <xdr:colOff>302260</xdr:colOff>
          <xdr:row>71</xdr:row>
          <xdr:rowOff>1270</xdr:rowOff>
        </xdr:to>
        <xdr:sp textlink="">
          <xdr:nvSpPr>
            <xdr:cNvPr id="309462" name="チェック 10454" hidden="1">
              <a:extLst>
                <a:ext uri="{63B3BB69-23CF-44E3-9099-C40C66FF867C}">
                  <a14:compatExt spid="_x0000_s309462"/>
                </a:ext>
              </a:extLst>
            </xdr:cNvPr>
            <xdr:cNvSpPr>
              <a:spLocks noRot="1" noChangeShapeType="1"/>
            </xdr:cNvSpPr>
          </xdr:nvSpPr>
          <xdr:spPr>
            <a:xfrm>
              <a:off x="11278870" y="348367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70</xdr:row>
          <xdr:rowOff>0</xdr:rowOff>
        </xdr:from>
        <xdr:to xmlns:xdr="http://schemas.openxmlformats.org/drawingml/2006/spreadsheetDrawing">
          <xdr:col>38</xdr:col>
          <xdr:colOff>302260</xdr:colOff>
          <xdr:row>71</xdr:row>
          <xdr:rowOff>1270</xdr:rowOff>
        </xdr:to>
        <xdr:sp textlink="">
          <xdr:nvSpPr>
            <xdr:cNvPr id="309463" name="チェック 10455" hidden="1">
              <a:extLst>
                <a:ext uri="{63B3BB69-23CF-44E3-9099-C40C66FF867C}">
                  <a14:compatExt spid="_x0000_s309463"/>
                </a:ext>
              </a:extLst>
            </xdr:cNvPr>
            <xdr:cNvSpPr>
              <a:spLocks noRot="1" noChangeShapeType="1"/>
            </xdr:cNvSpPr>
          </xdr:nvSpPr>
          <xdr:spPr>
            <a:xfrm>
              <a:off x="11811635" y="348367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70</xdr:row>
          <xdr:rowOff>0</xdr:rowOff>
        </xdr:from>
        <xdr:to xmlns:xdr="http://schemas.openxmlformats.org/drawingml/2006/spreadsheetDrawing">
          <xdr:col>39</xdr:col>
          <xdr:colOff>302260</xdr:colOff>
          <xdr:row>71</xdr:row>
          <xdr:rowOff>1270</xdr:rowOff>
        </xdr:to>
        <xdr:sp textlink="">
          <xdr:nvSpPr>
            <xdr:cNvPr id="309464" name="チェック 10456" hidden="1">
              <a:extLst>
                <a:ext uri="{63B3BB69-23CF-44E3-9099-C40C66FF867C}">
                  <a14:compatExt spid="_x0000_s309464"/>
                </a:ext>
              </a:extLst>
            </xdr:cNvPr>
            <xdr:cNvSpPr>
              <a:spLocks noRot="1" noChangeShapeType="1"/>
            </xdr:cNvSpPr>
          </xdr:nvSpPr>
          <xdr:spPr>
            <a:xfrm>
              <a:off x="12344400" y="34836735"/>
              <a:ext cx="302260" cy="3314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247650</xdr:colOff>
          <xdr:row>84</xdr:row>
          <xdr:rowOff>3175</xdr:rowOff>
        </xdr:from>
        <xdr:to xmlns:xdr="http://schemas.openxmlformats.org/drawingml/2006/spreadsheetDrawing">
          <xdr:col>15</xdr:col>
          <xdr:colOff>45720</xdr:colOff>
          <xdr:row>86</xdr:row>
          <xdr:rowOff>19050</xdr:rowOff>
        </xdr:to>
        <xdr:sp textlink="">
          <xdr:nvSpPr>
            <xdr:cNvPr id="309466" name="チェック 10458" hidden="1">
              <a:extLst>
                <a:ext uri="{63B3BB69-23CF-44E3-9099-C40C66FF867C}">
                  <a14:compatExt spid="_x0000_s309466"/>
                </a:ext>
              </a:extLst>
            </xdr:cNvPr>
            <xdr:cNvSpPr>
              <a:spLocks noRot="1" noChangeShapeType="1"/>
            </xdr:cNvSpPr>
          </xdr:nvSpPr>
          <xdr:spPr>
            <a:xfrm>
              <a:off x="3751580" y="37843460"/>
              <a:ext cx="30353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17</xdr:col>
          <xdr:colOff>0</xdr:colOff>
          <xdr:row>84</xdr:row>
          <xdr:rowOff>0</xdr:rowOff>
        </xdr:from>
        <xdr:to xmlns:xdr="http://schemas.openxmlformats.org/drawingml/2006/spreadsheetDrawing">
          <xdr:col>18</xdr:col>
          <xdr:colOff>50800</xdr:colOff>
          <xdr:row>86</xdr:row>
          <xdr:rowOff>15240</xdr:rowOff>
        </xdr:to>
        <xdr:sp textlink="">
          <xdr:nvSpPr>
            <xdr:cNvPr id="309467" name="チェック 10459" hidden="1">
              <a:extLst>
                <a:ext uri="{63B3BB69-23CF-44E3-9099-C40C66FF867C}">
                  <a14:compatExt spid="_x0000_s309467"/>
                </a:ext>
              </a:extLst>
            </xdr:cNvPr>
            <xdr:cNvSpPr>
              <a:spLocks noRot="1" noChangeShapeType="1"/>
            </xdr:cNvSpPr>
          </xdr:nvSpPr>
          <xdr:spPr>
            <a:xfrm>
              <a:off x="4514850" y="37840285"/>
              <a:ext cx="30353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80</xdr:row>
          <xdr:rowOff>0</xdr:rowOff>
        </xdr:from>
        <xdr:to xmlns:xdr="http://schemas.openxmlformats.org/drawingml/2006/spreadsheetDrawing">
          <xdr:col>37</xdr:col>
          <xdr:colOff>302260</xdr:colOff>
          <xdr:row>82</xdr:row>
          <xdr:rowOff>158115</xdr:rowOff>
        </xdr:to>
        <xdr:sp textlink="">
          <xdr:nvSpPr>
            <xdr:cNvPr id="309477" name="チェック 10469" hidden="1">
              <a:extLst>
                <a:ext uri="{63B3BB69-23CF-44E3-9099-C40C66FF867C}">
                  <a14:compatExt spid="_x0000_s309477"/>
                </a:ext>
              </a:extLst>
            </xdr:cNvPr>
            <xdr:cNvSpPr>
              <a:spLocks noRot="1" noChangeShapeType="1"/>
            </xdr:cNvSpPr>
          </xdr:nvSpPr>
          <xdr:spPr>
            <a:xfrm>
              <a:off x="11278870" y="37243385"/>
              <a:ext cx="302260" cy="456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80</xdr:row>
          <xdr:rowOff>0</xdr:rowOff>
        </xdr:from>
        <xdr:to xmlns:xdr="http://schemas.openxmlformats.org/drawingml/2006/spreadsheetDrawing">
          <xdr:col>38</xdr:col>
          <xdr:colOff>302260</xdr:colOff>
          <xdr:row>82</xdr:row>
          <xdr:rowOff>158115</xdr:rowOff>
        </xdr:to>
        <xdr:sp textlink="">
          <xdr:nvSpPr>
            <xdr:cNvPr id="309478" name="チェック 10470" hidden="1">
              <a:extLst>
                <a:ext uri="{63B3BB69-23CF-44E3-9099-C40C66FF867C}">
                  <a14:compatExt spid="_x0000_s309478"/>
                </a:ext>
              </a:extLst>
            </xdr:cNvPr>
            <xdr:cNvSpPr>
              <a:spLocks noRot="1" noChangeShapeType="1"/>
            </xdr:cNvSpPr>
          </xdr:nvSpPr>
          <xdr:spPr>
            <a:xfrm>
              <a:off x="11811635" y="37243385"/>
              <a:ext cx="302260" cy="456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80</xdr:row>
          <xdr:rowOff>0</xdr:rowOff>
        </xdr:from>
        <xdr:to xmlns:xdr="http://schemas.openxmlformats.org/drawingml/2006/spreadsheetDrawing">
          <xdr:col>39</xdr:col>
          <xdr:colOff>302260</xdr:colOff>
          <xdr:row>82</xdr:row>
          <xdr:rowOff>158115</xdr:rowOff>
        </xdr:to>
        <xdr:sp textlink="">
          <xdr:nvSpPr>
            <xdr:cNvPr id="309479" name="チェック 10471" hidden="1">
              <a:extLst>
                <a:ext uri="{63B3BB69-23CF-44E3-9099-C40C66FF867C}">
                  <a14:compatExt spid="_x0000_s309479"/>
                </a:ext>
              </a:extLst>
            </xdr:cNvPr>
            <xdr:cNvSpPr>
              <a:spLocks noRot="1" noChangeShapeType="1"/>
            </xdr:cNvSpPr>
          </xdr:nvSpPr>
          <xdr:spPr>
            <a:xfrm>
              <a:off x="12344400" y="37243385"/>
              <a:ext cx="302260" cy="4565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13970</xdr:colOff>
          <xdr:row>75</xdr:row>
          <xdr:rowOff>19685</xdr:rowOff>
        </xdr:from>
        <xdr:to xmlns:xdr="http://schemas.openxmlformats.org/drawingml/2006/spreadsheetDrawing">
          <xdr:col>37</xdr:col>
          <xdr:colOff>316865</xdr:colOff>
          <xdr:row>75</xdr:row>
          <xdr:rowOff>287020</xdr:rowOff>
        </xdr:to>
        <xdr:sp textlink="">
          <xdr:nvSpPr>
            <xdr:cNvPr id="309480" name="チェック 10472" hidden="1">
              <a:extLst>
                <a:ext uri="{63B3BB69-23CF-44E3-9099-C40C66FF867C}">
                  <a14:compatExt spid="_x0000_s309480"/>
                </a:ext>
              </a:extLst>
            </xdr:cNvPr>
            <xdr:cNvSpPr>
              <a:spLocks noRot="1" noChangeShapeType="1"/>
            </xdr:cNvSpPr>
          </xdr:nvSpPr>
          <xdr:spPr>
            <a:xfrm>
              <a:off x="11292840" y="35993070"/>
              <a:ext cx="30289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75</xdr:row>
          <xdr:rowOff>0</xdr:rowOff>
        </xdr:from>
        <xdr:to xmlns:xdr="http://schemas.openxmlformats.org/drawingml/2006/spreadsheetDrawing">
          <xdr:col>38</xdr:col>
          <xdr:colOff>302895</xdr:colOff>
          <xdr:row>75</xdr:row>
          <xdr:rowOff>267335</xdr:rowOff>
        </xdr:to>
        <xdr:sp textlink="">
          <xdr:nvSpPr>
            <xdr:cNvPr id="309482" name="チェック 10474" hidden="1">
              <a:extLst>
                <a:ext uri="{63B3BB69-23CF-44E3-9099-C40C66FF867C}">
                  <a14:compatExt spid="_x0000_s309482"/>
                </a:ext>
              </a:extLst>
            </xdr:cNvPr>
            <xdr:cNvSpPr>
              <a:spLocks noRot="1" noChangeShapeType="1"/>
            </xdr:cNvSpPr>
          </xdr:nvSpPr>
          <xdr:spPr>
            <a:xfrm>
              <a:off x="11811635" y="35973385"/>
              <a:ext cx="30289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75</xdr:row>
          <xdr:rowOff>0</xdr:rowOff>
        </xdr:from>
        <xdr:to xmlns:xdr="http://schemas.openxmlformats.org/drawingml/2006/spreadsheetDrawing">
          <xdr:col>39</xdr:col>
          <xdr:colOff>302895</xdr:colOff>
          <xdr:row>75</xdr:row>
          <xdr:rowOff>267335</xdr:rowOff>
        </xdr:to>
        <xdr:sp textlink="">
          <xdr:nvSpPr>
            <xdr:cNvPr id="309483" name="チェック 10475" hidden="1">
              <a:extLst>
                <a:ext uri="{63B3BB69-23CF-44E3-9099-C40C66FF867C}">
                  <a14:compatExt spid="_x0000_s309483"/>
                </a:ext>
              </a:extLst>
            </xdr:cNvPr>
            <xdr:cNvSpPr>
              <a:spLocks noRot="1" noChangeShapeType="1"/>
            </xdr:cNvSpPr>
          </xdr:nvSpPr>
          <xdr:spPr>
            <a:xfrm>
              <a:off x="12344400" y="35973385"/>
              <a:ext cx="302895" cy="2673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93</xdr:row>
          <xdr:rowOff>0</xdr:rowOff>
        </xdr:from>
        <xdr:to xmlns:xdr="http://schemas.openxmlformats.org/drawingml/2006/spreadsheetDrawing">
          <xdr:col>37</xdr:col>
          <xdr:colOff>302895</xdr:colOff>
          <xdr:row>94</xdr:row>
          <xdr:rowOff>12700</xdr:rowOff>
        </xdr:to>
        <xdr:sp textlink="">
          <xdr:nvSpPr>
            <xdr:cNvPr id="309484" name="チェック 10476" hidden="1">
              <a:extLst>
                <a:ext uri="{63B3BB69-23CF-44E3-9099-C40C66FF867C}">
                  <a14:compatExt spid="_x0000_s309484"/>
                </a:ext>
              </a:extLst>
            </xdr:cNvPr>
            <xdr:cNvSpPr>
              <a:spLocks noRot="1" noChangeShapeType="1"/>
            </xdr:cNvSpPr>
          </xdr:nvSpPr>
          <xdr:spPr>
            <a:xfrm>
              <a:off x="11278870" y="39310310"/>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93</xdr:row>
          <xdr:rowOff>0</xdr:rowOff>
        </xdr:from>
        <xdr:to xmlns:xdr="http://schemas.openxmlformats.org/drawingml/2006/spreadsheetDrawing">
          <xdr:col>38</xdr:col>
          <xdr:colOff>302895</xdr:colOff>
          <xdr:row>94</xdr:row>
          <xdr:rowOff>12700</xdr:rowOff>
        </xdr:to>
        <xdr:sp textlink="">
          <xdr:nvSpPr>
            <xdr:cNvPr id="309485" name="チェック 10477" hidden="1">
              <a:extLst>
                <a:ext uri="{63B3BB69-23CF-44E3-9099-C40C66FF867C}">
                  <a14:compatExt spid="_x0000_s309485"/>
                </a:ext>
              </a:extLst>
            </xdr:cNvPr>
            <xdr:cNvSpPr>
              <a:spLocks noRot="1" noChangeShapeType="1"/>
            </xdr:cNvSpPr>
          </xdr:nvSpPr>
          <xdr:spPr>
            <a:xfrm>
              <a:off x="11811635" y="39310310"/>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93</xdr:row>
          <xdr:rowOff>0</xdr:rowOff>
        </xdr:from>
        <xdr:to xmlns:xdr="http://schemas.openxmlformats.org/drawingml/2006/spreadsheetDrawing">
          <xdr:col>39</xdr:col>
          <xdr:colOff>302895</xdr:colOff>
          <xdr:row>94</xdr:row>
          <xdr:rowOff>12700</xdr:rowOff>
        </xdr:to>
        <xdr:sp textlink="">
          <xdr:nvSpPr>
            <xdr:cNvPr id="309486" name="チェック 10478" hidden="1">
              <a:extLst>
                <a:ext uri="{63B3BB69-23CF-44E3-9099-C40C66FF867C}">
                  <a14:compatExt spid="_x0000_s309486"/>
                </a:ext>
              </a:extLst>
            </xdr:cNvPr>
            <xdr:cNvSpPr>
              <a:spLocks noRot="1" noChangeShapeType="1"/>
            </xdr:cNvSpPr>
          </xdr:nvSpPr>
          <xdr:spPr>
            <a:xfrm>
              <a:off x="12344400" y="39310310"/>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106</xdr:row>
          <xdr:rowOff>0</xdr:rowOff>
        </xdr:from>
        <xdr:to xmlns:xdr="http://schemas.openxmlformats.org/drawingml/2006/spreadsheetDrawing">
          <xdr:col>38</xdr:col>
          <xdr:colOff>302895</xdr:colOff>
          <xdr:row>107</xdr:row>
          <xdr:rowOff>12700</xdr:rowOff>
        </xdr:to>
        <xdr:sp textlink="">
          <xdr:nvSpPr>
            <xdr:cNvPr id="309488" name="チェック 10480" hidden="1">
              <a:extLst>
                <a:ext uri="{63B3BB69-23CF-44E3-9099-C40C66FF867C}">
                  <a14:compatExt spid="_x0000_s309488"/>
                </a:ext>
              </a:extLst>
            </xdr:cNvPr>
            <xdr:cNvSpPr>
              <a:spLocks noRot="1" noChangeShapeType="1"/>
            </xdr:cNvSpPr>
          </xdr:nvSpPr>
          <xdr:spPr>
            <a:xfrm>
              <a:off x="11811635" y="42291635"/>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106</xdr:row>
          <xdr:rowOff>0</xdr:rowOff>
        </xdr:from>
        <xdr:to xmlns:xdr="http://schemas.openxmlformats.org/drawingml/2006/spreadsheetDrawing">
          <xdr:col>39</xdr:col>
          <xdr:colOff>302895</xdr:colOff>
          <xdr:row>107</xdr:row>
          <xdr:rowOff>12700</xdr:rowOff>
        </xdr:to>
        <xdr:sp textlink="">
          <xdr:nvSpPr>
            <xdr:cNvPr id="309489" name="チェック 10481" hidden="1">
              <a:extLst>
                <a:ext uri="{63B3BB69-23CF-44E3-9099-C40C66FF867C}">
                  <a14:compatExt spid="_x0000_s309489"/>
                </a:ext>
              </a:extLst>
            </xdr:cNvPr>
            <xdr:cNvSpPr>
              <a:spLocks noRot="1" noChangeShapeType="1"/>
            </xdr:cNvSpPr>
          </xdr:nvSpPr>
          <xdr:spPr>
            <a:xfrm>
              <a:off x="12344400" y="42291635"/>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102</xdr:row>
          <xdr:rowOff>0</xdr:rowOff>
        </xdr:from>
        <xdr:to xmlns:xdr="http://schemas.openxmlformats.org/drawingml/2006/spreadsheetDrawing">
          <xdr:col>37</xdr:col>
          <xdr:colOff>302895</xdr:colOff>
          <xdr:row>102</xdr:row>
          <xdr:rowOff>266700</xdr:rowOff>
        </xdr:to>
        <xdr:sp textlink="">
          <xdr:nvSpPr>
            <xdr:cNvPr id="309490" name="チェック 10482" hidden="1">
              <a:extLst>
                <a:ext uri="{63B3BB69-23CF-44E3-9099-C40C66FF867C}">
                  <a14:compatExt spid="_x0000_s309490"/>
                </a:ext>
              </a:extLst>
            </xdr:cNvPr>
            <xdr:cNvSpPr>
              <a:spLocks noRot="1" noChangeShapeType="1"/>
            </xdr:cNvSpPr>
          </xdr:nvSpPr>
          <xdr:spPr>
            <a:xfrm>
              <a:off x="11278870" y="41180385"/>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103</xdr:row>
          <xdr:rowOff>0</xdr:rowOff>
        </xdr:from>
        <xdr:to xmlns:xdr="http://schemas.openxmlformats.org/drawingml/2006/spreadsheetDrawing">
          <xdr:col>37</xdr:col>
          <xdr:colOff>302895</xdr:colOff>
          <xdr:row>103</xdr:row>
          <xdr:rowOff>266700</xdr:rowOff>
        </xdr:to>
        <xdr:sp textlink="">
          <xdr:nvSpPr>
            <xdr:cNvPr id="309491" name="チェック 10483" hidden="1">
              <a:extLst>
                <a:ext uri="{63B3BB69-23CF-44E3-9099-C40C66FF867C}">
                  <a14:compatExt spid="_x0000_s309491"/>
                </a:ext>
              </a:extLst>
            </xdr:cNvPr>
            <xdr:cNvSpPr>
              <a:spLocks noRot="1" noChangeShapeType="1"/>
            </xdr:cNvSpPr>
          </xdr:nvSpPr>
          <xdr:spPr>
            <a:xfrm>
              <a:off x="11278870" y="41497885"/>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102</xdr:row>
          <xdr:rowOff>0</xdr:rowOff>
        </xdr:from>
        <xdr:to xmlns:xdr="http://schemas.openxmlformats.org/drawingml/2006/spreadsheetDrawing">
          <xdr:col>38</xdr:col>
          <xdr:colOff>302895</xdr:colOff>
          <xdr:row>102</xdr:row>
          <xdr:rowOff>266700</xdr:rowOff>
        </xdr:to>
        <xdr:sp textlink="">
          <xdr:nvSpPr>
            <xdr:cNvPr id="309492" name="チェック 10484" hidden="1">
              <a:extLst>
                <a:ext uri="{63B3BB69-23CF-44E3-9099-C40C66FF867C}">
                  <a14:compatExt spid="_x0000_s309492"/>
                </a:ext>
              </a:extLst>
            </xdr:cNvPr>
            <xdr:cNvSpPr>
              <a:spLocks noRot="1" noChangeShapeType="1"/>
            </xdr:cNvSpPr>
          </xdr:nvSpPr>
          <xdr:spPr>
            <a:xfrm>
              <a:off x="11811635" y="41180385"/>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103</xdr:row>
          <xdr:rowOff>0</xdr:rowOff>
        </xdr:from>
        <xdr:to xmlns:xdr="http://schemas.openxmlformats.org/drawingml/2006/spreadsheetDrawing">
          <xdr:col>38</xdr:col>
          <xdr:colOff>302895</xdr:colOff>
          <xdr:row>103</xdr:row>
          <xdr:rowOff>266700</xdr:rowOff>
        </xdr:to>
        <xdr:sp textlink="">
          <xdr:nvSpPr>
            <xdr:cNvPr id="309493" name="チェック 10485" hidden="1">
              <a:extLst>
                <a:ext uri="{63B3BB69-23CF-44E3-9099-C40C66FF867C}">
                  <a14:compatExt spid="_x0000_s309493"/>
                </a:ext>
              </a:extLst>
            </xdr:cNvPr>
            <xdr:cNvSpPr>
              <a:spLocks noRot="1" noChangeShapeType="1"/>
            </xdr:cNvSpPr>
          </xdr:nvSpPr>
          <xdr:spPr>
            <a:xfrm>
              <a:off x="11811635" y="41497885"/>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102</xdr:row>
          <xdr:rowOff>0</xdr:rowOff>
        </xdr:from>
        <xdr:to xmlns:xdr="http://schemas.openxmlformats.org/drawingml/2006/spreadsheetDrawing">
          <xdr:col>39</xdr:col>
          <xdr:colOff>302895</xdr:colOff>
          <xdr:row>102</xdr:row>
          <xdr:rowOff>266700</xdr:rowOff>
        </xdr:to>
        <xdr:sp textlink="">
          <xdr:nvSpPr>
            <xdr:cNvPr id="309494" name="チェック 10486" hidden="1">
              <a:extLst>
                <a:ext uri="{63B3BB69-23CF-44E3-9099-C40C66FF867C}">
                  <a14:compatExt spid="_x0000_s309494"/>
                </a:ext>
              </a:extLst>
            </xdr:cNvPr>
            <xdr:cNvSpPr>
              <a:spLocks noRot="1" noChangeShapeType="1"/>
            </xdr:cNvSpPr>
          </xdr:nvSpPr>
          <xdr:spPr>
            <a:xfrm>
              <a:off x="12344400" y="41180385"/>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103</xdr:row>
          <xdr:rowOff>0</xdr:rowOff>
        </xdr:from>
        <xdr:to xmlns:xdr="http://schemas.openxmlformats.org/drawingml/2006/spreadsheetDrawing">
          <xdr:col>39</xdr:col>
          <xdr:colOff>302895</xdr:colOff>
          <xdr:row>103</xdr:row>
          <xdr:rowOff>266700</xdr:rowOff>
        </xdr:to>
        <xdr:sp textlink="">
          <xdr:nvSpPr>
            <xdr:cNvPr id="309495" name="チェック 10487" hidden="1">
              <a:extLst>
                <a:ext uri="{63B3BB69-23CF-44E3-9099-C40C66FF867C}">
                  <a14:compatExt spid="_x0000_s309495"/>
                </a:ext>
              </a:extLst>
            </xdr:cNvPr>
            <xdr:cNvSpPr>
              <a:spLocks noRot="1" noChangeShapeType="1"/>
            </xdr:cNvSpPr>
          </xdr:nvSpPr>
          <xdr:spPr>
            <a:xfrm>
              <a:off x="12344400" y="41497885"/>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106</xdr:row>
          <xdr:rowOff>0</xdr:rowOff>
        </xdr:from>
        <xdr:to xmlns:xdr="http://schemas.openxmlformats.org/drawingml/2006/spreadsheetDrawing">
          <xdr:col>37</xdr:col>
          <xdr:colOff>302895</xdr:colOff>
          <xdr:row>107</xdr:row>
          <xdr:rowOff>12700</xdr:rowOff>
        </xdr:to>
        <xdr:sp textlink="">
          <xdr:nvSpPr>
            <xdr:cNvPr id="309496" name="チェック 10488" hidden="1">
              <a:extLst>
                <a:ext uri="{63B3BB69-23CF-44E3-9099-C40C66FF867C}">
                  <a14:compatExt spid="_x0000_s309496"/>
                </a:ext>
              </a:extLst>
            </xdr:cNvPr>
            <xdr:cNvSpPr>
              <a:spLocks noRot="1" noChangeShapeType="1"/>
            </xdr:cNvSpPr>
          </xdr:nvSpPr>
          <xdr:spPr>
            <a:xfrm>
              <a:off x="11278870" y="42291635"/>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91</xdr:row>
          <xdr:rowOff>0</xdr:rowOff>
        </xdr:from>
        <xdr:to xmlns:xdr="http://schemas.openxmlformats.org/drawingml/2006/spreadsheetDrawing">
          <xdr:col>37</xdr:col>
          <xdr:colOff>302895</xdr:colOff>
          <xdr:row>92</xdr:row>
          <xdr:rowOff>12700</xdr:rowOff>
        </xdr:to>
        <xdr:sp textlink="">
          <xdr:nvSpPr>
            <xdr:cNvPr id="316779" name="チェック 12651" hidden="1">
              <a:extLst>
                <a:ext uri="{63B3BB69-23CF-44E3-9099-C40C66FF867C}">
                  <a14:compatExt spid="_x0000_s316779"/>
                </a:ext>
              </a:extLst>
            </xdr:cNvPr>
            <xdr:cNvSpPr>
              <a:spLocks noRot="1" noChangeShapeType="1"/>
            </xdr:cNvSpPr>
          </xdr:nvSpPr>
          <xdr:spPr>
            <a:xfrm>
              <a:off x="11278870" y="39011860"/>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91</xdr:row>
          <xdr:rowOff>0</xdr:rowOff>
        </xdr:from>
        <xdr:to xmlns:xdr="http://schemas.openxmlformats.org/drawingml/2006/spreadsheetDrawing">
          <xdr:col>38</xdr:col>
          <xdr:colOff>302895</xdr:colOff>
          <xdr:row>92</xdr:row>
          <xdr:rowOff>12700</xdr:rowOff>
        </xdr:to>
        <xdr:sp textlink="">
          <xdr:nvSpPr>
            <xdr:cNvPr id="316780" name="チェック 12652" hidden="1">
              <a:extLst>
                <a:ext uri="{63B3BB69-23CF-44E3-9099-C40C66FF867C}">
                  <a14:compatExt spid="_x0000_s316780"/>
                </a:ext>
              </a:extLst>
            </xdr:cNvPr>
            <xdr:cNvSpPr>
              <a:spLocks noRot="1" noChangeShapeType="1"/>
            </xdr:cNvSpPr>
          </xdr:nvSpPr>
          <xdr:spPr>
            <a:xfrm>
              <a:off x="11811635" y="39011860"/>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91</xdr:row>
          <xdr:rowOff>0</xdr:rowOff>
        </xdr:from>
        <xdr:to xmlns:xdr="http://schemas.openxmlformats.org/drawingml/2006/spreadsheetDrawing">
          <xdr:col>39</xdr:col>
          <xdr:colOff>302895</xdr:colOff>
          <xdr:row>92</xdr:row>
          <xdr:rowOff>12700</xdr:rowOff>
        </xdr:to>
        <xdr:sp textlink="">
          <xdr:nvSpPr>
            <xdr:cNvPr id="316781" name="チェック 12653" hidden="1">
              <a:extLst>
                <a:ext uri="{63B3BB69-23CF-44E3-9099-C40C66FF867C}">
                  <a14:compatExt spid="_x0000_s316781"/>
                </a:ext>
              </a:extLst>
            </xdr:cNvPr>
            <xdr:cNvSpPr>
              <a:spLocks noRot="1" noChangeShapeType="1"/>
            </xdr:cNvSpPr>
          </xdr:nvSpPr>
          <xdr:spPr>
            <a:xfrm>
              <a:off x="12344400" y="39011860"/>
              <a:ext cx="30289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105</xdr:row>
          <xdr:rowOff>0</xdr:rowOff>
        </xdr:from>
        <xdr:to xmlns:xdr="http://schemas.openxmlformats.org/drawingml/2006/spreadsheetDrawing">
          <xdr:col>37</xdr:col>
          <xdr:colOff>302895</xdr:colOff>
          <xdr:row>106</xdr:row>
          <xdr:rowOff>27940</xdr:rowOff>
        </xdr:to>
        <xdr:sp textlink="">
          <xdr:nvSpPr>
            <xdr:cNvPr id="316782" name="チェック 12654" hidden="1">
              <a:extLst>
                <a:ext uri="{63B3BB69-23CF-44E3-9099-C40C66FF867C}">
                  <a14:compatExt spid="_x0000_s316782"/>
                </a:ext>
              </a:extLst>
            </xdr:cNvPr>
            <xdr:cNvSpPr>
              <a:spLocks noRot="1" noChangeShapeType="1"/>
            </xdr:cNvSpPr>
          </xdr:nvSpPr>
          <xdr:spPr>
            <a:xfrm>
              <a:off x="11278870" y="42053510"/>
              <a:ext cx="30289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105</xdr:row>
          <xdr:rowOff>0</xdr:rowOff>
        </xdr:from>
        <xdr:to xmlns:xdr="http://schemas.openxmlformats.org/drawingml/2006/spreadsheetDrawing">
          <xdr:col>38</xdr:col>
          <xdr:colOff>302895</xdr:colOff>
          <xdr:row>106</xdr:row>
          <xdr:rowOff>27940</xdr:rowOff>
        </xdr:to>
        <xdr:sp textlink="">
          <xdr:nvSpPr>
            <xdr:cNvPr id="316783" name="チェック 12655" hidden="1">
              <a:extLst>
                <a:ext uri="{63B3BB69-23CF-44E3-9099-C40C66FF867C}">
                  <a14:compatExt spid="_x0000_s316783"/>
                </a:ext>
              </a:extLst>
            </xdr:cNvPr>
            <xdr:cNvSpPr>
              <a:spLocks noRot="1" noChangeShapeType="1"/>
            </xdr:cNvSpPr>
          </xdr:nvSpPr>
          <xdr:spPr>
            <a:xfrm>
              <a:off x="11811635" y="42053510"/>
              <a:ext cx="30289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105</xdr:row>
          <xdr:rowOff>0</xdr:rowOff>
        </xdr:from>
        <xdr:to xmlns:xdr="http://schemas.openxmlformats.org/drawingml/2006/spreadsheetDrawing">
          <xdr:col>39</xdr:col>
          <xdr:colOff>302895</xdr:colOff>
          <xdr:row>106</xdr:row>
          <xdr:rowOff>27940</xdr:rowOff>
        </xdr:to>
        <xdr:sp textlink="">
          <xdr:nvSpPr>
            <xdr:cNvPr id="316784" name="チェック 12656" hidden="1">
              <a:extLst>
                <a:ext uri="{63B3BB69-23CF-44E3-9099-C40C66FF867C}">
                  <a14:compatExt spid="_x0000_s316784"/>
                </a:ext>
              </a:extLst>
            </xdr:cNvPr>
            <xdr:cNvSpPr>
              <a:spLocks noRot="1" noChangeShapeType="1"/>
            </xdr:cNvSpPr>
          </xdr:nvSpPr>
          <xdr:spPr>
            <a:xfrm>
              <a:off x="12344400" y="42053510"/>
              <a:ext cx="302895" cy="2660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108</xdr:row>
          <xdr:rowOff>0</xdr:rowOff>
        </xdr:from>
        <xdr:to xmlns:xdr="http://schemas.openxmlformats.org/drawingml/2006/spreadsheetDrawing">
          <xdr:col>37</xdr:col>
          <xdr:colOff>302895</xdr:colOff>
          <xdr:row>108</xdr:row>
          <xdr:rowOff>264795</xdr:rowOff>
        </xdr:to>
        <xdr:sp textlink="">
          <xdr:nvSpPr>
            <xdr:cNvPr id="316785" name="チェック 12657" hidden="1">
              <a:extLst>
                <a:ext uri="{63B3BB69-23CF-44E3-9099-C40C66FF867C}">
                  <a14:compatExt spid="_x0000_s316785"/>
                </a:ext>
              </a:extLst>
            </xdr:cNvPr>
            <xdr:cNvSpPr>
              <a:spLocks noRot="1" noChangeShapeType="1"/>
            </xdr:cNvSpPr>
          </xdr:nvSpPr>
          <xdr:spPr>
            <a:xfrm>
              <a:off x="11278870" y="42583735"/>
              <a:ext cx="30289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108</xdr:row>
          <xdr:rowOff>0</xdr:rowOff>
        </xdr:from>
        <xdr:to xmlns:xdr="http://schemas.openxmlformats.org/drawingml/2006/spreadsheetDrawing">
          <xdr:col>38</xdr:col>
          <xdr:colOff>302895</xdr:colOff>
          <xdr:row>108</xdr:row>
          <xdr:rowOff>264795</xdr:rowOff>
        </xdr:to>
        <xdr:sp textlink="">
          <xdr:nvSpPr>
            <xdr:cNvPr id="316786" name="チェック 12658" hidden="1">
              <a:extLst>
                <a:ext uri="{63B3BB69-23CF-44E3-9099-C40C66FF867C}">
                  <a14:compatExt spid="_x0000_s316786"/>
                </a:ext>
              </a:extLst>
            </xdr:cNvPr>
            <xdr:cNvSpPr>
              <a:spLocks noRot="1" noChangeShapeType="1"/>
            </xdr:cNvSpPr>
          </xdr:nvSpPr>
          <xdr:spPr>
            <a:xfrm>
              <a:off x="11811635" y="42583735"/>
              <a:ext cx="30289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108</xdr:row>
          <xdr:rowOff>0</xdr:rowOff>
        </xdr:from>
        <xdr:to xmlns:xdr="http://schemas.openxmlformats.org/drawingml/2006/spreadsheetDrawing">
          <xdr:col>39</xdr:col>
          <xdr:colOff>302895</xdr:colOff>
          <xdr:row>108</xdr:row>
          <xdr:rowOff>264795</xdr:rowOff>
        </xdr:to>
        <xdr:sp textlink="">
          <xdr:nvSpPr>
            <xdr:cNvPr id="316787" name="チェック 12659" hidden="1">
              <a:extLst>
                <a:ext uri="{63B3BB69-23CF-44E3-9099-C40C66FF867C}">
                  <a14:compatExt spid="_x0000_s316787"/>
                </a:ext>
              </a:extLst>
            </xdr:cNvPr>
            <xdr:cNvSpPr>
              <a:spLocks noRot="1" noChangeShapeType="1"/>
            </xdr:cNvSpPr>
          </xdr:nvSpPr>
          <xdr:spPr>
            <a:xfrm>
              <a:off x="12344400" y="42583735"/>
              <a:ext cx="302895"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312</xdr:row>
          <xdr:rowOff>0</xdr:rowOff>
        </xdr:from>
        <xdr:to xmlns:xdr="http://schemas.openxmlformats.org/drawingml/2006/spreadsheetDrawing">
          <xdr:col>37</xdr:col>
          <xdr:colOff>302260</xdr:colOff>
          <xdr:row>312</xdr:row>
          <xdr:rowOff>313055</xdr:rowOff>
        </xdr:to>
        <xdr:sp textlink="">
          <xdr:nvSpPr>
            <xdr:cNvPr id="324075" name="チェック 14827" hidden="1">
              <a:extLst>
                <a:ext uri="{63B3BB69-23CF-44E3-9099-C40C66FF867C}">
                  <a14:compatExt spid="_x0000_s324075"/>
                </a:ext>
              </a:extLst>
            </xdr:cNvPr>
            <xdr:cNvSpPr>
              <a:spLocks noRot="1" noChangeShapeType="1"/>
            </xdr:cNvSpPr>
          </xdr:nvSpPr>
          <xdr:spPr>
            <a:xfrm>
              <a:off x="11278870" y="114978815"/>
              <a:ext cx="302260"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313</xdr:row>
          <xdr:rowOff>0</xdr:rowOff>
        </xdr:from>
        <xdr:to xmlns:xdr="http://schemas.openxmlformats.org/drawingml/2006/spreadsheetDrawing">
          <xdr:col>37</xdr:col>
          <xdr:colOff>302260</xdr:colOff>
          <xdr:row>314</xdr:row>
          <xdr:rowOff>19685</xdr:rowOff>
        </xdr:to>
        <xdr:sp textlink="">
          <xdr:nvSpPr>
            <xdr:cNvPr id="324076" name="チェック 14828" hidden="1">
              <a:extLst>
                <a:ext uri="{63B3BB69-23CF-44E3-9099-C40C66FF867C}">
                  <a14:compatExt spid="_x0000_s324076"/>
                </a:ext>
              </a:extLst>
            </xdr:cNvPr>
            <xdr:cNvSpPr>
              <a:spLocks noRot="1" noChangeShapeType="1"/>
            </xdr:cNvSpPr>
          </xdr:nvSpPr>
          <xdr:spPr>
            <a:xfrm>
              <a:off x="11278870" y="115639215"/>
              <a:ext cx="30226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312</xdr:row>
          <xdr:rowOff>0</xdr:rowOff>
        </xdr:from>
        <xdr:to xmlns:xdr="http://schemas.openxmlformats.org/drawingml/2006/spreadsheetDrawing">
          <xdr:col>38</xdr:col>
          <xdr:colOff>302260</xdr:colOff>
          <xdr:row>312</xdr:row>
          <xdr:rowOff>313055</xdr:rowOff>
        </xdr:to>
        <xdr:sp textlink="">
          <xdr:nvSpPr>
            <xdr:cNvPr id="324077" name="チェック 14829" hidden="1">
              <a:extLst>
                <a:ext uri="{63B3BB69-23CF-44E3-9099-C40C66FF867C}">
                  <a14:compatExt spid="_x0000_s324077"/>
                </a:ext>
              </a:extLst>
            </xdr:cNvPr>
            <xdr:cNvSpPr>
              <a:spLocks noRot="1" noChangeShapeType="1"/>
            </xdr:cNvSpPr>
          </xdr:nvSpPr>
          <xdr:spPr>
            <a:xfrm>
              <a:off x="11811635" y="114978815"/>
              <a:ext cx="302260"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313</xdr:row>
          <xdr:rowOff>0</xdr:rowOff>
        </xdr:from>
        <xdr:to xmlns:xdr="http://schemas.openxmlformats.org/drawingml/2006/spreadsheetDrawing">
          <xdr:col>38</xdr:col>
          <xdr:colOff>302260</xdr:colOff>
          <xdr:row>314</xdr:row>
          <xdr:rowOff>19685</xdr:rowOff>
        </xdr:to>
        <xdr:sp textlink="">
          <xdr:nvSpPr>
            <xdr:cNvPr id="324078" name="チェック 14830" hidden="1">
              <a:extLst>
                <a:ext uri="{63B3BB69-23CF-44E3-9099-C40C66FF867C}">
                  <a14:compatExt spid="_x0000_s324078"/>
                </a:ext>
              </a:extLst>
            </xdr:cNvPr>
            <xdr:cNvSpPr>
              <a:spLocks noRot="1" noChangeShapeType="1"/>
            </xdr:cNvSpPr>
          </xdr:nvSpPr>
          <xdr:spPr>
            <a:xfrm>
              <a:off x="11811635" y="115639215"/>
              <a:ext cx="30226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312</xdr:row>
          <xdr:rowOff>0</xdr:rowOff>
        </xdr:from>
        <xdr:to xmlns:xdr="http://schemas.openxmlformats.org/drawingml/2006/spreadsheetDrawing">
          <xdr:col>39</xdr:col>
          <xdr:colOff>302260</xdr:colOff>
          <xdr:row>312</xdr:row>
          <xdr:rowOff>313055</xdr:rowOff>
        </xdr:to>
        <xdr:sp textlink="">
          <xdr:nvSpPr>
            <xdr:cNvPr id="324079" name="チェック 14831" hidden="1">
              <a:extLst>
                <a:ext uri="{63B3BB69-23CF-44E3-9099-C40C66FF867C}">
                  <a14:compatExt spid="_x0000_s324079"/>
                </a:ext>
              </a:extLst>
            </xdr:cNvPr>
            <xdr:cNvSpPr>
              <a:spLocks noRot="1" noChangeShapeType="1"/>
            </xdr:cNvSpPr>
          </xdr:nvSpPr>
          <xdr:spPr>
            <a:xfrm>
              <a:off x="12344400" y="114978815"/>
              <a:ext cx="302260"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313</xdr:row>
          <xdr:rowOff>0</xdr:rowOff>
        </xdr:from>
        <xdr:to xmlns:xdr="http://schemas.openxmlformats.org/drawingml/2006/spreadsheetDrawing">
          <xdr:col>39</xdr:col>
          <xdr:colOff>302260</xdr:colOff>
          <xdr:row>314</xdr:row>
          <xdr:rowOff>19685</xdr:rowOff>
        </xdr:to>
        <xdr:sp textlink="">
          <xdr:nvSpPr>
            <xdr:cNvPr id="324080" name="チェック 14832" hidden="1">
              <a:extLst>
                <a:ext uri="{63B3BB69-23CF-44E3-9099-C40C66FF867C}">
                  <a14:compatExt spid="_x0000_s324080"/>
                </a:ext>
              </a:extLst>
            </xdr:cNvPr>
            <xdr:cNvSpPr>
              <a:spLocks noRot="1" noChangeShapeType="1"/>
            </xdr:cNvSpPr>
          </xdr:nvSpPr>
          <xdr:spPr>
            <a:xfrm>
              <a:off x="12344400" y="115639215"/>
              <a:ext cx="302260" cy="3181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316865</xdr:rowOff>
        </xdr:to>
        <xdr:sp textlink="">
          <xdr:nvSpPr>
            <xdr:cNvPr id="331374" name="チェック 17006" hidden="1">
              <a:extLst>
                <a:ext uri="{63B3BB69-23CF-44E3-9099-C40C66FF867C}">
                  <a14:compatExt spid="_x0000_s331374"/>
                </a:ext>
              </a:extLst>
            </xdr:cNvPr>
            <xdr:cNvSpPr>
              <a:spLocks noRot="1" noChangeShapeType="1"/>
            </xdr:cNvSpPr>
          </xdr:nvSpPr>
          <xdr:spPr>
            <a:xfrm>
              <a:off x="11278870" y="292784530"/>
              <a:ext cx="307340" cy="316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724</xdr:row>
          <xdr:rowOff>0</xdr:rowOff>
        </xdr:from>
        <xdr:to xmlns:xdr="http://schemas.openxmlformats.org/drawingml/2006/spreadsheetDrawing">
          <xdr:col>37</xdr:col>
          <xdr:colOff>307340</xdr:colOff>
          <xdr:row>724</xdr:row>
          <xdr:rowOff>315595</xdr:rowOff>
        </xdr:to>
        <xdr:sp textlink="">
          <xdr:nvSpPr>
            <xdr:cNvPr id="331375" name="チェック 17007" hidden="1">
              <a:extLst>
                <a:ext uri="{63B3BB69-23CF-44E3-9099-C40C66FF867C}">
                  <a14:compatExt spid="_x0000_s331375"/>
                </a:ext>
              </a:extLst>
            </xdr:cNvPr>
            <xdr:cNvSpPr>
              <a:spLocks noRot="1" noChangeShapeType="1"/>
            </xdr:cNvSpPr>
          </xdr:nvSpPr>
          <xdr:spPr>
            <a:xfrm>
              <a:off x="1127887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724</xdr:row>
          <xdr:rowOff>0</xdr:rowOff>
        </xdr:from>
        <xdr:to xmlns:xdr="http://schemas.openxmlformats.org/drawingml/2006/spreadsheetDrawing">
          <xdr:col>38</xdr:col>
          <xdr:colOff>307340</xdr:colOff>
          <xdr:row>724</xdr:row>
          <xdr:rowOff>315595</xdr:rowOff>
        </xdr:to>
        <xdr:sp textlink="">
          <xdr:nvSpPr>
            <xdr:cNvPr id="331376" name="チェック 17008" hidden="1">
              <a:extLst>
                <a:ext uri="{63B3BB69-23CF-44E3-9099-C40C66FF867C}">
                  <a14:compatExt spid="_x0000_s331376"/>
                </a:ext>
              </a:extLst>
            </xdr:cNvPr>
            <xdr:cNvSpPr>
              <a:spLocks noRot="1" noChangeShapeType="1"/>
            </xdr:cNvSpPr>
          </xdr:nvSpPr>
          <xdr:spPr>
            <a:xfrm>
              <a:off x="11811635"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724</xdr:row>
          <xdr:rowOff>0</xdr:rowOff>
        </xdr:from>
        <xdr:to xmlns:xdr="http://schemas.openxmlformats.org/drawingml/2006/spreadsheetDrawing">
          <xdr:col>39</xdr:col>
          <xdr:colOff>307340</xdr:colOff>
          <xdr:row>724</xdr:row>
          <xdr:rowOff>315595</xdr:rowOff>
        </xdr:to>
        <xdr:sp textlink="">
          <xdr:nvSpPr>
            <xdr:cNvPr id="331377" name="チェック 17009" hidden="1">
              <a:extLst>
                <a:ext uri="{63B3BB69-23CF-44E3-9099-C40C66FF867C}">
                  <a14:compatExt spid="_x0000_s331377"/>
                </a:ext>
              </a:extLst>
            </xdr:cNvPr>
            <xdr:cNvSpPr>
              <a:spLocks noRot="1" noChangeShapeType="1"/>
            </xdr:cNvSpPr>
          </xdr:nvSpPr>
          <xdr:spPr>
            <a:xfrm>
              <a:off x="12344400" y="292784530"/>
              <a:ext cx="307340"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736</xdr:row>
          <xdr:rowOff>0</xdr:rowOff>
        </xdr:from>
        <xdr:to xmlns:xdr="http://schemas.openxmlformats.org/drawingml/2006/spreadsheetDrawing">
          <xdr:col>32</xdr:col>
          <xdr:colOff>53975</xdr:colOff>
          <xdr:row>737</xdr:row>
          <xdr:rowOff>27940</xdr:rowOff>
        </xdr:to>
        <xdr:sp textlink="">
          <xdr:nvSpPr>
            <xdr:cNvPr id="331378" name="チェック 17010" hidden="1">
              <a:extLst>
                <a:ext uri="{63B3BB69-23CF-44E3-9099-C40C66FF867C}">
                  <a14:compatExt spid="_x0000_s331378"/>
                </a:ext>
              </a:extLst>
            </xdr:cNvPr>
            <xdr:cNvSpPr>
              <a:spLocks noRot="1" noChangeShapeType="1"/>
            </xdr:cNvSpPr>
          </xdr:nvSpPr>
          <xdr:spPr>
            <a:xfrm>
              <a:off x="8053070" y="298251880"/>
              <a:ext cx="30670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736</xdr:row>
          <xdr:rowOff>0</xdr:rowOff>
        </xdr:from>
        <xdr:to xmlns:xdr="http://schemas.openxmlformats.org/drawingml/2006/spreadsheetDrawing">
          <xdr:col>35</xdr:col>
          <xdr:colOff>53975</xdr:colOff>
          <xdr:row>737</xdr:row>
          <xdr:rowOff>30480</xdr:rowOff>
        </xdr:to>
        <xdr:sp textlink="">
          <xdr:nvSpPr>
            <xdr:cNvPr id="331380" name="チェック 17012" hidden="1">
              <a:extLst>
                <a:ext uri="{63B3BB69-23CF-44E3-9099-C40C66FF867C}">
                  <a14:compatExt spid="_x0000_s331380"/>
                </a:ext>
              </a:extLst>
            </xdr:cNvPr>
            <xdr:cNvSpPr>
              <a:spLocks noRot="1" noChangeShapeType="1"/>
            </xdr:cNvSpPr>
          </xdr:nvSpPr>
          <xdr:spPr>
            <a:xfrm>
              <a:off x="8811260" y="298251880"/>
              <a:ext cx="306705"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738</xdr:row>
          <xdr:rowOff>0</xdr:rowOff>
        </xdr:from>
        <xdr:to xmlns:xdr="http://schemas.openxmlformats.org/drawingml/2006/spreadsheetDrawing">
          <xdr:col>32</xdr:col>
          <xdr:colOff>53975</xdr:colOff>
          <xdr:row>739</xdr:row>
          <xdr:rowOff>33655</xdr:rowOff>
        </xdr:to>
        <xdr:sp textlink="">
          <xdr:nvSpPr>
            <xdr:cNvPr id="331381" name="チェック 17013" hidden="1">
              <a:extLst>
                <a:ext uri="{63B3BB69-23CF-44E3-9099-C40C66FF867C}">
                  <a14:compatExt spid="_x0000_s331381"/>
                </a:ext>
              </a:extLst>
            </xdr:cNvPr>
            <xdr:cNvSpPr>
              <a:spLocks noRot="1" noChangeShapeType="1"/>
            </xdr:cNvSpPr>
          </xdr:nvSpPr>
          <xdr:spPr>
            <a:xfrm>
              <a:off x="8053070" y="299051980"/>
              <a:ext cx="306705" cy="3130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738</xdr:row>
          <xdr:rowOff>0</xdr:rowOff>
        </xdr:from>
        <xdr:to xmlns:xdr="http://schemas.openxmlformats.org/drawingml/2006/spreadsheetDrawing">
          <xdr:col>35</xdr:col>
          <xdr:colOff>53975</xdr:colOff>
          <xdr:row>739</xdr:row>
          <xdr:rowOff>36195</xdr:rowOff>
        </xdr:to>
        <xdr:sp textlink="">
          <xdr:nvSpPr>
            <xdr:cNvPr id="331382" name="チェック 17014" hidden="1">
              <a:extLst>
                <a:ext uri="{63B3BB69-23CF-44E3-9099-C40C66FF867C}">
                  <a14:compatExt spid="_x0000_s331382"/>
                </a:ext>
              </a:extLst>
            </xdr:cNvPr>
            <xdr:cNvSpPr>
              <a:spLocks noRot="1" noChangeShapeType="1"/>
            </xdr:cNvSpPr>
          </xdr:nvSpPr>
          <xdr:spPr>
            <a:xfrm>
              <a:off x="8811260" y="299051980"/>
              <a:ext cx="306705"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745</xdr:row>
          <xdr:rowOff>0</xdr:rowOff>
        </xdr:from>
        <xdr:to xmlns:xdr="http://schemas.openxmlformats.org/drawingml/2006/spreadsheetDrawing">
          <xdr:col>32</xdr:col>
          <xdr:colOff>53975</xdr:colOff>
          <xdr:row>746</xdr:row>
          <xdr:rowOff>34290</xdr:rowOff>
        </xdr:to>
        <xdr:sp textlink="">
          <xdr:nvSpPr>
            <xdr:cNvPr id="331383" name="チェック 17015" hidden="1">
              <a:extLst>
                <a:ext uri="{63B3BB69-23CF-44E3-9099-C40C66FF867C}">
                  <a14:compatExt spid="_x0000_s331383"/>
                </a:ext>
              </a:extLst>
            </xdr:cNvPr>
            <xdr:cNvSpPr>
              <a:spLocks noRot="1" noChangeShapeType="1"/>
            </xdr:cNvSpPr>
          </xdr:nvSpPr>
          <xdr:spPr>
            <a:xfrm>
              <a:off x="8053070" y="301109380"/>
              <a:ext cx="306705" cy="3136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745</xdr:row>
          <xdr:rowOff>0</xdr:rowOff>
        </xdr:from>
        <xdr:to xmlns:xdr="http://schemas.openxmlformats.org/drawingml/2006/spreadsheetDrawing">
          <xdr:col>35</xdr:col>
          <xdr:colOff>53975</xdr:colOff>
          <xdr:row>746</xdr:row>
          <xdr:rowOff>36830</xdr:rowOff>
        </xdr:to>
        <xdr:sp textlink="">
          <xdr:nvSpPr>
            <xdr:cNvPr id="331384" name="チェック 17016" hidden="1">
              <a:extLst>
                <a:ext uri="{63B3BB69-23CF-44E3-9099-C40C66FF867C}">
                  <a14:compatExt spid="_x0000_s331384"/>
                </a:ext>
              </a:extLst>
            </xdr:cNvPr>
            <xdr:cNvSpPr>
              <a:spLocks noRot="1" noChangeShapeType="1"/>
            </xdr:cNvSpPr>
          </xdr:nvSpPr>
          <xdr:spPr>
            <a:xfrm>
              <a:off x="8811260" y="301109380"/>
              <a:ext cx="306705" cy="3162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31</xdr:col>
          <xdr:colOff>0</xdr:colOff>
          <xdr:row>752</xdr:row>
          <xdr:rowOff>0</xdr:rowOff>
        </xdr:from>
        <xdr:to xmlns:xdr="http://schemas.openxmlformats.org/drawingml/2006/spreadsheetDrawing">
          <xdr:col>32</xdr:col>
          <xdr:colOff>53975</xdr:colOff>
          <xdr:row>753</xdr:row>
          <xdr:rowOff>13335</xdr:rowOff>
        </xdr:to>
        <xdr:sp textlink="">
          <xdr:nvSpPr>
            <xdr:cNvPr id="331385" name="チェック 17017" hidden="1">
              <a:extLst>
                <a:ext uri="{63B3BB69-23CF-44E3-9099-C40C66FF867C}">
                  <a14:compatExt spid="_x0000_s331385"/>
                </a:ext>
              </a:extLst>
            </xdr:cNvPr>
            <xdr:cNvSpPr>
              <a:spLocks noRot="1" noChangeShapeType="1"/>
            </xdr:cNvSpPr>
          </xdr:nvSpPr>
          <xdr:spPr>
            <a:xfrm>
              <a:off x="8053070" y="303623980"/>
              <a:ext cx="306705" cy="3117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0</xdr:colOff>
          <xdr:row>752</xdr:row>
          <xdr:rowOff>0</xdr:rowOff>
        </xdr:from>
        <xdr:to xmlns:xdr="http://schemas.openxmlformats.org/drawingml/2006/spreadsheetDrawing">
          <xdr:col>35</xdr:col>
          <xdr:colOff>53975</xdr:colOff>
          <xdr:row>753</xdr:row>
          <xdr:rowOff>16510</xdr:rowOff>
        </xdr:to>
        <xdr:sp textlink="">
          <xdr:nvSpPr>
            <xdr:cNvPr id="331386" name="チェック 17018" hidden="1">
              <a:extLst>
                <a:ext uri="{63B3BB69-23CF-44E3-9099-C40C66FF867C}">
                  <a14:compatExt spid="_x0000_s331386"/>
                </a:ext>
              </a:extLst>
            </xdr:cNvPr>
            <xdr:cNvSpPr>
              <a:spLocks noRot="1" noChangeShapeType="1"/>
            </xdr:cNvSpPr>
          </xdr:nvSpPr>
          <xdr:spPr>
            <a:xfrm>
              <a:off x="8811260" y="303623980"/>
              <a:ext cx="306705" cy="3149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795</xdr:row>
          <xdr:rowOff>0</xdr:rowOff>
        </xdr:from>
        <xdr:to xmlns:xdr="http://schemas.openxmlformats.org/drawingml/2006/spreadsheetDrawing">
          <xdr:col>37</xdr:col>
          <xdr:colOff>307340</xdr:colOff>
          <xdr:row>796</xdr:row>
          <xdr:rowOff>12065</xdr:rowOff>
        </xdr:to>
        <xdr:sp textlink="">
          <xdr:nvSpPr>
            <xdr:cNvPr id="352393" name="チェック 22665" hidden="1">
              <a:extLst>
                <a:ext uri="{63B3BB69-23CF-44E3-9099-C40C66FF867C}">
                  <a14:compatExt spid="_x0000_s352393"/>
                </a:ext>
              </a:extLst>
            </xdr:cNvPr>
            <xdr:cNvSpPr>
              <a:spLocks noRot="1" noChangeShapeType="1"/>
            </xdr:cNvSpPr>
          </xdr:nvSpPr>
          <xdr:spPr>
            <a:xfrm>
              <a:off x="11278870" y="3227533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795</xdr:row>
          <xdr:rowOff>0</xdr:rowOff>
        </xdr:from>
        <xdr:to xmlns:xdr="http://schemas.openxmlformats.org/drawingml/2006/spreadsheetDrawing">
          <xdr:col>38</xdr:col>
          <xdr:colOff>307340</xdr:colOff>
          <xdr:row>796</xdr:row>
          <xdr:rowOff>12065</xdr:rowOff>
        </xdr:to>
        <xdr:sp textlink="">
          <xdr:nvSpPr>
            <xdr:cNvPr id="352394" name="チェック 22666" hidden="1">
              <a:extLst>
                <a:ext uri="{63B3BB69-23CF-44E3-9099-C40C66FF867C}">
                  <a14:compatExt spid="_x0000_s352394"/>
                </a:ext>
              </a:extLst>
            </xdr:cNvPr>
            <xdr:cNvSpPr>
              <a:spLocks noRot="1" noChangeShapeType="1"/>
            </xdr:cNvSpPr>
          </xdr:nvSpPr>
          <xdr:spPr>
            <a:xfrm>
              <a:off x="11811635" y="3227533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795</xdr:row>
          <xdr:rowOff>0</xdr:rowOff>
        </xdr:from>
        <xdr:to xmlns:xdr="http://schemas.openxmlformats.org/drawingml/2006/spreadsheetDrawing">
          <xdr:col>39</xdr:col>
          <xdr:colOff>307340</xdr:colOff>
          <xdr:row>796</xdr:row>
          <xdr:rowOff>12065</xdr:rowOff>
        </xdr:to>
        <xdr:sp textlink="">
          <xdr:nvSpPr>
            <xdr:cNvPr id="352395" name="チェック 22667" hidden="1">
              <a:extLst>
                <a:ext uri="{63B3BB69-23CF-44E3-9099-C40C66FF867C}">
                  <a14:compatExt spid="_x0000_s352395"/>
                </a:ext>
              </a:extLst>
            </xdr:cNvPr>
            <xdr:cNvSpPr>
              <a:spLocks noRot="1" noChangeShapeType="1"/>
            </xdr:cNvSpPr>
          </xdr:nvSpPr>
          <xdr:spPr>
            <a:xfrm>
              <a:off x="12344400" y="322753355"/>
              <a:ext cx="307340" cy="3041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347</xdr:row>
          <xdr:rowOff>0</xdr:rowOff>
        </xdr:from>
        <xdr:to xmlns:xdr="http://schemas.openxmlformats.org/drawingml/2006/spreadsheetDrawing">
          <xdr:col>37</xdr:col>
          <xdr:colOff>302260</xdr:colOff>
          <xdr:row>347</xdr:row>
          <xdr:rowOff>327660</xdr:rowOff>
        </xdr:to>
        <xdr:sp textlink="">
          <xdr:nvSpPr>
            <xdr:cNvPr id="431278" name="チェック 45230" hidden="1">
              <a:extLst>
                <a:ext uri="{63B3BB69-23CF-44E3-9099-C40C66FF867C}">
                  <a14:compatExt spid="_x0000_s431278"/>
                </a:ext>
              </a:extLst>
            </xdr:cNvPr>
            <xdr:cNvSpPr>
              <a:spLocks noRot="1" noChangeShapeType="1"/>
            </xdr:cNvSpPr>
          </xdr:nvSpPr>
          <xdr:spPr>
            <a:xfrm>
              <a:off x="11278870" y="13693076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347</xdr:row>
          <xdr:rowOff>0</xdr:rowOff>
        </xdr:from>
        <xdr:to xmlns:xdr="http://schemas.openxmlformats.org/drawingml/2006/spreadsheetDrawing">
          <xdr:col>38</xdr:col>
          <xdr:colOff>302260</xdr:colOff>
          <xdr:row>347</xdr:row>
          <xdr:rowOff>327660</xdr:rowOff>
        </xdr:to>
        <xdr:sp textlink="">
          <xdr:nvSpPr>
            <xdr:cNvPr id="431279" name="チェック 45231" hidden="1">
              <a:extLst>
                <a:ext uri="{63B3BB69-23CF-44E3-9099-C40C66FF867C}">
                  <a14:compatExt spid="_x0000_s431279"/>
                </a:ext>
              </a:extLst>
            </xdr:cNvPr>
            <xdr:cNvSpPr>
              <a:spLocks noRot="1" noChangeShapeType="1"/>
            </xdr:cNvSpPr>
          </xdr:nvSpPr>
          <xdr:spPr>
            <a:xfrm>
              <a:off x="11811635" y="13693076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347</xdr:row>
          <xdr:rowOff>0</xdr:rowOff>
        </xdr:from>
        <xdr:to xmlns:xdr="http://schemas.openxmlformats.org/drawingml/2006/spreadsheetDrawing">
          <xdr:col>39</xdr:col>
          <xdr:colOff>302260</xdr:colOff>
          <xdr:row>347</xdr:row>
          <xdr:rowOff>327660</xdr:rowOff>
        </xdr:to>
        <xdr:sp textlink="">
          <xdr:nvSpPr>
            <xdr:cNvPr id="431280" name="チェック 45232" hidden="1">
              <a:extLst>
                <a:ext uri="{63B3BB69-23CF-44E3-9099-C40C66FF867C}">
                  <a14:compatExt spid="_x0000_s431280"/>
                </a:ext>
              </a:extLst>
            </xdr:cNvPr>
            <xdr:cNvSpPr>
              <a:spLocks noRot="1" noChangeShapeType="1"/>
            </xdr:cNvSpPr>
          </xdr:nvSpPr>
          <xdr:spPr>
            <a:xfrm>
              <a:off x="12344400" y="136930765"/>
              <a:ext cx="302260" cy="3276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348</xdr:row>
          <xdr:rowOff>0</xdr:rowOff>
        </xdr:from>
        <xdr:to xmlns:xdr="http://schemas.openxmlformats.org/drawingml/2006/spreadsheetDrawing">
          <xdr:col>37</xdr:col>
          <xdr:colOff>302260</xdr:colOff>
          <xdr:row>349</xdr:row>
          <xdr:rowOff>79375</xdr:rowOff>
        </xdr:to>
        <xdr:sp textlink="">
          <xdr:nvSpPr>
            <xdr:cNvPr id="431281" name="チェック 45233" hidden="1">
              <a:extLst>
                <a:ext uri="{63B3BB69-23CF-44E3-9099-C40C66FF867C}">
                  <a14:compatExt spid="_x0000_s431281"/>
                </a:ext>
              </a:extLst>
            </xdr:cNvPr>
            <xdr:cNvSpPr>
              <a:spLocks noRot="1" noChangeShapeType="1"/>
            </xdr:cNvSpPr>
          </xdr:nvSpPr>
          <xdr:spPr>
            <a:xfrm>
              <a:off x="11278870" y="13739749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348</xdr:row>
          <xdr:rowOff>0</xdr:rowOff>
        </xdr:from>
        <xdr:to xmlns:xdr="http://schemas.openxmlformats.org/drawingml/2006/spreadsheetDrawing">
          <xdr:col>38</xdr:col>
          <xdr:colOff>302260</xdr:colOff>
          <xdr:row>349</xdr:row>
          <xdr:rowOff>79375</xdr:rowOff>
        </xdr:to>
        <xdr:sp textlink="">
          <xdr:nvSpPr>
            <xdr:cNvPr id="431282" name="チェック 45234" hidden="1">
              <a:extLst>
                <a:ext uri="{63B3BB69-23CF-44E3-9099-C40C66FF867C}">
                  <a14:compatExt spid="_x0000_s431282"/>
                </a:ext>
              </a:extLst>
            </xdr:cNvPr>
            <xdr:cNvSpPr>
              <a:spLocks noRot="1" noChangeShapeType="1"/>
            </xdr:cNvSpPr>
          </xdr:nvSpPr>
          <xdr:spPr>
            <a:xfrm>
              <a:off x="11811635" y="13739749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348</xdr:row>
          <xdr:rowOff>0</xdr:rowOff>
        </xdr:from>
        <xdr:to xmlns:xdr="http://schemas.openxmlformats.org/drawingml/2006/spreadsheetDrawing">
          <xdr:col>39</xdr:col>
          <xdr:colOff>302260</xdr:colOff>
          <xdr:row>349</xdr:row>
          <xdr:rowOff>79375</xdr:rowOff>
        </xdr:to>
        <xdr:sp textlink="">
          <xdr:nvSpPr>
            <xdr:cNvPr id="431283" name="チェック 45235" hidden="1">
              <a:extLst>
                <a:ext uri="{63B3BB69-23CF-44E3-9099-C40C66FF867C}">
                  <a14:compatExt spid="_x0000_s431283"/>
                </a:ext>
              </a:extLst>
            </xdr:cNvPr>
            <xdr:cNvSpPr>
              <a:spLocks noRot="1" noChangeShapeType="1"/>
            </xdr:cNvSpPr>
          </xdr:nvSpPr>
          <xdr:spPr>
            <a:xfrm>
              <a:off x="12344400" y="137397490"/>
              <a:ext cx="302260" cy="32702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0</xdr:colOff>
          <xdr:row>349</xdr:row>
          <xdr:rowOff>0</xdr:rowOff>
        </xdr:from>
        <xdr:to xmlns:xdr="http://schemas.openxmlformats.org/drawingml/2006/spreadsheetDrawing">
          <xdr:col>37</xdr:col>
          <xdr:colOff>302260</xdr:colOff>
          <xdr:row>349</xdr:row>
          <xdr:rowOff>326390</xdr:rowOff>
        </xdr:to>
        <xdr:sp textlink="">
          <xdr:nvSpPr>
            <xdr:cNvPr id="431284" name="チェック 45236" hidden="1">
              <a:extLst>
                <a:ext uri="{63B3BB69-23CF-44E3-9099-C40C66FF867C}">
                  <a14:compatExt spid="_x0000_s431284"/>
                </a:ext>
              </a:extLst>
            </xdr:cNvPr>
            <xdr:cNvSpPr>
              <a:spLocks noRot="1" noChangeShapeType="1"/>
            </xdr:cNvSpPr>
          </xdr:nvSpPr>
          <xdr:spPr>
            <a:xfrm>
              <a:off x="11278870" y="137645140"/>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0</xdr:colOff>
          <xdr:row>349</xdr:row>
          <xdr:rowOff>0</xdr:rowOff>
        </xdr:from>
        <xdr:to xmlns:xdr="http://schemas.openxmlformats.org/drawingml/2006/spreadsheetDrawing">
          <xdr:col>38</xdr:col>
          <xdr:colOff>302260</xdr:colOff>
          <xdr:row>349</xdr:row>
          <xdr:rowOff>326390</xdr:rowOff>
        </xdr:to>
        <xdr:sp textlink="">
          <xdr:nvSpPr>
            <xdr:cNvPr id="431285" name="チェック 45237" hidden="1">
              <a:extLst>
                <a:ext uri="{63B3BB69-23CF-44E3-9099-C40C66FF867C}">
                  <a14:compatExt spid="_x0000_s431285"/>
                </a:ext>
              </a:extLst>
            </xdr:cNvPr>
            <xdr:cNvSpPr>
              <a:spLocks noRot="1" noChangeShapeType="1"/>
            </xdr:cNvSpPr>
          </xdr:nvSpPr>
          <xdr:spPr>
            <a:xfrm>
              <a:off x="11811635" y="137645140"/>
              <a:ext cx="302260" cy="3263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39</xdr:col>
          <xdr:colOff>0</xdr:colOff>
          <xdr:row>349</xdr:row>
          <xdr:rowOff>0</xdr:rowOff>
        </xdr:from>
        <xdr:to xmlns:xdr="http://schemas.openxmlformats.org/drawingml/2006/spreadsheetDrawing">
          <xdr:col>39</xdr:col>
          <xdr:colOff>302260</xdr:colOff>
          <xdr:row>349</xdr:row>
          <xdr:rowOff>326390</xdr:rowOff>
        </xdr:to>
        <xdr:sp textlink="">
          <xdr:nvSpPr>
            <xdr:cNvPr id="431286" name="チェック 45238" hidden="1">
              <a:extLst>
                <a:ext uri="{63B3BB69-23CF-44E3-9099-C40C66FF867C}">
                  <a14:compatExt spid="_x0000_s431286"/>
                </a:ext>
              </a:extLst>
            </xdr:cNvPr>
            <xdr:cNvSpPr>
              <a:spLocks noRot="1" noChangeShapeType="1"/>
            </xdr:cNvSpPr>
          </xdr:nvSpPr>
          <xdr:spPr>
            <a:xfrm>
              <a:off x="12344400" y="137645140"/>
              <a:ext cx="302260" cy="32639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1</xdr:row>
      <xdr:rowOff>0</xdr:rowOff>
    </xdr:from>
    <xdr:to xmlns:xdr="http://schemas.openxmlformats.org/drawingml/2006/spreadsheetDrawing">
      <xdr:col>5</xdr:col>
      <xdr:colOff>123825</xdr:colOff>
      <xdr:row>2</xdr:row>
      <xdr:rowOff>171450</xdr:rowOff>
    </xdr:to>
    <xdr:sp macro="" textlink="">
      <xdr:nvSpPr>
        <xdr:cNvPr id="2" name="正方形/長方形 4"/>
        <xdr:cNvSpPr/>
      </xdr:nvSpPr>
      <xdr:spPr>
        <a:xfrm>
          <a:off x="0" y="257175"/>
          <a:ext cx="1776095" cy="428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a:ea typeface="ＭＳ ゴシック"/>
            </a:rPr>
            <a:t>【</a:t>
          </a:r>
          <a:r>
            <a:rPr kumimoji="1" lang="ja-JP" altLang="en-US" sz="1600">
              <a:solidFill>
                <a:srgbClr val="FF0000"/>
              </a:solidFill>
              <a:latin typeface="ＭＳ ゴシック"/>
              <a:ea typeface="ＭＳ ゴシック"/>
            </a:rPr>
            <a:t>記載例</a:t>
          </a:r>
          <a:r>
            <a:rPr kumimoji="1" lang="en-US" altLang="ja-JP" sz="1600">
              <a:solidFill>
                <a:srgbClr val="FF0000"/>
              </a:solidFill>
              <a:latin typeface="ＭＳ ゴシック"/>
              <a:ea typeface="ＭＳ ゴシック"/>
            </a:rPr>
            <a:t>】</a:t>
          </a:r>
          <a:endParaRPr kumimoji="1" lang="ja-JP" altLang="en-US" sz="1600">
            <a:solidFill>
              <a:srgbClr val="FF0000"/>
            </a:solidFill>
            <a:latin typeface="ＭＳ ゴシック"/>
            <a:ea typeface="ＭＳ 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4</xdr:col>
      <xdr:colOff>523875</xdr:colOff>
      <xdr:row>3</xdr:row>
      <xdr:rowOff>66675</xdr:rowOff>
    </xdr:from>
    <xdr:to xmlns:xdr="http://schemas.openxmlformats.org/drawingml/2006/spreadsheetDrawing">
      <xdr:col>4</xdr:col>
      <xdr:colOff>593725</xdr:colOff>
      <xdr:row>4</xdr:row>
      <xdr:rowOff>229235</xdr:rowOff>
    </xdr:to>
    <xdr:sp macro="" textlink="">
      <xdr:nvSpPr>
        <xdr:cNvPr id="2" name="右中かっこ 1"/>
        <xdr:cNvSpPr/>
      </xdr:nvSpPr>
      <xdr:spPr>
        <a:xfrm>
          <a:off x="4713605" y="809625"/>
          <a:ext cx="6985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0</xdr:col>
      <xdr:colOff>86995</xdr:colOff>
      <xdr:row>71</xdr:row>
      <xdr:rowOff>124460</xdr:rowOff>
    </xdr:from>
    <xdr:to xmlns:xdr="http://schemas.openxmlformats.org/drawingml/2006/spreadsheetDrawing">
      <xdr:col>15</xdr:col>
      <xdr:colOff>514985</xdr:colOff>
      <xdr:row>80</xdr:row>
      <xdr:rowOff>161290</xdr:rowOff>
    </xdr:to>
    <xdr:sp macro="" textlink="">
      <xdr:nvSpPr>
        <xdr:cNvPr id="3" name="正方形/長方形 2"/>
        <xdr:cNvSpPr/>
      </xdr:nvSpPr>
      <xdr:spPr>
        <a:xfrm>
          <a:off x="86995" y="16469360"/>
          <a:ext cx="11532870" cy="217995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3</xdr:col>
      <xdr:colOff>471170</xdr:colOff>
      <xdr:row>2</xdr:row>
      <xdr:rowOff>10160</xdr:rowOff>
    </xdr:from>
    <xdr:to xmlns:xdr="http://schemas.openxmlformats.org/drawingml/2006/spreadsheetDrawing">
      <xdr:col>5</xdr:col>
      <xdr:colOff>995045</xdr:colOff>
      <xdr:row>6</xdr:row>
      <xdr:rowOff>86360</xdr:rowOff>
    </xdr:to>
    <xdr:sp macro="" textlink="">
      <xdr:nvSpPr>
        <xdr:cNvPr id="2" name="正方形/長方形 1"/>
        <xdr:cNvSpPr/>
      </xdr:nvSpPr>
      <xdr:spPr>
        <a:xfrm>
          <a:off x="4241800" y="467360"/>
          <a:ext cx="6194425" cy="990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6985</xdr:colOff>
          <xdr:row>45</xdr:row>
          <xdr:rowOff>28575</xdr:rowOff>
        </xdr:from>
        <xdr:to xmlns:xdr="http://schemas.openxmlformats.org/drawingml/2006/spreadsheetDrawing">
          <xdr:col>4</xdr:col>
          <xdr:colOff>279400</xdr:colOff>
          <xdr:row>45</xdr:row>
          <xdr:rowOff>294005</xdr:rowOff>
        </xdr:to>
        <xdr:sp textlink="">
          <xdr:nvSpPr>
            <xdr:cNvPr id="462849" name="チェック 1" hidden="1">
              <a:extLst>
                <a:ext uri="{63B3BB69-23CF-44E3-9099-C40C66FF867C}">
                  <a14:compatExt spid="_x0000_s462849"/>
                </a:ext>
              </a:extLst>
            </xdr:cNvPr>
            <xdr:cNvSpPr>
              <a:spLocks noRot="1" noChangeShapeType="1"/>
            </xdr:cNvSpPr>
          </xdr:nvSpPr>
          <xdr:spPr>
            <a:xfrm>
              <a:off x="2189480" y="15401925"/>
              <a:ext cx="96456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46</xdr:row>
          <xdr:rowOff>1270</xdr:rowOff>
        </xdr:from>
        <xdr:to xmlns:xdr="http://schemas.openxmlformats.org/drawingml/2006/spreadsheetDrawing">
          <xdr:col>5</xdr:col>
          <xdr:colOff>104775</xdr:colOff>
          <xdr:row>46</xdr:row>
          <xdr:rowOff>287655</xdr:rowOff>
        </xdr:to>
        <xdr:sp textlink="">
          <xdr:nvSpPr>
            <xdr:cNvPr id="462850" name="チェック 2" hidden="1">
              <a:extLst>
                <a:ext uri="{63B3BB69-23CF-44E3-9099-C40C66FF867C}">
                  <a14:compatExt spid="_x0000_s462850"/>
                </a:ext>
              </a:extLst>
            </xdr:cNvPr>
            <xdr:cNvSpPr>
              <a:spLocks noRot="1" noChangeShapeType="1"/>
            </xdr:cNvSpPr>
          </xdr:nvSpPr>
          <xdr:spPr>
            <a:xfrm>
              <a:off x="2182495" y="15692120"/>
              <a:ext cx="14890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47</xdr:row>
          <xdr:rowOff>5080</xdr:rowOff>
        </xdr:from>
        <xdr:to xmlns:xdr="http://schemas.openxmlformats.org/drawingml/2006/spreadsheetDrawing">
          <xdr:col>7</xdr:col>
          <xdr:colOff>19050</xdr:colOff>
          <xdr:row>47</xdr:row>
          <xdr:rowOff>291465</xdr:rowOff>
        </xdr:to>
        <xdr:sp textlink="">
          <xdr:nvSpPr>
            <xdr:cNvPr id="462851" name="チェック 3" hidden="1">
              <a:extLst>
                <a:ext uri="{63B3BB69-23CF-44E3-9099-C40C66FF867C}">
                  <a14:compatExt spid="_x0000_s462851"/>
                </a:ext>
              </a:extLst>
            </xdr:cNvPr>
            <xdr:cNvSpPr>
              <a:spLocks noRot="1" noChangeShapeType="1"/>
            </xdr:cNvSpPr>
          </xdr:nvSpPr>
          <xdr:spPr>
            <a:xfrm>
              <a:off x="2182495" y="16013430"/>
              <a:ext cx="229362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48</xdr:row>
          <xdr:rowOff>22225</xdr:rowOff>
        </xdr:from>
        <xdr:to xmlns:xdr="http://schemas.openxmlformats.org/drawingml/2006/spreadsheetDrawing">
          <xdr:col>5</xdr:col>
          <xdr:colOff>123825</xdr:colOff>
          <xdr:row>48</xdr:row>
          <xdr:rowOff>308610</xdr:rowOff>
        </xdr:to>
        <xdr:sp textlink="">
          <xdr:nvSpPr>
            <xdr:cNvPr id="462852" name="チェック 4" hidden="1">
              <a:extLst>
                <a:ext uri="{63B3BB69-23CF-44E3-9099-C40C66FF867C}">
                  <a14:compatExt spid="_x0000_s462852"/>
                </a:ext>
              </a:extLst>
            </xdr:cNvPr>
            <xdr:cNvSpPr>
              <a:spLocks noRot="1" noChangeShapeType="1"/>
            </xdr:cNvSpPr>
          </xdr:nvSpPr>
          <xdr:spPr>
            <a:xfrm>
              <a:off x="2182495" y="16348075"/>
              <a:ext cx="150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49</xdr:row>
          <xdr:rowOff>12700</xdr:rowOff>
        </xdr:from>
        <xdr:to xmlns:xdr="http://schemas.openxmlformats.org/drawingml/2006/spreadsheetDrawing">
          <xdr:col>6</xdr:col>
          <xdr:colOff>342900</xdr:colOff>
          <xdr:row>49</xdr:row>
          <xdr:rowOff>299085</xdr:rowOff>
        </xdr:to>
        <xdr:sp textlink="">
          <xdr:nvSpPr>
            <xdr:cNvPr id="462853" name="チェック 5" hidden="1">
              <a:extLst>
                <a:ext uri="{63B3BB69-23CF-44E3-9099-C40C66FF867C}">
                  <a14:compatExt spid="_x0000_s462853"/>
                </a:ext>
              </a:extLst>
            </xdr:cNvPr>
            <xdr:cNvSpPr>
              <a:spLocks noRot="1" noChangeShapeType="1"/>
            </xdr:cNvSpPr>
          </xdr:nvSpPr>
          <xdr:spPr>
            <a:xfrm>
              <a:off x="2182495" y="16656050"/>
              <a:ext cx="20764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51</xdr:row>
          <xdr:rowOff>0</xdr:rowOff>
        </xdr:from>
        <xdr:to xmlns:xdr="http://schemas.openxmlformats.org/drawingml/2006/spreadsheetDrawing">
          <xdr:col>4</xdr:col>
          <xdr:colOff>605790</xdr:colOff>
          <xdr:row>51</xdr:row>
          <xdr:rowOff>286385</xdr:rowOff>
        </xdr:to>
        <xdr:sp textlink="">
          <xdr:nvSpPr>
            <xdr:cNvPr id="462854" name="チェック 6" hidden="1">
              <a:extLst>
                <a:ext uri="{63B3BB69-23CF-44E3-9099-C40C66FF867C}">
                  <a14:compatExt spid="_x0000_s462854"/>
                </a:ext>
              </a:extLst>
            </xdr:cNvPr>
            <xdr:cNvSpPr>
              <a:spLocks noRot="1" noChangeShapeType="1"/>
            </xdr:cNvSpPr>
          </xdr:nvSpPr>
          <xdr:spPr>
            <a:xfrm>
              <a:off x="2182495" y="17341850"/>
              <a:ext cx="1297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52</xdr:row>
          <xdr:rowOff>0</xdr:rowOff>
        </xdr:from>
        <xdr:to xmlns:xdr="http://schemas.openxmlformats.org/drawingml/2006/spreadsheetDrawing">
          <xdr:col>5</xdr:col>
          <xdr:colOff>97790</xdr:colOff>
          <xdr:row>52</xdr:row>
          <xdr:rowOff>286385</xdr:rowOff>
        </xdr:to>
        <xdr:sp textlink="">
          <xdr:nvSpPr>
            <xdr:cNvPr id="462855" name="チェック 7" hidden="1">
              <a:extLst>
                <a:ext uri="{63B3BB69-23CF-44E3-9099-C40C66FF867C}">
                  <a14:compatExt spid="_x0000_s462855"/>
                </a:ext>
              </a:extLst>
            </xdr:cNvPr>
            <xdr:cNvSpPr>
              <a:spLocks noRot="1" noChangeShapeType="1"/>
            </xdr:cNvSpPr>
          </xdr:nvSpPr>
          <xdr:spPr>
            <a:xfrm>
              <a:off x="2182495" y="17659350"/>
              <a:ext cx="14820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53</xdr:row>
          <xdr:rowOff>0</xdr:rowOff>
        </xdr:from>
        <xdr:to xmlns:xdr="http://schemas.openxmlformats.org/drawingml/2006/spreadsheetDrawing">
          <xdr:col>6</xdr:col>
          <xdr:colOff>146050</xdr:colOff>
          <xdr:row>53</xdr:row>
          <xdr:rowOff>286385</xdr:rowOff>
        </xdr:to>
        <xdr:sp textlink="">
          <xdr:nvSpPr>
            <xdr:cNvPr id="462856" name="チェック 8" hidden="1">
              <a:extLst>
                <a:ext uri="{63B3BB69-23CF-44E3-9099-C40C66FF867C}">
                  <a14:compatExt spid="_x0000_s462856"/>
                </a:ext>
              </a:extLst>
            </xdr:cNvPr>
            <xdr:cNvSpPr>
              <a:spLocks noRot="1" noChangeShapeType="1"/>
            </xdr:cNvSpPr>
          </xdr:nvSpPr>
          <xdr:spPr>
            <a:xfrm>
              <a:off x="2182495" y="17976850"/>
              <a:ext cx="187960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53</xdr:row>
          <xdr:rowOff>309880</xdr:rowOff>
        </xdr:from>
        <xdr:to xmlns:xdr="http://schemas.openxmlformats.org/drawingml/2006/spreadsheetDrawing">
          <xdr:col>6</xdr:col>
          <xdr:colOff>440055</xdr:colOff>
          <xdr:row>54</xdr:row>
          <xdr:rowOff>286385</xdr:rowOff>
        </xdr:to>
        <xdr:sp textlink="">
          <xdr:nvSpPr>
            <xdr:cNvPr id="462857" name="チェック 9" hidden="1">
              <a:extLst>
                <a:ext uri="{63B3BB69-23CF-44E3-9099-C40C66FF867C}">
                  <a14:compatExt spid="_x0000_s462857"/>
                </a:ext>
              </a:extLst>
            </xdr:cNvPr>
            <xdr:cNvSpPr>
              <a:spLocks noRot="1" noChangeShapeType="1"/>
            </xdr:cNvSpPr>
          </xdr:nvSpPr>
          <xdr:spPr>
            <a:xfrm>
              <a:off x="2182495" y="18286730"/>
              <a:ext cx="217360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55</xdr:row>
          <xdr:rowOff>13970</xdr:rowOff>
        </xdr:from>
        <xdr:to xmlns:xdr="http://schemas.openxmlformats.org/drawingml/2006/spreadsheetDrawing">
          <xdr:col>6</xdr:col>
          <xdr:colOff>307975</xdr:colOff>
          <xdr:row>55</xdr:row>
          <xdr:rowOff>286385</xdr:rowOff>
        </xdr:to>
        <xdr:sp textlink="">
          <xdr:nvSpPr>
            <xdr:cNvPr id="462858" name="チェック 10" hidden="1">
              <a:extLst>
                <a:ext uri="{63B3BB69-23CF-44E3-9099-C40C66FF867C}">
                  <a14:compatExt spid="_x0000_s462858"/>
                </a:ext>
              </a:extLst>
            </xdr:cNvPr>
            <xdr:cNvSpPr>
              <a:spLocks noRot="1" noChangeShapeType="1"/>
            </xdr:cNvSpPr>
          </xdr:nvSpPr>
          <xdr:spPr>
            <a:xfrm>
              <a:off x="2182495" y="18625820"/>
              <a:ext cx="204152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55</xdr:row>
          <xdr:rowOff>309880</xdr:rowOff>
        </xdr:from>
        <xdr:to xmlns:xdr="http://schemas.openxmlformats.org/drawingml/2006/spreadsheetDrawing">
          <xdr:col>7</xdr:col>
          <xdr:colOff>27940</xdr:colOff>
          <xdr:row>56</xdr:row>
          <xdr:rowOff>286385</xdr:rowOff>
        </xdr:to>
        <xdr:sp textlink="">
          <xdr:nvSpPr>
            <xdr:cNvPr id="462859" name="チェック 11" hidden="1">
              <a:extLst>
                <a:ext uri="{63B3BB69-23CF-44E3-9099-C40C66FF867C}">
                  <a14:compatExt spid="_x0000_s462859"/>
                </a:ext>
              </a:extLst>
            </xdr:cNvPr>
            <xdr:cNvSpPr>
              <a:spLocks noRot="1" noChangeShapeType="1"/>
            </xdr:cNvSpPr>
          </xdr:nvSpPr>
          <xdr:spPr>
            <a:xfrm>
              <a:off x="2182495" y="18921730"/>
              <a:ext cx="230251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57</xdr:row>
          <xdr:rowOff>0</xdr:rowOff>
        </xdr:from>
        <xdr:to xmlns:xdr="http://schemas.openxmlformats.org/drawingml/2006/spreadsheetDrawing">
          <xdr:col>6</xdr:col>
          <xdr:colOff>155575</xdr:colOff>
          <xdr:row>57</xdr:row>
          <xdr:rowOff>286385</xdr:rowOff>
        </xdr:to>
        <xdr:sp textlink="">
          <xdr:nvSpPr>
            <xdr:cNvPr id="462860" name="チェック 12" hidden="1">
              <a:extLst>
                <a:ext uri="{63B3BB69-23CF-44E3-9099-C40C66FF867C}">
                  <a14:compatExt spid="_x0000_s462860"/>
                </a:ext>
              </a:extLst>
            </xdr:cNvPr>
            <xdr:cNvSpPr>
              <a:spLocks noRot="1" noChangeShapeType="1"/>
            </xdr:cNvSpPr>
          </xdr:nvSpPr>
          <xdr:spPr>
            <a:xfrm>
              <a:off x="2182495" y="19246850"/>
              <a:ext cx="1889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57</xdr:row>
          <xdr:rowOff>296545</xdr:rowOff>
        </xdr:from>
        <xdr:to xmlns:xdr="http://schemas.openxmlformats.org/drawingml/2006/spreadsheetDrawing">
          <xdr:col>7</xdr:col>
          <xdr:colOff>541655</xdr:colOff>
          <xdr:row>58</xdr:row>
          <xdr:rowOff>286385</xdr:rowOff>
        </xdr:to>
        <xdr:sp textlink="">
          <xdr:nvSpPr>
            <xdr:cNvPr id="462861" name="チェック 13" hidden="1">
              <a:extLst>
                <a:ext uri="{63B3BB69-23CF-44E3-9099-C40C66FF867C}">
                  <a14:compatExt spid="_x0000_s462861"/>
                </a:ext>
              </a:extLst>
            </xdr:cNvPr>
            <xdr:cNvSpPr>
              <a:spLocks noRot="1" noChangeShapeType="1"/>
            </xdr:cNvSpPr>
          </xdr:nvSpPr>
          <xdr:spPr>
            <a:xfrm>
              <a:off x="2182495" y="19543395"/>
              <a:ext cx="2816225" cy="3073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58</xdr:row>
          <xdr:rowOff>309880</xdr:rowOff>
        </xdr:from>
        <xdr:to xmlns:xdr="http://schemas.openxmlformats.org/drawingml/2006/spreadsheetDrawing">
          <xdr:col>8</xdr:col>
          <xdr:colOff>149225</xdr:colOff>
          <xdr:row>59</xdr:row>
          <xdr:rowOff>286385</xdr:rowOff>
        </xdr:to>
        <xdr:sp textlink="">
          <xdr:nvSpPr>
            <xdr:cNvPr id="462862" name="チェック 14" hidden="1">
              <a:extLst>
                <a:ext uri="{63B3BB69-23CF-44E3-9099-C40C66FF867C}">
                  <a14:compatExt spid="_x0000_s462862"/>
                </a:ext>
              </a:extLst>
            </xdr:cNvPr>
            <xdr:cNvSpPr>
              <a:spLocks noRot="1" noChangeShapeType="1"/>
            </xdr:cNvSpPr>
          </xdr:nvSpPr>
          <xdr:spPr>
            <a:xfrm>
              <a:off x="2182495" y="19874230"/>
              <a:ext cx="392557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60</xdr:row>
          <xdr:rowOff>13970</xdr:rowOff>
        </xdr:from>
        <xdr:to xmlns:xdr="http://schemas.openxmlformats.org/drawingml/2006/spreadsheetDrawing">
          <xdr:col>6</xdr:col>
          <xdr:colOff>460375</xdr:colOff>
          <xdr:row>60</xdr:row>
          <xdr:rowOff>286385</xdr:rowOff>
        </xdr:to>
        <xdr:sp textlink="">
          <xdr:nvSpPr>
            <xdr:cNvPr id="462863" name="チェック 15" hidden="1">
              <a:extLst>
                <a:ext uri="{63B3BB69-23CF-44E3-9099-C40C66FF867C}">
                  <a14:compatExt spid="_x0000_s462863"/>
                </a:ext>
              </a:extLst>
            </xdr:cNvPr>
            <xdr:cNvSpPr>
              <a:spLocks noRot="1" noChangeShapeType="1"/>
            </xdr:cNvSpPr>
          </xdr:nvSpPr>
          <xdr:spPr>
            <a:xfrm>
              <a:off x="2182495" y="20213320"/>
              <a:ext cx="219392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61</xdr:row>
          <xdr:rowOff>28575</xdr:rowOff>
        </xdr:from>
        <xdr:to xmlns:xdr="http://schemas.openxmlformats.org/drawingml/2006/spreadsheetDrawing">
          <xdr:col>7</xdr:col>
          <xdr:colOff>1084580</xdr:colOff>
          <xdr:row>61</xdr:row>
          <xdr:rowOff>286385</xdr:rowOff>
        </xdr:to>
        <xdr:sp textlink="">
          <xdr:nvSpPr>
            <xdr:cNvPr id="462864" name="チェック 16" hidden="1">
              <a:extLst>
                <a:ext uri="{63B3BB69-23CF-44E3-9099-C40C66FF867C}">
                  <a14:compatExt spid="_x0000_s462864"/>
                </a:ext>
              </a:extLst>
            </xdr:cNvPr>
            <xdr:cNvSpPr>
              <a:spLocks noRot="1" noChangeShapeType="1"/>
            </xdr:cNvSpPr>
          </xdr:nvSpPr>
          <xdr:spPr>
            <a:xfrm>
              <a:off x="2182495" y="20545425"/>
              <a:ext cx="335915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62</xdr:row>
          <xdr:rowOff>0</xdr:rowOff>
        </xdr:from>
        <xdr:to xmlns:xdr="http://schemas.openxmlformats.org/drawingml/2006/spreadsheetDrawing">
          <xdr:col>7</xdr:col>
          <xdr:colOff>1136015</xdr:colOff>
          <xdr:row>62</xdr:row>
          <xdr:rowOff>286385</xdr:rowOff>
        </xdr:to>
        <xdr:sp textlink="">
          <xdr:nvSpPr>
            <xdr:cNvPr id="462865" name="チェック 17" hidden="1">
              <a:extLst>
                <a:ext uri="{63B3BB69-23CF-44E3-9099-C40C66FF867C}">
                  <a14:compatExt spid="_x0000_s462865"/>
                </a:ext>
              </a:extLst>
            </xdr:cNvPr>
            <xdr:cNvSpPr>
              <a:spLocks noRot="1" noChangeShapeType="1"/>
            </xdr:cNvSpPr>
          </xdr:nvSpPr>
          <xdr:spPr>
            <a:xfrm>
              <a:off x="2182495" y="20834350"/>
              <a:ext cx="34105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62</xdr:row>
          <xdr:rowOff>309880</xdr:rowOff>
        </xdr:from>
        <xdr:to xmlns:xdr="http://schemas.openxmlformats.org/drawingml/2006/spreadsheetDrawing">
          <xdr:col>5</xdr:col>
          <xdr:colOff>149225</xdr:colOff>
          <xdr:row>63</xdr:row>
          <xdr:rowOff>286385</xdr:rowOff>
        </xdr:to>
        <xdr:sp textlink="">
          <xdr:nvSpPr>
            <xdr:cNvPr id="462866" name="チェック 18" hidden="1">
              <a:extLst>
                <a:ext uri="{63B3BB69-23CF-44E3-9099-C40C66FF867C}">
                  <a14:compatExt spid="_x0000_s462866"/>
                </a:ext>
              </a:extLst>
            </xdr:cNvPr>
            <xdr:cNvSpPr>
              <a:spLocks noRot="1" noChangeShapeType="1"/>
            </xdr:cNvSpPr>
          </xdr:nvSpPr>
          <xdr:spPr>
            <a:xfrm>
              <a:off x="2182495" y="21144230"/>
              <a:ext cx="153352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64</xdr:row>
          <xdr:rowOff>28575</xdr:rowOff>
        </xdr:from>
        <xdr:to xmlns:xdr="http://schemas.openxmlformats.org/drawingml/2006/spreadsheetDrawing">
          <xdr:col>6</xdr:col>
          <xdr:colOff>390525</xdr:colOff>
          <xdr:row>64</xdr:row>
          <xdr:rowOff>286385</xdr:rowOff>
        </xdr:to>
        <xdr:sp textlink="">
          <xdr:nvSpPr>
            <xdr:cNvPr id="462867" name="チェック 19" hidden="1">
              <a:extLst>
                <a:ext uri="{63B3BB69-23CF-44E3-9099-C40C66FF867C}">
                  <a14:compatExt spid="_x0000_s462867"/>
                </a:ext>
              </a:extLst>
            </xdr:cNvPr>
            <xdr:cNvSpPr>
              <a:spLocks noRot="1" noChangeShapeType="1"/>
            </xdr:cNvSpPr>
          </xdr:nvSpPr>
          <xdr:spPr>
            <a:xfrm>
              <a:off x="2182495" y="21497925"/>
              <a:ext cx="212407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65</xdr:row>
          <xdr:rowOff>0</xdr:rowOff>
        </xdr:from>
        <xdr:to xmlns:xdr="http://schemas.openxmlformats.org/drawingml/2006/spreadsheetDrawing">
          <xdr:col>8</xdr:col>
          <xdr:colOff>570230</xdr:colOff>
          <xdr:row>65</xdr:row>
          <xdr:rowOff>286385</xdr:rowOff>
        </xdr:to>
        <xdr:sp textlink="">
          <xdr:nvSpPr>
            <xdr:cNvPr id="462868" name="チェック 20" hidden="1">
              <a:extLst>
                <a:ext uri="{63B3BB69-23CF-44E3-9099-C40C66FF867C}">
                  <a14:compatExt spid="_x0000_s462868"/>
                </a:ext>
              </a:extLst>
            </xdr:cNvPr>
            <xdr:cNvSpPr>
              <a:spLocks noRot="1" noChangeShapeType="1"/>
            </xdr:cNvSpPr>
          </xdr:nvSpPr>
          <xdr:spPr>
            <a:xfrm>
              <a:off x="2182495" y="217868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67</xdr:row>
          <xdr:rowOff>0</xdr:rowOff>
        </xdr:from>
        <xdr:to xmlns:xdr="http://schemas.openxmlformats.org/drawingml/2006/spreadsheetDrawing">
          <xdr:col>8</xdr:col>
          <xdr:colOff>570230</xdr:colOff>
          <xdr:row>67</xdr:row>
          <xdr:rowOff>286385</xdr:rowOff>
        </xdr:to>
        <xdr:sp textlink="">
          <xdr:nvSpPr>
            <xdr:cNvPr id="462869" name="チェック 21" hidden="1">
              <a:extLst>
                <a:ext uri="{63B3BB69-23CF-44E3-9099-C40C66FF867C}">
                  <a14:compatExt spid="_x0000_s462869"/>
                </a:ext>
              </a:extLst>
            </xdr:cNvPr>
            <xdr:cNvSpPr>
              <a:spLocks noRot="1" noChangeShapeType="1"/>
            </xdr:cNvSpPr>
          </xdr:nvSpPr>
          <xdr:spPr>
            <a:xfrm>
              <a:off x="2182495" y="224853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68</xdr:row>
          <xdr:rowOff>0</xdr:rowOff>
        </xdr:from>
        <xdr:to xmlns:xdr="http://schemas.openxmlformats.org/drawingml/2006/spreadsheetDrawing">
          <xdr:col>8</xdr:col>
          <xdr:colOff>570230</xdr:colOff>
          <xdr:row>68</xdr:row>
          <xdr:rowOff>286385</xdr:rowOff>
        </xdr:to>
        <xdr:sp textlink="">
          <xdr:nvSpPr>
            <xdr:cNvPr id="462870" name="チェック 22" hidden="1">
              <a:extLst>
                <a:ext uri="{63B3BB69-23CF-44E3-9099-C40C66FF867C}">
                  <a14:compatExt spid="_x0000_s462870"/>
                </a:ext>
              </a:extLst>
            </xdr:cNvPr>
            <xdr:cNvSpPr>
              <a:spLocks noRot="1" noChangeShapeType="1"/>
            </xdr:cNvSpPr>
          </xdr:nvSpPr>
          <xdr:spPr>
            <a:xfrm>
              <a:off x="2182495" y="228028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69</xdr:row>
          <xdr:rowOff>0</xdr:rowOff>
        </xdr:from>
        <xdr:to xmlns:xdr="http://schemas.openxmlformats.org/drawingml/2006/spreadsheetDrawing">
          <xdr:col>8</xdr:col>
          <xdr:colOff>570230</xdr:colOff>
          <xdr:row>69</xdr:row>
          <xdr:rowOff>286385</xdr:rowOff>
        </xdr:to>
        <xdr:sp textlink="">
          <xdr:nvSpPr>
            <xdr:cNvPr id="462871" name="チェック 23" hidden="1">
              <a:extLst>
                <a:ext uri="{63B3BB69-23CF-44E3-9099-C40C66FF867C}">
                  <a14:compatExt spid="_x0000_s462871"/>
                </a:ext>
              </a:extLst>
            </xdr:cNvPr>
            <xdr:cNvSpPr>
              <a:spLocks noRot="1" noChangeShapeType="1"/>
            </xdr:cNvSpPr>
          </xdr:nvSpPr>
          <xdr:spPr>
            <a:xfrm>
              <a:off x="2182495" y="231203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70</xdr:row>
          <xdr:rowOff>0</xdr:rowOff>
        </xdr:from>
        <xdr:to xmlns:xdr="http://schemas.openxmlformats.org/drawingml/2006/spreadsheetDrawing">
          <xdr:col>8</xdr:col>
          <xdr:colOff>570230</xdr:colOff>
          <xdr:row>70</xdr:row>
          <xdr:rowOff>286385</xdr:rowOff>
        </xdr:to>
        <xdr:sp textlink="">
          <xdr:nvSpPr>
            <xdr:cNvPr id="462872" name="チェック 24" hidden="1">
              <a:extLst>
                <a:ext uri="{63B3BB69-23CF-44E3-9099-C40C66FF867C}">
                  <a14:compatExt spid="_x0000_s462872"/>
                </a:ext>
              </a:extLst>
            </xdr:cNvPr>
            <xdr:cNvSpPr>
              <a:spLocks noRot="1" noChangeShapeType="1"/>
            </xdr:cNvSpPr>
          </xdr:nvSpPr>
          <xdr:spPr>
            <a:xfrm>
              <a:off x="2182495" y="234378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71</xdr:row>
          <xdr:rowOff>0</xdr:rowOff>
        </xdr:from>
        <xdr:to xmlns:xdr="http://schemas.openxmlformats.org/drawingml/2006/spreadsheetDrawing">
          <xdr:col>8</xdr:col>
          <xdr:colOff>570230</xdr:colOff>
          <xdr:row>71</xdr:row>
          <xdr:rowOff>286385</xdr:rowOff>
        </xdr:to>
        <xdr:sp textlink="">
          <xdr:nvSpPr>
            <xdr:cNvPr id="462873" name="チェック 25" hidden="1">
              <a:extLst>
                <a:ext uri="{63B3BB69-23CF-44E3-9099-C40C66FF867C}">
                  <a14:compatExt spid="_x0000_s462873"/>
                </a:ext>
              </a:extLst>
            </xdr:cNvPr>
            <xdr:cNvSpPr>
              <a:spLocks noRot="1" noChangeShapeType="1"/>
            </xdr:cNvSpPr>
          </xdr:nvSpPr>
          <xdr:spPr>
            <a:xfrm>
              <a:off x="2182495" y="23755350"/>
              <a:ext cx="43465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72</xdr:row>
          <xdr:rowOff>78740</xdr:rowOff>
        </xdr:from>
        <xdr:to xmlns:xdr="http://schemas.openxmlformats.org/drawingml/2006/spreadsheetDrawing">
          <xdr:col>7</xdr:col>
          <xdr:colOff>1263650</xdr:colOff>
          <xdr:row>72</xdr:row>
          <xdr:rowOff>387350</xdr:rowOff>
        </xdr:to>
        <xdr:sp textlink="">
          <xdr:nvSpPr>
            <xdr:cNvPr id="462874" name="チェック 26" hidden="1">
              <a:extLst>
                <a:ext uri="{63B3BB69-23CF-44E3-9099-C40C66FF867C}">
                  <a14:compatExt spid="_x0000_s462874"/>
                </a:ext>
              </a:extLst>
            </xdr:cNvPr>
            <xdr:cNvSpPr>
              <a:spLocks noRot="1" noChangeShapeType="1"/>
            </xdr:cNvSpPr>
          </xdr:nvSpPr>
          <xdr:spPr>
            <a:xfrm>
              <a:off x="2182495" y="24151590"/>
              <a:ext cx="3538220" cy="3086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73</xdr:row>
          <xdr:rowOff>7620</xdr:rowOff>
        </xdr:from>
        <xdr:to xmlns:xdr="http://schemas.openxmlformats.org/drawingml/2006/spreadsheetDrawing">
          <xdr:col>4</xdr:col>
          <xdr:colOff>580390</xdr:colOff>
          <xdr:row>73</xdr:row>
          <xdr:rowOff>286385</xdr:rowOff>
        </xdr:to>
        <xdr:sp textlink="">
          <xdr:nvSpPr>
            <xdr:cNvPr id="462875" name="チェック 27" hidden="1">
              <a:extLst>
                <a:ext uri="{63B3BB69-23CF-44E3-9099-C40C66FF867C}">
                  <a14:compatExt spid="_x0000_s462875"/>
                </a:ext>
              </a:extLst>
            </xdr:cNvPr>
            <xdr:cNvSpPr>
              <a:spLocks noRot="1" noChangeShapeType="1"/>
            </xdr:cNvSpPr>
          </xdr:nvSpPr>
          <xdr:spPr>
            <a:xfrm>
              <a:off x="2182495" y="24537670"/>
              <a:ext cx="127254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73</xdr:row>
          <xdr:rowOff>303530</xdr:rowOff>
        </xdr:from>
        <xdr:to xmlns:xdr="http://schemas.openxmlformats.org/drawingml/2006/spreadsheetDrawing">
          <xdr:col>6</xdr:col>
          <xdr:colOff>25400</xdr:colOff>
          <xdr:row>74</xdr:row>
          <xdr:rowOff>286385</xdr:rowOff>
        </xdr:to>
        <xdr:sp textlink="">
          <xdr:nvSpPr>
            <xdr:cNvPr id="462876" name="チェック 28" hidden="1">
              <a:extLst>
                <a:ext uri="{63B3BB69-23CF-44E3-9099-C40C66FF867C}">
                  <a14:compatExt spid="_x0000_s462876"/>
                </a:ext>
              </a:extLst>
            </xdr:cNvPr>
            <xdr:cNvSpPr>
              <a:spLocks noRot="1" noChangeShapeType="1"/>
            </xdr:cNvSpPr>
          </xdr:nvSpPr>
          <xdr:spPr>
            <a:xfrm>
              <a:off x="2182495" y="24833580"/>
              <a:ext cx="1758950" cy="300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75</xdr:row>
          <xdr:rowOff>7620</xdr:rowOff>
        </xdr:from>
        <xdr:to xmlns:xdr="http://schemas.openxmlformats.org/drawingml/2006/spreadsheetDrawing">
          <xdr:col>5</xdr:col>
          <xdr:colOff>53975</xdr:colOff>
          <xdr:row>75</xdr:row>
          <xdr:rowOff>286385</xdr:rowOff>
        </xdr:to>
        <xdr:sp textlink="">
          <xdr:nvSpPr>
            <xdr:cNvPr id="462877" name="チェック 29" hidden="1">
              <a:extLst>
                <a:ext uri="{63B3BB69-23CF-44E3-9099-C40C66FF867C}">
                  <a14:compatExt spid="_x0000_s462877"/>
                </a:ext>
              </a:extLst>
            </xdr:cNvPr>
            <xdr:cNvSpPr>
              <a:spLocks noRot="1" noChangeShapeType="1"/>
            </xdr:cNvSpPr>
          </xdr:nvSpPr>
          <xdr:spPr>
            <a:xfrm>
              <a:off x="2182495" y="25172670"/>
              <a:ext cx="1438275"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76</xdr:row>
          <xdr:rowOff>13970</xdr:rowOff>
        </xdr:from>
        <xdr:to xmlns:xdr="http://schemas.openxmlformats.org/drawingml/2006/spreadsheetDrawing">
          <xdr:col>6</xdr:col>
          <xdr:colOff>360680</xdr:colOff>
          <xdr:row>76</xdr:row>
          <xdr:rowOff>286385</xdr:rowOff>
        </xdr:to>
        <xdr:sp textlink="">
          <xdr:nvSpPr>
            <xdr:cNvPr id="462878" name="チェック 30" hidden="1">
              <a:extLst>
                <a:ext uri="{63B3BB69-23CF-44E3-9099-C40C66FF867C}">
                  <a14:compatExt spid="_x0000_s462878"/>
                </a:ext>
              </a:extLst>
            </xdr:cNvPr>
            <xdr:cNvSpPr>
              <a:spLocks noRot="1" noChangeShapeType="1"/>
            </xdr:cNvSpPr>
          </xdr:nvSpPr>
          <xdr:spPr>
            <a:xfrm>
              <a:off x="2182495" y="25496520"/>
              <a:ext cx="209423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77</xdr:row>
          <xdr:rowOff>0</xdr:rowOff>
        </xdr:from>
        <xdr:to xmlns:xdr="http://schemas.openxmlformats.org/drawingml/2006/spreadsheetDrawing">
          <xdr:col>4</xdr:col>
          <xdr:colOff>279400</xdr:colOff>
          <xdr:row>77</xdr:row>
          <xdr:rowOff>286385</xdr:rowOff>
        </xdr:to>
        <xdr:sp textlink="">
          <xdr:nvSpPr>
            <xdr:cNvPr id="462879" name="チェック 31" hidden="1">
              <a:extLst>
                <a:ext uri="{63B3BB69-23CF-44E3-9099-C40C66FF867C}">
                  <a14:compatExt spid="_x0000_s462879"/>
                </a:ext>
              </a:extLst>
            </xdr:cNvPr>
            <xdr:cNvSpPr>
              <a:spLocks noRot="1" noChangeShapeType="1"/>
            </xdr:cNvSpPr>
          </xdr:nvSpPr>
          <xdr:spPr>
            <a:xfrm>
              <a:off x="2182495" y="25800050"/>
              <a:ext cx="97155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78</xdr:row>
          <xdr:rowOff>0</xdr:rowOff>
        </xdr:from>
        <xdr:to xmlns:xdr="http://schemas.openxmlformats.org/drawingml/2006/spreadsheetDrawing">
          <xdr:col>6</xdr:col>
          <xdr:colOff>46355</xdr:colOff>
          <xdr:row>78</xdr:row>
          <xdr:rowOff>286385</xdr:rowOff>
        </xdr:to>
        <xdr:sp textlink="">
          <xdr:nvSpPr>
            <xdr:cNvPr id="462880" name="チェック 32" hidden="1">
              <a:extLst>
                <a:ext uri="{63B3BB69-23CF-44E3-9099-C40C66FF867C}">
                  <a14:compatExt spid="_x0000_s462880"/>
                </a:ext>
              </a:extLst>
            </xdr:cNvPr>
            <xdr:cNvSpPr>
              <a:spLocks noRot="1" noChangeShapeType="1"/>
            </xdr:cNvSpPr>
          </xdr:nvSpPr>
          <xdr:spPr>
            <a:xfrm>
              <a:off x="2182495" y="26117550"/>
              <a:ext cx="17799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79</xdr:row>
          <xdr:rowOff>15240</xdr:rowOff>
        </xdr:from>
        <xdr:to xmlns:xdr="http://schemas.openxmlformats.org/drawingml/2006/spreadsheetDrawing">
          <xdr:col>5</xdr:col>
          <xdr:colOff>198755</xdr:colOff>
          <xdr:row>79</xdr:row>
          <xdr:rowOff>286385</xdr:rowOff>
        </xdr:to>
        <xdr:sp textlink="">
          <xdr:nvSpPr>
            <xdr:cNvPr id="462881" name="チェック 33" hidden="1">
              <a:extLst>
                <a:ext uri="{63B3BB69-23CF-44E3-9099-C40C66FF867C}">
                  <a14:compatExt spid="_x0000_s462881"/>
                </a:ext>
              </a:extLst>
            </xdr:cNvPr>
            <xdr:cNvSpPr>
              <a:spLocks noRot="1" noChangeShapeType="1"/>
            </xdr:cNvSpPr>
          </xdr:nvSpPr>
          <xdr:spPr>
            <a:xfrm>
              <a:off x="2182495" y="26450290"/>
              <a:ext cx="1583055"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81</xdr:row>
          <xdr:rowOff>13970</xdr:rowOff>
        </xdr:from>
        <xdr:to xmlns:xdr="http://schemas.openxmlformats.org/drawingml/2006/spreadsheetDrawing">
          <xdr:col>5</xdr:col>
          <xdr:colOff>202565</xdr:colOff>
          <xdr:row>81</xdr:row>
          <xdr:rowOff>286385</xdr:rowOff>
        </xdr:to>
        <xdr:sp textlink="">
          <xdr:nvSpPr>
            <xdr:cNvPr id="462882" name="チェック 34" hidden="1">
              <a:extLst>
                <a:ext uri="{63B3BB69-23CF-44E3-9099-C40C66FF867C}">
                  <a14:compatExt spid="_x0000_s462882"/>
                </a:ext>
              </a:extLst>
            </xdr:cNvPr>
            <xdr:cNvSpPr>
              <a:spLocks noRot="1" noChangeShapeType="1"/>
            </xdr:cNvSpPr>
          </xdr:nvSpPr>
          <xdr:spPr>
            <a:xfrm>
              <a:off x="2182495" y="27084020"/>
              <a:ext cx="158686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81</xdr:row>
          <xdr:rowOff>303530</xdr:rowOff>
        </xdr:from>
        <xdr:to xmlns:xdr="http://schemas.openxmlformats.org/drawingml/2006/spreadsheetDrawing">
          <xdr:col>4</xdr:col>
          <xdr:colOff>617220</xdr:colOff>
          <xdr:row>82</xdr:row>
          <xdr:rowOff>286385</xdr:rowOff>
        </xdr:to>
        <xdr:sp textlink="">
          <xdr:nvSpPr>
            <xdr:cNvPr id="462883" name="チェック 35" hidden="1">
              <a:extLst>
                <a:ext uri="{63B3BB69-23CF-44E3-9099-C40C66FF867C}">
                  <a14:compatExt spid="_x0000_s462883"/>
                </a:ext>
              </a:extLst>
            </xdr:cNvPr>
            <xdr:cNvSpPr>
              <a:spLocks noRot="1" noChangeShapeType="1"/>
            </xdr:cNvSpPr>
          </xdr:nvSpPr>
          <xdr:spPr>
            <a:xfrm>
              <a:off x="2182495" y="27373580"/>
              <a:ext cx="1309370" cy="3003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83</xdr:row>
          <xdr:rowOff>28575</xdr:rowOff>
        </xdr:from>
        <xdr:to xmlns:xdr="http://schemas.openxmlformats.org/drawingml/2006/spreadsheetDrawing">
          <xdr:col>7</xdr:col>
          <xdr:colOff>464185</xdr:colOff>
          <xdr:row>83</xdr:row>
          <xdr:rowOff>286385</xdr:rowOff>
        </xdr:to>
        <xdr:sp textlink="">
          <xdr:nvSpPr>
            <xdr:cNvPr id="462884" name="チェック 36" hidden="1">
              <a:extLst>
                <a:ext uri="{63B3BB69-23CF-44E3-9099-C40C66FF867C}">
                  <a14:compatExt spid="_x0000_s462884"/>
                </a:ext>
              </a:extLst>
            </xdr:cNvPr>
            <xdr:cNvSpPr>
              <a:spLocks noRot="1" noChangeShapeType="1"/>
            </xdr:cNvSpPr>
          </xdr:nvSpPr>
          <xdr:spPr>
            <a:xfrm>
              <a:off x="2182495" y="27733625"/>
              <a:ext cx="273875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84</xdr:row>
          <xdr:rowOff>28575</xdr:rowOff>
        </xdr:from>
        <xdr:to xmlns:xdr="http://schemas.openxmlformats.org/drawingml/2006/spreadsheetDrawing">
          <xdr:col>6</xdr:col>
          <xdr:colOff>419100</xdr:colOff>
          <xdr:row>84</xdr:row>
          <xdr:rowOff>286385</xdr:rowOff>
        </xdr:to>
        <xdr:sp textlink="">
          <xdr:nvSpPr>
            <xdr:cNvPr id="462885" name="チェック 37" hidden="1">
              <a:extLst>
                <a:ext uri="{63B3BB69-23CF-44E3-9099-C40C66FF867C}">
                  <a14:compatExt spid="_x0000_s462885"/>
                </a:ext>
              </a:extLst>
            </xdr:cNvPr>
            <xdr:cNvSpPr>
              <a:spLocks noRot="1" noChangeShapeType="1"/>
            </xdr:cNvSpPr>
          </xdr:nvSpPr>
          <xdr:spPr>
            <a:xfrm>
              <a:off x="2182495" y="28051125"/>
              <a:ext cx="215265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0</xdr:rowOff>
        </xdr:from>
        <xdr:to xmlns:xdr="http://schemas.openxmlformats.org/drawingml/2006/spreadsheetDrawing">
          <xdr:col>6</xdr:col>
          <xdr:colOff>168910</xdr:colOff>
          <xdr:row>85</xdr:row>
          <xdr:rowOff>286385</xdr:rowOff>
        </xdr:to>
        <xdr:sp textlink="">
          <xdr:nvSpPr>
            <xdr:cNvPr id="462886" name="チェック 38" hidden="1">
              <a:extLst>
                <a:ext uri="{63B3BB69-23CF-44E3-9099-C40C66FF867C}">
                  <a14:compatExt spid="_x0000_s462886"/>
                </a:ext>
              </a:extLst>
            </xdr:cNvPr>
            <xdr:cNvSpPr>
              <a:spLocks noRot="1" noChangeShapeType="1"/>
            </xdr:cNvSpPr>
          </xdr:nvSpPr>
          <xdr:spPr>
            <a:xfrm>
              <a:off x="2466975" y="28340050"/>
              <a:ext cx="161798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309880</xdr:rowOff>
        </xdr:from>
        <xdr:to xmlns:xdr="http://schemas.openxmlformats.org/drawingml/2006/spreadsheetDrawing">
          <xdr:col>6</xdr:col>
          <xdr:colOff>117475</xdr:colOff>
          <xdr:row>86</xdr:row>
          <xdr:rowOff>286385</xdr:rowOff>
        </xdr:to>
        <xdr:sp textlink="">
          <xdr:nvSpPr>
            <xdr:cNvPr id="462887" name="チェック 39" hidden="1">
              <a:extLst>
                <a:ext uri="{63B3BB69-23CF-44E3-9099-C40C66FF867C}">
                  <a14:compatExt spid="_x0000_s462887"/>
                </a:ext>
              </a:extLst>
            </xdr:cNvPr>
            <xdr:cNvSpPr>
              <a:spLocks noRot="1" noChangeShapeType="1"/>
            </xdr:cNvSpPr>
          </xdr:nvSpPr>
          <xdr:spPr>
            <a:xfrm>
              <a:off x="2466975" y="28649930"/>
              <a:ext cx="1566545"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568960</xdr:colOff>
          <xdr:row>87</xdr:row>
          <xdr:rowOff>0</xdr:rowOff>
        </xdr:from>
        <xdr:to xmlns:xdr="http://schemas.openxmlformats.org/drawingml/2006/spreadsheetDrawing">
          <xdr:col>9</xdr:col>
          <xdr:colOff>371475</xdr:colOff>
          <xdr:row>87</xdr:row>
          <xdr:rowOff>286385</xdr:rowOff>
        </xdr:to>
        <xdr:sp textlink="">
          <xdr:nvSpPr>
            <xdr:cNvPr id="462888" name="チェック 40" hidden="1">
              <a:extLst>
                <a:ext uri="{63B3BB69-23CF-44E3-9099-C40C66FF867C}">
                  <a14:compatExt spid="_x0000_s462888"/>
                </a:ext>
              </a:extLst>
            </xdr:cNvPr>
            <xdr:cNvSpPr>
              <a:spLocks noRot="1" noChangeShapeType="1"/>
            </xdr:cNvSpPr>
          </xdr:nvSpPr>
          <xdr:spPr>
            <a:xfrm>
              <a:off x="2751455" y="28975050"/>
              <a:ext cx="4271010" cy="286385"/>
            </a:xfrm>
            <a:prstGeom prst="rect"/>
          </xdr:spPr>
        </xdr:sp>
        <xdr:clientData/>
      </xdr:twoCellAnchor>
    </mc:Choice>
    <mc:Fallback/>
  </mc:AlternateContent>
  <xdr:twoCellAnchor>
    <xdr:from xmlns:xdr="http://schemas.openxmlformats.org/drawingml/2006/spreadsheetDrawing">
      <xdr:col>3</xdr:col>
      <xdr:colOff>133985</xdr:colOff>
      <xdr:row>85</xdr:row>
      <xdr:rowOff>59690</xdr:rowOff>
    </xdr:from>
    <xdr:to xmlns:xdr="http://schemas.openxmlformats.org/drawingml/2006/spreadsheetDrawing">
      <xdr:col>9</xdr:col>
      <xdr:colOff>433705</xdr:colOff>
      <xdr:row>87</xdr:row>
      <xdr:rowOff>266700</xdr:rowOff>
    </xdr:to>
    <xdr:sp macro="" textlink="">
      <xdr:nvSpPr>
        <xdr:cNvPr id="2" name="図形 82"/>
        <xdr:cNvSpPr/>
      </xdr:nvSpPr>
      <xdr:spPr>
        <a:xfrm>
          <a:off x="2316480" y="28399740"/>
          <a:ext cx="4768215" cy="842010"/>
        </a:xfrm>
        <a:prstGeom prst="bracketPair">
          <a:avLst>
            <a:gd name="adj" fmla="val 10704"/>
          </a:avLst>
        </a:prstGeom>
        <a:noFill/>
        <a:ln w="6350" cap="flat" cmpd="sng" algn="ctr">
          <a:solidFill>
            <a:schemeClr val="tx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88</xdr:row>
          <xdr:rowOff>0</xdr:rowOff>
        </xdr:from>
        <xdr:to xmlns:xdr="http://schemas.openxmlformats.org/drawingml/2006/spreadsheetDrawing">
          <xdr:col>7</xdr:col>
          <xdr:colOff>1158240</xdr:colOff>
          <xdr:row>88</xdr:row>
          <xdr:rowOff>286385</xdr:rowOff>
        </xdr:to>
        <xdr:sp textlink="">
          <xdr:nvSpPr>
            <xdr:cNvPr id="462890" name="チェック 42" hidden="1">
              <a:extLst>
                <a:ext uri="{63B3BB69-23CF-44E3-9099-C40C66FF867C}">
                  <a14:compatExt spid="_x0000_s462890"/>
                </a:ext>
              </a:extLst>
            </xdr:cNvPr>
            <xdr:cNvSpPr>
              <a:spLocks noRot="1" noChangeShapeType="1"/>
            </xdr:cNvSpPr>
          </xdr:nvSpPr>
          <xdr:spPr>
            <a:xfrm>
              <a:off x="2182495" y="29292550"/>
              <a:ext cx="343281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89</xdr:row>
          <xdr:rowOff>0</xdr:rowOff>
        </xdr:from>
        <xdr:to xmlns:xdr="http://schemas.openxmlformats.org/drawingml/2006/spreadsheetDrawing">
          <xdr:col>7</xdr:col>
          <xdr:colOff>1217295</xdr:colOff>
          <xdr:row>89</xdr:row>
          <xdr:rowOff>286385</xdr:rowOff>
        </xdr:to>
        <xdr:sp textlink="">
          <xdr:nvSpPr>
            <xdr:cNvPr id="462891" name="チェック 43" hidden="1">
              <a:extLst>
                <a:ext uri="{63B3BB69-23CF-44E3-9099-C40C66FF867C}">
                  <a14:compatExt spid="_x0000_s462891"/>
                </a:ext>
              </a:extLst>
            </xdr:cNvPr>
            <xdr:cNvSpPr>
              <a:spLocks noRot="1" noChangeShapeType="1"/>
            </xdr:cNvSpPr>
          </xdr:nvSpPr>
          <xdr:spPr>
            <a:xfrm>
              <a:off x="2182495" y="29610050"/>
              <a:ext cx="349186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7</xdr:row>
          <xdr:rowOff>0</xdr:rowOff>
        </xdr:from>
        <xdr:to xmlns:xdr="http://schemas.openxmlformats.org/drawingml/2006/spreadsheetDrawing">
          <xdr:col>7</xdr:col>
          <xdr:colOff>0</xdr:colOff>
          <xdr:row>7</xdr:row>
          <xdr:rowOff>284480</xdr:rowOff>
        </xdr:to>
        <xdr:sp textlink="">
          <xdr:nvSpPr>
            <xdr:cNvPr id="462892" name="チェック 44" hidden="1">
              <a:extLst>
                <a:ext uri="{63B3BB69-23CF-44E3-9099-C40C66FF867C}">
                  <a14:compatExt spid="_x0000_s462892"/>
                </a:ext>
              </a:extLst>
            </xdr:cNvPr>
            <xdr:cNvSpPr>
              <a:spLocks noRot="1" noChangeShapeType="1"/>
            </xdr:cNvSpPr>
          </xdr:nvSpPr>
          <xdr:spPr>
            <a:xfrm>
              <a:off x="139700" y="3076575"/>
              <a:ext cx="4317365" cy="28448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8</xdr:row>
          <xdr:rowOff>0</xdr:rowOff>
        </xdr:from>
        <xdr:to xmlns:xdr="http://schemas.openxmlformats.org/drawingml/2006/spreadsheetDrawing">
          <xdr:col>6</xdr:col>
          <xdr:colOff>207010</xdr:colOff>
          <xdr:row>8</xdr:row>
          <xdr:rowOff>281305</xdr:rowOff>
        </xdr:to>
        <xdr:sp textlink="">
          <xdr:nvSpPr>
            <xdr:cNvPr id="462893" name="チェック 45" hidden="1">
              <a:extLst>
                <a:ext uri="{63B3BB69-23CF-44E3-9099-C40C66FF867C}">
                  <a14:compatExt spid="_x0000_s462893"/>
                </a:ext>
              </a:extLst>
            </xdr:cNvPr>
            <xdr:cNvSpPr>
              <a:spLocks noRot="1" noChangeShapeType="1"/>
            </xdr:cNvSpPr>
          </xdr:nvSpPr>
          <xdr:spPr>
            <a:xfrm>
              <a:off x="139700" y="3390900"/>
              <a:ext cx="3983355"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27</xdr:row>
          <xdr:rowOff>55245</xdr:rowOff>
        </xdr:from>
        <xdr:to xmlns:xdr="http://schemas.openxmlformats.org/drawingml/2006/spreadsheetDrawing">
          <xdr:col>2</xdr:col>
          <xdr:colOff>1275715</xdr:colOff>
          <xdr:row>27</xdr:row>
          <xdr:rowOff>268605</xdr:rowOff>
        </xdr:to>
        <xdr:sp textlink="">
          <xdr:nvSpPr>
            <xdr:cNvPr id="462894" name="チェック 46" hidden="1">
              <a:extLst>
                <a:ext uri="{63B3BB69-23CF-44E3-9099-C40C66FF867C}">
                  <a14:compatExt spid="_x0000_s462894"/>
                </a:ext>
              </a:extLst>
            </xdr:cNvPr>
            <xdr:cNvSpPr>
              <a:spLocks noRot="1" noChangeShapeType="1"/>
            </xdr:cNvSpPr>
          </xdr:nvSpPr>
          <xdr:spPr>
            <a:xfrm>
              <a:off x="139700" y="9542145"/>
              <a:ext cx="1816735"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28</xdr:row>
          <xdr:rowOff>48260</xdr:rowOff>
        </xdr:from>
        <xdr:to xmlns:xdr="http://schemas.openxmlformats.org/drawingml/2006/spreadsheetDrawing">
          <xdr:col>2</xdr:col>
          <xdr:colOff>1346200</xdr:colOff>
          <xdr:row>28</xdr:row>
          <xdr:rowOff>268605</xdr:rowOff>
        </xdr:to>
        <xdr:sp textlink="">
          <xdr:nvSpPr>
            <xdr:cNvPr id="462895" name="チェック 47" hidden="1">
              <a:extLst>
                <a:ext uri="{63B3BB69-23CF-44E3-9099-C40C66FF867C}">
                  <a14:compatExt spid="_x0000_s462895"/>
                </a:ext>
              </a:extLst>
            </xdr:cNvPr>
            <xdr:cNvSpPr>
              <a:spLocks noRot="1" noChangeShapeType="1"/>
            </xdr:cNvSpPr>
          </xdr:nvSpPr>
          <xdr:spPr>
            <a:xfrm>
              <a:off x="139700" y="9849485"/>
              <a:ext cx="1887220" cy="2203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29</xdr:row>
          <xdr:rowOff>34290</xdr:rowOff>
        </xdr:from>
        <xdr:to xmlns:xdr="http://schemas.openxmlformats.org/drawingml/2006/spreadsheetDrawing">
          <xdr:col>3</xdr:col>
          <xdr:colOff>69215</xdr:colOff>
          <xdr:row>29</xdr:row>
          <xdr:rowOff>268605</xdr:rowOff>
        </xdr:to>
        <xdr:sp textlink="">
          <xdr:nvSpPr>
            <xdr:cNvPr id="462896" name="チェック 48" hidden="1">
              <a:extLst>
                <a:ext uri="{63B3BB69-23CF-44E3-9099-C40C66FF867C}">
                  <a14:compatExt spid="_x0000_s462896"/>
                </a:ext>
              </a:extLst>
            </xdr:cNvPr>
            <xdr:cNvSpPr>
              <a:spLocks noRot="1" noChangeShapeType="1"/>
            </xdr:cNvSpPr>
          </xdr:nvSpPr>
          <xdr:spPr>
            <a:xfrm>
              <a:off x="139700" y="10149840"/>
              <a:ext cx="2112010" cy="2343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30</xdr:row>
          <xdr:rowOff>56515</xdr:rowOff>
        </xdr:from>
        <xdr:to xmlns:xdr="http://schemas.openxmlformats.org/drawingml/2006/spreadsheetDrawing">
          <xdr:col>2</xdr:col>
          <xdr:colOff>1379855</xdr:colOff>
          <xdr:row>30</xdr:row>
          <xdr:rowOff>268605</xdr:rowOff>
        </xdr:to>
        <xdr:sp textlink="">
          <xdr:nvSpPr>
            <xdr:cNvPr id="462897" name="チェック 49" hidden="1">
              <a:extLst>
                <a:ext uri="{63B3BB69-23CF-44E3-9099-C40C66FF867C}">
                  <a14:compatExt spid="_x0000_s462897"/>
                </a:ext>
              </a:extLst>
            </xdr:cNvPr>
            <xdr:cNvSpPr>
              <a:spLocks noRot="1" noChangeShapeType="1"/>
            </xdr:cNvSpPr>
          </xdr:nvSpPr>
          <xdr:spPr>
            <a:xfrm>
              <a:off x="139700" y="10486390"/>
              <a:ext cx="192087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31</xdr:row>
          <xdr:rowOff>50800</xdr:rowOff>
        </xdr:from>
        <xdr:to xmlns:xdr="http://schemas.openxmlformats.org/drawingml/2006/spreadsheetDrawing">
          <xdr:col>2</xdr:col>
          <xdr:colOff>287655</xdr:colOff>
          <xdr:row>31</xdr:row>
          <xdr:rowOff>262255</xdr:rowOff>
        </xdr:to>
        <xdr:sp textlink="">
          <xdr:nvSpPr>
            <xdr:cNvPr id="462898" name="チェック 50" hidden="1">
              <a:extLst>
                <a:ext uri="{63B3BB69-23CF-44E3-9099-C40C66FF867C}">
                  <a14:compatExt spid="_x0000_s462898"/>
                </a:ext>
              </a:extLst>
            </xdr:cNvPr>
            <xdr:cNvSpPr>
              <a:spLocks noRot="1" noChangeShapeType="1"/>
            </xdr:cNvSpPr>
          </xdr:nvSpPr>
          <xdr:spPr>
            <a:xfrm>
              <a:off x="139700" y="10795000"/>
              <a:ext cx="82867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32</xdr:row>
          <xdr:rowOff>50800</xdr:rowOff>
        </xdr:from>
        <xdr:to xmlns:xdr="http://schemas.openxmlformats.org/drawingml/2006/spreadsheetDrawing">
          <xdr:col>2</xdr:col>
          <xdr:colOff>273050</xdr:colOff>
          <xdr:row>32</xdr:row>
          <xdr:rowOff>262255</xdr:rowOff>
        </xdr:to>
        <xdr:sp textlink="">
          <xdr:nvSpPr>
            <xdr:cNvPr id="462899" name="チェック 51" hidden="1">
              <a:extLst>
                <a:ext uri="{63B3BB69-23CF-44E3-9099-C40C66FF867C}">
                  <a14:compatExt spid="_x0000_s462899"/>
                </a:ext>
              </a:extLst>
            </xdr:cNvPr>
            <xdr:cNvSpPr>
              <a:spLocks noRot="1" noChangeShapeType="1"/>
            </xdr:cNvSpPr>
          </xdr:nvSpPr>
          <xdr:spPr>
            <a:xfrm>
              <a:off x="139700" y="11109325"/>
              <a:ext cx="81407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33</xdr:row>
          <xdr:rowOff>50800</xdr:rowOff>
        </xdr:from>
        <xdr:to xmlns:xdr="http://schemas.openxmlformats.org/drawingml/2006/spreadsheetDrawing">
          <xdr:col>2</xdr:col>
          <xdr:colOff>259715</xdr:colOff>
          <xdr:row>33</xdr:row>
          <xdr:rowOff>262255</xdr:rowOff>
        </xdr:to>
        <xdr:sp textlink="">
          <xdr:nvSpPr>
            <xdr:cNvPr id="462900" name="チェック 52" hidden="1">
              <a:extLst>
                <a:ext uri="{63B3BB69-23CF-44E3-9099-C40C66FF867C}">
                  <a14:compatExt spid="_x0000_s462900"/>
                </a:ext>
              </a:extLst>
            </xdr:cNvPr>
            <xdr:cNvSpPr>
              <a:spLocks noRot="1" noChangeShapeType="1"/>
            </xdr:cNvSpPr>
          </xdr:nvSpPr>
          <xdr:spPr>
            <a:xfrm>
              <a:off x="139700" y="11423650"/>
              <a:ext cx="80073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34</xdr:row>
          <xdr:rowOff>56515</xdr:rowOff>
        </xdr:from>
        <xdr:to xmlns:xdr="http://schemas.openxmlformats.org/drawingml/2006/spreadsheetDrawing">
          <xdr:col>3</xdr:col>
          <xdr:colOff>544830</xdr:colOff>
          <xdr:row>34</xdr:row>
          <xdr:rowOff>268605</xdr:rowOff>
        </xdr:to>
        <xdr:sp textlink="">
          <xdr:nvSpPr>
            <xdr:cNvPr id="462901" name="チェック 53" hidden="1">
              <a:extLst>
                <a:ext uri="{63B3BB69-23CF-44E3-9099-C40C66FF867C}">
                  <a14:compatExt spid="_x0000_s462901"/>
                </a:ext>
              </a:extLst>
            </xdr:cNvPr>
            <xdr:cNvSpPr>
              <a:spLocks noRot="1" noChangeShapeType="1"/>
            </xdr:cNvSpPr>
          </xdr:nvSpPr>
          <xdr:spPr>
            <a:xfrm>
              <a:off x="139700" y="11743690"/>
              <a:ext cx="258762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35</xdr:row>
          <xdr:rowOff>45720</xdr:rowOff>
        </xdr:from>
        <xdr:to xmlns:xdr="http://schemas.openxmlformats.org/drawingml/2006/spreadsheetDrawing">
          <xdr:col>2</xdr:col>
          <xdr:colOff>1299210</xdr:colOff>
          <xdr:row>35</xdr:row>
          <xdr:rowOff>257810</xdr:rowOff>
        </xdr:to>
        <xdr:sp textlink="">
          <xdr:nvSpPr>
            <xdr:cNvPr id="462902" name="チェック 54" hidden="1">
              <a:extLst>
                <a:ext uri="{63B3BB69-23CF-44E3-9099-C40C66FF867C}">
                  <a14:compatExt spid="_x0000_s462902"/>
                </a:ext>
              </a:extLst>
            </xdr:cNvPr>
            <xdr:cNvSpPr>
              <a:spLocks noRot="1" noChangeShapeType="1"/>
            </xdr:cNvSpPr>
          </xdr:nvSpPr>
          <xdr:spPr>
            <a:xfrm>
              <a:off x="139700" y="12047220"/>
              <a:ext cx="1840230"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36</xdr:row>
          <xdr:rowOff>55245</xdr:rowOff>
        </xdr:from>
        <xdr:to xmlns:xdr="http://schemas.openxmlformats.org/drawingml/2006/spreadsheetDrawing">
          <xdr:col>2</xdr:col>
          <xdr:colOff>904240</xdr:colOff>
          <xdr:row>36</xdr:row>
          <xdr:rowOff>268605</xdr:rowOff>
        </xdr:to>
        <xdr:sp textlink="">
          <xdr:nvSpPr>
            <xdr:cNvPr id="462903" name="チェック 55" hidden="1">
              <a:extLst>
                <a:ext uri="{63B3BB69-23CF-44E3-9099-C40C66FF867C}">
                  <a14:compatExt spid="_x0000_s462903"/>
                </a:ext>
              </a:extLst>
            </xdr:cNvPr>
            <xdr:cNvSpPr>
              <a:spLocks noRot="1" noChangeShapeType="1"/>
            </xdr:cNvSpPr>
          </xdr:nvSpPr>
          <xdr:spPr>
            <a:xfrm>
              <a:off x="139700" y="12371070"/>
              <a:ext cx="1445260"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37</xdr:row>
          <xdr:rowOff>56515</xdr:rowOff>
        </xdr:from>
        <xdr:to xmlns:xdr="http://schemas.openxmlformats.org/drawingml/2006/spreadsheetDrawing">
          <xdr:col>2</xdr:col>
          <xdr:colOff>929005</xdr:colOff>
          <xdr:row>37</xdr:row>
          <xdr:rowOff>268605</xdr:rowOff>
        </xdr:to>
        <xdr:sp textlink="">
          <xdr:nvSpPr>
            <xdr:cNvPr id="462904" name="チェック 56" hidden="1">
              <a:extLst>
                <a:ext uri="{63B3BB69-23CF-44E3-9099-C40C66FF867C}">
                  <a14:compatExt spid="_x0000_s462904"/>
                </a:ext>
              </a:extLst>
            </xdr:cNvPr>
            <xdr:cNvSpPr>
              <a:spLocks noRot="1" noChangeShapeType="1"/>
            </xdr:cNvSpPr>
          </xdr:nvSpPr>
          <xdr:spPr>
            <a:xfrm>
              <a:off x="139700" y="12686665"/>
              <a:ext cx="147002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xdr:colOff>
          <xdr:row>9</xdr:row>
          <xdr:rowOff>43180</xdr:rowOff>
        </xdr:from>
        <xdr:to xmlns:xdr="http://schemas.openxmlformats.org/drawingml/2006/spreadsheetDrawing">
          <xdr:col>10</xdr:col>
          <xdr:colOff>459740</xdr:colOff>
          <xdr:row>9</xdr:row>
          <xdr:rowOff>281305</xdr:rowOff>
        </xdr:to>
        <xdr:sp textlink="">
          <xdr:nvSpPr>
            <xdr:cNvPr id="462905" name="チェック 57" hidden="1">
              <a:extLst>
                <a:ext uri="{63B3BB69-23CF-44E3-9099-C40C66FF867C}">
                  <a14:compatExt spid="_x0000_s462905"/>
                </a:ext>
              </a:extLst>
            </xdr:cNvPr>
            <xdr:cNvSpPr>
              <a:spLocks noRot="1" noChangeShapeType="1"/>
            </xdr:cNvSpPr>
          </xdr:nvSpPr>
          <xdr:spPr>
            <a:xfrm>
              <a:off x="140335" y="3748405"/>
              <a:ext cx="7662545" cy="238125"/>
            </a:xfrm>
            <a:prstGeom prst="rec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6985</xdr:colOff>
          <xdr:row>45</xdr:row>
          <xdr:rowOff>7620</xdr:rowOff>
        </xdr:from>
        <xdr:to xmlns:xdr="http://schemas.openxmlformats.org/drawingml/2006/spreadsheetDrawing">
          <xdr:col>4</xdr:col>
          <xdr:colOff>548005</xdr:colOff>
          <xdr:row>45</xdr:row>
          <xdr:rowOff>294005</xdr:rowOff>
        </xdr:to>
        <xdr:sp textlink="">
          <xdr:nvSpPr>
            <xdr:cNvPr id="463873" name="チェック 1" hidden="1">
              <a:extLst>
                <a:ext uri="{63B3BB69-23CF-44E3-9099-C40C66FF867C}">
                  <a14:compatExt spid="_x0000_s463873"/>
                </a:ext>
              </a:extLst>
            </xdr:cNvPr>
            <xdr:cNvSpPr>
              <a:spLocks noRot="1" noChangeShapeType="1"/>
            </xdr:cNvSpPr>
          </xdr:nvSpPr>
          <xdr:spPr>
            <a:xfrm>
              <a:off x="2189480" y="15380970"/>
              <a:ext cx="123317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46</xdr:row>
          <xdr:rowOff>1270</xdr:rowOff>
        </xdr:from>
        <xdr:to xmlns:xdr="http://schemas.openxmlformats.org/drawingml/2006/spreadsheetDrawing">
          <xdr:col>5</xdr:col>
          <xdr:colOff>85090</xdr:colOff>
          <xdr:row>46</xdr:row>
          <xdr:rowOff>287655</xdr:rowOff>
        </xdr:to>
        <xdr:sp textlink="">
          <xdr:nvSpPr>
            <xdr:cNvPr id="463874" name="チェック 2" hidden="1">
              <a:extLst>
                <a:ext uri="{63B3BB69-23CF-44E3-9099-C40C66FF867C}">
                  <a14:compatExt spid="_x0000_s463874"/>
                </a:ext>
              </a:extLst>
            </xdr:cNvPr>
            <xdr:cNvSpPr>
              <a:spLocks noRot="1" noChangeShapeType="1"/>
            </xdr:cNvSpPr>
          </xdr:nvSpPr>
          <xdr:spPr>
            <a:xfrm>
              <a:off x="2182495" y="15692120"/>
              <a:ext cx="14693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47</xdr:row>
          <xdr:rowOff>5080</xdr:rowOff>
        </xdr:from>
        <xdr:to xmlns:xdr="http://schemas.openxmlformats.org/drawingml/2006/spreadsheetDrawing">
          <xdr:col>7</xdr:col>
          <xdr:colOff>61595</xdr:colOff>
          <xdr:row>47</xdr:row>
          <xdr:rowOff>291465</xdr:rowOff>
        </xdr:to>
        <xdr:sp textlink="">
          <xdr:nvSpPr>
            <xdr:cNvPr id="463875" name="チェック 3" hidden="1">
              <a:extLst>
                <a:ext uri="{63B3BB69-23CF-44E3-9099-C40C66FF867C}">
                  <a14:compatExt spid="_x0000_s463875"/>
                </a:ext>
              </a:extLst>
            </xdr:cNvPr>
            <xdr:cNvSpPr>
              <a:spLocks noRot="1" noChangeShapeType="1"/>
            </xdr:cNvSpPr>
          </xdr:nvSpPr>
          <xdr:spPr>
            <a:xfrm>
              <a:off x="2182495" y="16013430"/>
              <a:ext cx="234188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48</xdr:row>
          <xdr:rowOff>36195</xdr:rowOff>
        </xdr:from>
        <xdr:to xmlns:xdr="http://schemas.openxmlformats.org/drawingml/2006/spreadsheetDrawing">
          <xdr:col>5</xdr:col>
          <xdr:colOff>346075</xdr:colOff>
          <xdr:row>48</xdr:row>
          <xdr:rowOff>308610</xdr:rowOff>
        </xdr:to>
        <xdr:sp textlink="">
          <xdr:nvSpPr>
            <xdr:cNvPr id="463876" name="チェック 4" hidden="1">
              <a:extLst>
                <a:ext uri="{63B3BB69-23CF-44E3-9099-C40C66FF867C}">
                  <a14:compatExt spid="_x0000_s463876"/>
                </a:ext>
              </a:extLst>
            </xdr:cNvPr>
            <xdr:cNvSpPr>
              <a:spLocks noRot="1" noChangeShapeType="1"/>
            </xdr:cNvSpPr>
          </xdr:nvSpPr>
          <xdr:spPr>
            <a:xfrm>
              <a:off x="2182495" y="16362045"/>
              <a:ext cx="173037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48</xdr:row>
          <xdr:rowOff>308610</xdr:rowOff>
        </xdr:from>
        <xdr:to xmlns:xdr="http://schemas.openxmlformats.org/drawingml/2006/spreadsheetDrawing">
          <xdr:col>6</xdr:col>
          <xdr:colOff>350520</xdr:colOff>
          <xdr:row>49</xdr:row>
          <xdr:rowOff>299085</xdr:rowOff>
        </xdr:to>
        <xdr:sp textlink="">
          <xdr:nvSpPr>
            <xdr:cNvPr id="463877" name="チェック 5" hidden="1">
              <a:extLst>
                <a:ext uri="{63B3BB69-23CF-44E3-9099-C40C66FF867C}">
                  <a14:compatExt spid="_x0000_s463877"/>
                </a:ext>
              </a:extLst>
            </xdr:cNvPr>
            <xdr:cNvSpPr>
              <a:spLocks noRot="1" noChangeShapeType="1"/>
            </xdr:cNvSpPr>
          </xdr:nvSpPr>
          <xdr:spPr>
            <a:xfrm>
              <a:off x="2182495" y="16634460"/>
              <a:ext cx="2089785" cy="3079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51</xdr:row>
          <xdr:rowOff>28575</xdr:rowOff>
        </xdr:from>
        <xdr:to xmlns:xdr="http://schemas.openxmlformats.org/drawingml/2006/spreadsheetDrawing">
          <xdr:col>5</xdr:col>
          <xdr:colOff>203835</xdr:colOff>
          <xdr:row>51</xdr:row>
          <xdr:rowOff>286385</xdr:rowOff>
        </xdr:to>
        <xdr:sp textlink="">
          <xdr:nvSpPr>
            <xdr:cNvPr id="463878" name="チェック 6" hidden="1">
              <a:extLst>
                <a:ext uri="{63B3BB69-23CF-44E3-9099-C40C66FF867C}">
                  <a14:compatExt spid="_x0000_s463878"/>
                </a:ext>
              </a:extLst>
            </xdr:cNvPr>
            <xdr:cNvSpPr>
              <a:spLocks noRot="1" noChangeShapeType="1"/>
            </xdr:cNvSpPr>
          </xdr:nvSpPr>
          <xdr:spPr>
            <a:xfrm>
              <a:off x="2182495" y="17370425"/>
              <a:ext cx="1588135"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52</xdr:row>
          <xdr:rowOff>34925</xdr:rowOff>
        </xdr:from>
        <xdr:to xmlns:xdr="http://schemas.openxmlformats.org/drawingml/2006/spreadsheetDrawing">
          <xdr:col>6</xdr:col>
          <xdr:colOff>119380</xdr:colOff>
          <xdr:row>52</xdr:row>
          <xdr:rowOff>286385</xdr:rowOff>
        </xdr:to>
        <xdr:sp textlink="">
          <xdr:nvSpPr>
            <xdr:cNvPr id="463879" name="チェック 7" hidden="1">
              <a:extLst>
                <a:ext uri="{63B3BB69-23CF-44E3-9099-C40C66FF867C}">
                  <a14:compatExt spid="_x0000_s463879"/>
                </a:ext>
              </a:extLst>
            </xdr:cNvPr>
            <xdr:cNvSpPr>
              <a:spLocks noRot="1" noChangeShapeType="1"/>
            </xdr:cNvSpPr>
          </xdr:nvSpPr>
          <xdr:spPr>
            <a:xfrm>
              <a:off x="2182495" y="17694275"/>
              <a:ext cx="1858645" cy="2514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53</xdr:row>
          <xdr:rowOff>20955</xdr:rowOff>
        </xdr:from>
        <xdr:to xmlns:xdr="http://schemas.openxmlformats.org/drawingml/2006/spreadsheetDrawing">
          <xdr:col>6</xdr:col>
          <xdr:colOff>414020</xdr:colOff>
          <xdr:row>53</xdr:row>
          <xdr:rowOff>286385</xdr:rowOff>
        </xdr:to>
        <xdr:sp textlink="">
          <xdr:nvSpPr>
            <xdr:cNvPr id="463880" name="チェック 8" hidden="1">
              <a:extLst>
                <a:ext uri="{63B3BB69-23CF-44E3-9099-C40C66FF867C}">
                  <a14:compatExt spid="_x0000_s463880"/>
                </a:ext>
              </a:extLst>
            </xdr:cNvPr>
            <xdr:cNvSpPr>
              <a:spLocks noRot="1" noChangeShapeType="1"/>
            </xdr:cNvSpPr>
          </xdr:nvSpPr>
          <xdr:spPr>
            <a:xfrm>
              <a:off x="2182495" y="17997805"/>
              <a:ext cx="215328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54</xdr:row>
          <xdr:rowOff>0</xdr:rowOff>
        </xdr:from>
        <xdr:to xmlns:xdr="http://schemas.openxmlformats.org/drawingml/2006/spreadsheetDrawing">
          <xdr:col>7</xdr:col>
          <xdr:colOff>76200</xdr:colOff>
          <xdr:row>54</xdr:row>
          <xdr:rowOff>286385</xdr:rowOff>
        </xdr:to>
        <xdr:sp textlink="">
          <xdr:nvSpPr>
            <xdr:cNvPr id="463881" name="チェック 9" hidden="1">
              <a:extLst>
                <a:ext uri="{63B3BB69-23CF-44E3-9099-C40C66FF867C}">
                  <a14:compatExt spid="_x0000_s463881"/>
                </a:ext>
              </a:extLst>
            </xdr:cNvPr>
            <xdr:cNvSpPr>
              <a:spLocks noRot="1" noChangeShapeType="1"/>
            </xdr:cNvSpPr>
          </xdr:nvSpPr>
          <xdr:spPr>
            <a:xfrm>
              <a:off x="2182495" y="18294350"/>
              <a:ext cx="23564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55</xdr:row>
          <xdr:rowOff>13970</xdr:rowOff>
        </xdr:from>
        <xdr:to xmlns:xdr="http://schemas.openxmlformats.org/drawingml/2006/spreadsheetDrawing">
          <xdr:col>6</xdr:col>
          <xdr:colOff>393700</xdr:colOff>
          <xdr:row>55</xdr:row>
          <xdr:rowOff>286385</xdr:rowOff>
        </xdr:to>
        <xdr:sp textlink="">
          <xdr:nvSpPr>
            <xdr:cNvPr id="463882" name="チェック 10" hidden="1">
              <a:extLst>
                <a:ext uri="{63B3BB69-23CF-44E3-9099-C40C66FF867C}">
                  <a14:compatExt spid="_x0000_s463882"/>
                </a:ext>
              </a:extLst>
            </xdr:cNvPr>
            <xdr:cNvSpPr>
              <a:spLocks noRot="1" noChangeShapeType="1"/>
            </xdr:cNvSpPr>
          </xdr:nvSpPr>
          <xdr:spPr>
            <a:xfrm>
              <a:off x="2182495" y="18625820"/>
              <a:ext cx="2132965"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56</xdr:row>
          <xdr:rowOff>0</xdr:rowOff>
        </xdr:from>
        <xdr:to xmlns:xdr="http://schemas.openxmlformats.org/drawingml/2006/spreadsheetDrawing">
          <xdr:col>6</xdr:col>
          <xdr:colOff>330835</xdr:colOff>
          <xdr:row>56</xdr:row>
          <xdr:rowOff>286385</xdr:rowOff>
        </xdr:to>
        <xdr:sp textlink="">
          <xdr:nvSpPr>
            <xdr:cNvPr id="463883" name="チェック 11" hidden="1">
              <a:extLst>
                <a:ext uri="{63B3BB69-23CF-44E3-9099-C40C66FF867C}">
                  <a14:compatExt spid="_x0000_s463883"/>
                </a:ext>
              </a:extLst>
            </xdr:cNvPr>
            <xdr:cNvSpPr>
              <a:spLocks noRot="1" noChangeShapeType="1"/>
            </xdr:cNvSpPr>
          </xdr:nvSpPr>
          <xdr:spPr>
            <a:xfrm>
              <a:off x="2182495" y="18929350"/>
              <a:ext cx="207010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57</xdr:row>
          <xdr:rowOff>7620</xdr:rowOff>
        </xdr:from>
        <xdr:to xmlns:xdr="http://schemas.openxmlformats.org/drawingml/2006/spreadsheetDrawing">
          <xdr:col>6</xdr:col>
          <xdr:colOff>221615</xdr:colOff>
          <xdr:row>57</xdr:row>
          <xdr:rowOff>286385</xdr:rowOff>
        </xdr:to>
        <xdr:sp textlink="">
          <xdr:nvSpPr>
            <xdr:cNvPr id="463884" name="チェック 12" hidden="1">
              <a:extLst>
                <a:ext uri="{63B3BB69-23CF-44E3-9099-C40C66FF867C}">
                  <a14:compatExt spid="_x0000_s463884"/>
                </a:ext>
              </a:extLst>
            </xdr:cNvPr>
            <xdr:cNvSpPr>
              <a:spLocks noRot="1" noChangeShapeType="1"/>
            </xdr:cNvSpPr>
          </xdr:nvSpPr>
          <xdr:spPr>
            <a:xfrm>
              <a:off x="2182495" y="19254470"/>
              <a:ext cx="196088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58</xdr:row>
          <xdr:rowOff>20955</xdr:rowOff>
        </xdr:from>
        <xdr:to xmlns:xdr="http://schemas.openxmlformats.org/drawingml/2006/spreadsheetDrawing">
          <xdr:col>7</xdr:col>
          <xdr:colOff>584200</xdr:colOff>
          <xdr:row>58</xdr:row>
          <xdr:rowOff>286385</xdr:rowOff>
        </xdr:to>
        <xdr:sp textlink="">
          <xdr:nvSpPr>
            <xdr:cNvPr id="463885" name="チェック 13" hidden="1">
              <a:extLst>
                <a:ext uri="{63B3BB69-23CF-44E3-9099-C40C66FF867C}">
                  <a14:compatExt spid="_x0000_s463885"/>
                </a:ext>
              </a:extLst>
            </xdr:cNvPr>
            <xdr:cNvSpPr>
              <a:spLocks noRot="1" noChangeShapeType="1"/>
            </xdr:cNvSpPr>
          </xdr:nvSpPr>
          <xdr:spPr>
            <a:xfrm>
              <a:off x="2182495" y="19585305"/>
              <a:ext cx="286448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59</xdr:row>
          <xdr:rowOff>13970</xdr:rowOff>
        </xdr:from>
        <xdr:to xmlns:xdr="http://schemas.openxmlformats.org/drawingml/2006/spreadsheetDrawing">
          <xdr:col>8</xdr:col>
          <xdr:colOff>269240</xdr:colOff>
          <xdr:row>59</xdr:row>
          <xdr:rowOff>286385</xdr:rowOff>
        </xdr:to>
        <xdr:sp textlink="">
          <xdr:nvSpPr>
            <xdr:cNvPr id="463886" name="チェック 14" hidden="1">
              <a:extLst>
                <a:ext uri="{63B3BB69-23CF-44E3-9099-C40C66FF867C}">
                  <a14:compatExt spid="_x0000_s463886"/>
                </a:ext>
              </a:extLst>
            </xdr:cNvPr>
            <xdr:cNvSpPr>
              <a:spLocks noRot="1" noChangeShapeType="1"/>
            </xdr:cNvSpPr>
          </xdr:nvSpPr>
          <xdr:spPr>
            <a:xfrm>
              <a:off x="2182495" y="19895820"/>
              <a:ext cx="4051300" cy="2724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60</xdr:row>
          <xdr:rowOff>0</xdr:rowOff>
        </xdr:from>
        <xdr:to xmlns:xdr="http://schemas.openxmlformats.org/drawingml/2006/spreadsheetDrawing">
          <xdr:col>7</xdr:col>
          <xdr:colOff>4445</xdr:colOff>
          <xdr:row>60</xdr:row>
          <xdr:rowOff>286385</xdr:rowOff>
        </xdr:to>
        <xdr:sp textlink="">
          <xdr:nvSpPr>
            <xdr:cNvPr id="463887" name="チェック 15" hidden="1">
              <a:extLst>
                <a:ext uri="{63B3BB69-23CF-44E3-9099-C40C66FF867C}">
                  <a14:compatExt spid="_x0000_s463887"/>
                </a:ext>
              </a:extLst>
            </xdr:cNvPr>
            <xdr:cNvSpPr>
              <a:spLocks noRot="1" noChangeShapeType="1"/>
            </xdr:cNvSpPr>
          </xdr:nvSpPr>
          <xdr:spPr>
            <a:xfrm>
              <a:off x="2182495" y="20199350"/>
              <a:ext cx="22847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61</xdr:row>
          <xdr:rowOff>20955</xdr:rowOff>
        </xdr:from>
        <xdr:to xmlns:xdr="http://schemas.openxmlformats.org/drawingml/2006/spreadsheetDrawing">
          <xdr:col>7</xdr:col>
          <xdr:colOff>1390015</xdr:colOff>
          <xdr:row>61</xdr:row>
          <xdr:rowOff>286385</xdr:rowOff>
        </xdr:to>
        <xdr:sp textlink="">
          <xdr:nvSpPr>
            <xdr:cNvPr id="463888" name="チェック 16" hidden="1">
              <a:extLst>
                <a:ext uri="{63B3BB69-23CF-44E3-9099-C40C66FF867C}">
                  <a14:compatExt spid="_x0000_s463888"/>
                </a:ext>
              </a:extLst>
            </xdr:cNvPr>
            <xdr:cNvSpPr>
              <a:spLocks noRot="1" noChangeShapeType="1"/>
            </xdr:cNvSpPr>
          </xdr:nvSpPr>
          <xdr:spPr>
            <a:xfrm>
              <a:off x="2182495" y="20537805"/>
              <a:ext cx="3670300"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62</xdr:row>
          <xdr:rowOff>49530</xdr:rowOff>
        </xdr:from>
        <xdr:to xmlns:xdr="http://schemas.openxmlformats.org/drawingml/2006/spreadsheetDrawing">
          <xdr:col>8</xdr:col>
          <xdr:colOff>23495</xdr:colOff>
          <xdr:row>62</xdr:row>
          <xdr:rowOff>286385</xdr:rowOff>
        </xdr:to>
        <xdr:sp textlink="">
          <xdr:nvSpPr>
            <xdr:cNvPr id="463889" name="チェック 17" hidden="1">
              <a:extLst>
                <a:ext uri="{63B3BB69-23CF-44E3-9099-C40C66FF867C}">
                  <a14:compatExt spid="_x0000_s463889"/>
                </a:ext>
              </a:extLst>
            </xdr:cNvPr>
            <xdr:cNvSpPr>
              <a:spLocks noRot="1" noChangeShapeType="1"/>
            </xdr:cNvSpPr>
          </xdr:nvSpPr>
          <xdr:spPr>
            <a:xfrm>
              <a:off x="2182495" y="20883880"/>
              <a:ext cx="380555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63</xdr:row>
          <xdr:rowOff>0</xdr:rowOff>
        </xdr:from>
        <xdr:to xmlns:xdr="http://schemas.openxmlformats.org/drawingml/2006/spreadsheetDrawing">
          <xdr:col>4</xdr:col>
          <xdr:colOff>588645</xdr:colOff>
          <xdr:row>63</xdr:row>
          <xdr:rowOff>286385</xdr:rowOff>
        </xdr:to>
        <xdr:sp textlink="">
          <xdr:nvSpPr>
            <xdr:cNvPr id="463890" name="チェック 18" hidden="1">
              <a:extLst>
                <a:ext uri="{63B3BB69-23CF-44E3-9099-C40C66FF867C}">
                  <a14:compatExt spid="_x0000_s463890"/>
                </a:ext>
              </a:extLst>
            </xdr:cNvPr>
            <xdr:cNvSpPr>
              <a:spLocks noRot="1" noChangeShapeType="1"/>
            </xdr:cNvSpPr>
          </xdr:nvSpPr>
          <xdr:spPr>
            <a:xfrm>
              <a:off x="2182495" y="21151850"/>
              <a:ext cx="128079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64</xdr:row>
          <xdr:rowOff>0</xdr:rowOff>
        </xdr:from>
        <xdr:to xmlns:xdr="http://schemas.openxmlformats.org/drawingml/2006/spreadsheetDrawing">
          <xdr:col>7</xdr:col>
          <xdr:colOff>33655</xdr:colOff>
          <xdr:row>64</xdr:row>
          <xdr:rowOff>286385</xdr:rowOff>
        </xdr:to>
        <xdr:sp textlink="">
          <xdr:nvSpPr>
            <xdr:cNvPr id="463891" name="チェック 19" hidden="1">
              <a:extLst>
                <a:ext uri="{63B3BB69-23CF-44E3-9099-C40C66FF867C}">
                  <a14:compatExt spid="_x0000_s463891"/>
                </a:ext>
              </a:extLst>
            </xdr:cNvPr>
            <xdr:cNvSpPr>
              <a:spLocks noRot="1" noChangeShapeType="1"/>
            </xdr:cNvSpPr>
          </xdr:nvSpPr>
          <xdr:spPr>
            <a:xfrm>
              <a:off x="2182495" y="21469350"/>
              <a:ext cx="2313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65</xdr:row>
          <xdr:rowOff>0</xdr:rowOff>
        </xdr:from>
        <xdr:to xmlns:xdr="http://schemas.openxmlformats.org/drawingml/2006/spreadsheetDrawing">
          <xdr:col>8</xdr:col>
          <xdr:colOff>563880</xdr:colOff>
          <xdr:row>65</xdr:row>
          <xdr:rowOff>286385</xdr:rowOff>
        </xdr:to>
        <xdr:sp textlink="">
          <xdr:nvSpPr>
            <xdr:cNvPr id="463892" name="チェック 20" hidden="1">
              <a:extLst>
                <a:ext uri="{63B3BB69-23CF-44E3-9099-C40C66FF867C}">
                  <a14:compatExt spid="_x0000_s463892"/>
                </a:ext>
              </a:extLst>
            </xdr:cNvPr>
            <xdr:cNvSpPr>
              <a:spLocks noRot="1" noChangeShapeType="1"/>
            </xdr:cNvSpPr>
          </xdr:nvSpPr>
          <xdr:spPr>
            <a:xfrm>
              <a:off x="2182495" y="217868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67</xdr:row>
          <xdr:rowOff>0</xdr:rowOff>
        </xdr:from>
        <xdr:to xmlns:xdr="http://schemas.openxmlformats.org/drawingml/2006/spreadsheetDrawing">
          <xdr:col>8</xdr:col>
          <xdr:colOff>563880</xdr:colOff>
          <xdr:row>67</xdr:row>
          <xdr:rowOff>286385</xdr:rowOff>
        </xdr:to>
        <xdr:sp textlink="">
          <xdr:nvSpPr>
            <xdr:cNvPr id="463893" name="チェック 21" hidden="1">
              <a:extLst>
                <a:ext uri="{63B3BB69-23CF-44E3-9099-C40C66FF867C}">
                  <a14:compatExt spid="_x0000_s463893"/>
                </a:ext>
              </a:extLst>
            </xdr:cNvPr>
            <xdr:cNvSpPr>
              <a:spLocks noRot="1" noChangeShapeType="1"/>
            </xdr:cNvSpPr>
          </xdr:nvSpPr>
          <xdr:spPr>
            <a:xfrm>
              <a:off x="2182495" y="224853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68</xdr:row>
          <xdr:rowOff>0</xdr:rowOff>
        </xdr:from>
        <xdr:to xmlns:xdr="http://schemas.openxmlformats.org/drawingml/2006/spreadsheetDrawing">
          <xdr:col>8</xdr:col>
          <xdr:colOff>563880</xdr:colOff>
          <xdr:row>68</xdr:row>
          <xdr:rowOff>286385</xdr:rowOff>
        </xdr:to>
        <xdr:sp textlink="">
          <xdr:nvSpPr>
            <xdr:cNvPr id="463894" name="チェック 22" hidden="1">
              <a:extLst>
                <a:ext uri="{63B3BB69-23CF-44E3-9099-C40C66FF867C}">
                  <a14:compatExt spid="_x0000_s463894"/>
                </a:ext>
              </a:extLst>
            </xdr:cNvPr>
            <xdr:cNvSpPr>
              <a:spLocks noRot="1" noChangeShapeType="1"/>
            </xdr:cNvSpPr>
          </xdr:nvSpPr>
          <xdr:spPr>
            <a:xfrm>
              <a:off x="2182495" y="228028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69</xdr:row>
          <xdr:rowOff>0</xdr:rowOff>
        </xdr:from>
        <xdr:to xmlns:xdr="http://schemas.openxmlformats.org/drawingml/2006/spreadsheetDrawing">
          <xdr:col>8</xdr:col>
          <xdr:colOff>563880</xdr:colOff>
          <xdr:row>69</xdr:row>
          <xdr:rowOff>286385</xdr:rowOff>
        </xdr:to>
        <xdr:sp textlink="">
          <xdr:nvSpPr>
            <xdr:cNvPr id="463895" name="チェック 23" hidden="1">
              <a:extLst>
                <a:ext uri="{63B3BB69-23CF-44E3-9099-C40C66FF867C}">
                  <a14:compatExt spid="_x0000_s463895"/>
                </a:ext>
              </a:extLst>
            </xdr:cNvPr>
            <xdr:cNvSpPr>
              <a:spLocks noRot="1" noChangeShapeType="1"/>
            </xdr:cNvSpPr>
          </xdr:nvSpPr>
          <xdr:spPr>
            <a:xfrm>
              <a:off x="2182495" y="231203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70</xdr:row>
          <xdr:rowOff>0</xdr:rowOff>
        </xdr:from>
        <xdr:to xmlns:xdr="http://schemas.openxmlformats.org/drawingml/2006/spreadsheetDrawing">
          <xdr:col>8</xdr:col>
          <xdr:colOff>563880</xdr:colOff>
          <xdr:row>70</xdr:row>
          <xdr:rowOff>286385</xdr:rowOff>
        </xdr:to>
        <xdr:sp textlink="">
          <xdr:nvSpPr>
            <xdr:cNvPr id="463896" name="チェック 24" hidden="1">
              <a:extLst>
                <a:ext uri="{63B3BB69-23CF-44E3-9099-C40C66FF867C}">
                  <a14:compatExt spid="_x0000_s463896"/>
                </a:ext>
              </a:extLst>
            </xdr:cNvPr>
            <xdr:cNvSpPr>
              <a:spLocks noRot="1" noChangeShapeType="1"/>
            </xdr:cNvSpPr>
          </xdr:nvSpPr>
          <xdr:spPr>
            <a:xfrm>
              <a:off x="2182495" y="234378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71</xdr:row>
          <xdr:rowOff>0</xdr:rowOff>
        </xdr:from>
        <xdr:to xmlns:xdr="http://schemas.openxmlformats.org/drawingml/2006/spreadsheetDrawing">
          <xdr:col>8</xdr:col>
          <xdr:colOff>563880</xdr:colOff>
          <xdr:row>71</xdr:row>
          <xdr:rowOff>286385</xdr:rowOff>
        </xdr:to>
        <xdr:sp textlink="">
          <xdr:nvSpPr>
            <xdr:cNvPr id="463897" name="チェック 25" hidden="1">
              <a:extLst>
                <a:ext uri="{63B3BB69-23CF-44E3-9099-C40C66FF867C}">
                  <a14:compatExt spid="_x0000_s463897"/>
                </a:ext>
              </a:extLst>
            </xdr:cNvPr>
            <xdr:cNvSpPr>
              <a:spLocks noRot="1" noChangeShapeType="1"/>
            </xdr:cNvSpPr>
          </xdr:nvSpPr>
          <xdr:spPr>
            <a:xfrm>
              <a:off x="2182495" y="23755350"/>
              <a:ext cx="43459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72</xdr:row>
          <xdr:rowOff>71755</xdr:rowOff>
        </xdr:from>
        <xdr:to xmlns:xdr="http://schemas.openxmlformats.org/drawingml/2006/spreadsheetDrawing">
          <xdr:col>7</xdr:col>
          <xdr:colOff>1497330</xdr:colOff>
          <xdr:row>72</xdr:row>
          <xdr:rowOff>387350</xdr:rowOff>
        </xdr:to>
        <xdr:sp textlink="">
          <xdr:nvSpPr>
            <xdr:cNvPr id="463898" name="チェック 26" hidden="1">
              <a:extLst>
                <a:ext uri="{63B3BB69-23CF-44E3-9099-C40C66FF867C}">
                  <a14:compatExt spid="_x0000_s463898"/>
                </a:ext>
              </a:extLst>
            </xdr:cNvPr>
            <xdr:cNvSpPr>
              <a:spLocks noRot="1" noChangeShapeType="1"/>
            </xdr:cNvSpPr>
          </xdr:nvSpPr>
          <xdr:spPr>
            <a:xfrm>
              <a:off x="2182495" y="24144605"/>
              <a:ext cx="3777615" cy="3155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73</xdr:row>
          <xdr:rowOff>0</xdr:rowOff>
        </xdr:from>
        <xdr:to xmlns:xdr="http://schemas.openxmlformats.org/drawingml/2006/spreadsheetDrawing">
          <xdr:col>4</xdr:col>
          <xdr:colOff>643890</xdr:colOff>
          <xdr:row>73</xdr:row>
          <xdr:rowOff>286385</xdr:rowOff>
        </xdr:to>
        <xdr:sp textlink="">
          <xdr:nvSpPr>
            <xdr:cNvPr id="463899" name="チェック 27" hidden="1">
              <a:extLst>
                <a:ext uri="{63B3BB69-23CF-44E3-9099-C40C66FF867C}">
                  <a14:compatExt spid="_x0000_s463899"/>
                </a:ext>
              </a:extLst>
            </xdr:cNvPr>
            <xdr:cNvSpPr>
              <a:spLocks noRot="1" noChangeShapeType="1"/>
            </xdr:cNvSpPr>
          </xdr:nvSpPr>
          <xdr:spPr>
            <a:xfrm>
              <a:off x="2182495" y="24530050"/>
              <a:ext cx="133604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74</xdr:row>
          <xdr:rowOff>0</xdr:rowOff>
        </xdr:from>
        <xdr:to xmlns:xdr="http://schemas.openxmlformats.org/drawingml/2006/spreadsheetDrawing">
          <xdr:col>5</xdr:col>
          <xdr:colOff>309245</xdr:colOff>
          <xdr:row>74</xdr:row>
          <xdr:rowOff>286385</xdr:rowOff>
        </xdr:to>
        <xdr:sp textlink="">
          <xdr:nvSpPr>
            <xdr:cNvPr id="463900" name="チェック 28" hidden="1">
              <a:extLst>
                <a:ext uri="{63B3BB69-23CF-44E3-9099-C40C66FF867C}">
                  <a14:compatExt spid="_x0000_s463900"/>
                </a:ext>
              </a:extLst>
            </xdr:cNvPr>
            <xdr:cNvSpPr>
              <a:spLocks noRot="1" noChangeShapeType="1"/>
            </xdr:cNvSpPr>
          </xdr:nvSpPr>
          <xdr:spPr>
            <a:xfrm>
              <a:off x="2182495" y="24847550"/>
              <a:ext cx="169354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75</xdr:row>
          <xdr:rowOff>0</xdr:rowOff>
        </xdr:from>
        <xdr:to xmlns:xdr="http://schemas.openxmlformats.org/drawingml/2006/spreadsheetDrawing">
          <xdr:col>5</xdr:col>
          <xdr:colOff>19685</xdr:colOff>
          <xdr:row>75</xdr:row>
          <xdr:rowOff>286385</xdr:rowOff>
        </xdr:to>
        <xdr:sp textlink="">
          <xdr:nvSpPr>
            <xdr:cNvPr id="463901" name="チェック 29" hidden="1">
              <a:extLst>
                <a:ext uri="{63B3BB69-23CF-44E3-9099-C40C66FF867C}">
                  <a14:compatExt spid="_x0000_s463901"/>
                </a:ext>
              </a:extLst>
            </xdr:cNvPr>
            <xdr:cNvSpPr>
              <a:spLocks noRot="1" noChangeShapeType="1"/>
            </xdr:cNvSpPr>
          </xdr:nvSpPr>
          <xdr:spPr>
            <a:xfrm>
              <a:off x="2182495" y="25165050"/>
              <a:ext cx="140398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76</xdr:row>
          <xdr:rowOff>0</xdr:rowOff>
        </xdr:from>
        <xdr:to xmlns:xdr="http://schemas.openxmlformats.org/drawingml/2006/spreadsheetDrawing">
          <xdr:col>6</xdr:col>
          <xdr:colOff>194945</xdr:colOff>
          <xdr:row>76</xdr:row>
          <xdr:rowOff>286385</xdr:rowOff>
        </xdr:to>
        <xdr:sp textlink="">
          <xdr:nvSpPr>
            <xdr:cNvPr id="463902" name="チェック 30" hidden="1">
              <a:extLst>
                <a:ext uri="{63B3BB69-23CF-44E3-9099-C40C66FF867C}">
                  <a14:compatExt spid="_x0000_s463902"/>
                </a:ext>
              </a:extLst>
            </xdr:cNvPr>
            <xdr:cNvSpPr>
              <a:spLocks noRot="1" noChangeShapeType="1"/>
            </xdr:cNvSpPr>
          </xdr:nvSpPr>
          <xdr:spPr>
            <a:xfrm>
              <a:off x="2182495" y="25482550"/>
              <a:ext cx="193421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77</xdr:row>
          <xdr:rowOff>7620</xdr:rowOff>
        </xdr:from>
        <xdr:to xmlns:xdr="http://schemas.openxmlformats.org/drawingml/2006/spreadsheetDrawing">
          <xdr:col>4</xdr:col>
          <xdr:colOff>215900</xdr:colOff>
          <xdr:row>77</xdr:row>
          <xdr:rowOff>286385</xdr:rowOff>
        </xdr:to>
        <xdr:sp textlink="">
          <xdr:nvSpPr>
            <xdr:cNvPr id="463903" name="チェック 31" hidden="1">
              <a:extLst>
                <a:ext uri="{63B3BB69-23CF-44E3-9099-C40C66FF867C}">
                  <a14:compatExt spid="_x0000_s463903"/>
                </a:ext>
              </a:extLst>
            </xdr:cNvPr>
            <xdr:cNvSpPr>
              <a:spLocks noRot="1" noChangeShapeType="1"/>
            </xdr:cNvSpPr>
          </xdr:nvSpPr>
          <xdr:spPr>
            <a:xfrm>
              <a:off x="2182495" y="25807670"/>
              <a:ext cx="908050" cy="2787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78</xdr:row>
          <xdr:rowOff>0</xdr:rowOff>
        </xdr:from>
        <xdr:to xmlns:xdr="http://schemas.openxmlformats.org/drawingml/2006/spreadsheetDrawing">
          <xdr:col>5</xdr:col>
          <xdr:colOff>344805</xdr:colOff>
          <xdr:row>78</xdr:row>
          <xdr:rowOff>286385</xdr:rowOff>
        </xdr:to>
        <xdr:sp textlink="">
          <xdr:nvSpPr>
            <xdr:cNvPr id="463904" name="チェック 32" hidden="1">
              <a:extLst>
                <a:ext uri="{63B3BB69-23CF-44E3-9099-C40C66FF867C}">
                  <a14:compatExt spid="_x0000_s463904"/>
                </a:ext>
              </a:extLst>
            </xdr:cNvPr>
            <xdr:cNvSpPr>
              <a:spLocks noRot="1" noChangeShapeType="1"/>
            </xdr:cNvSpPr>
          </xdr:nvSpPr>
          <xdr:spPr>
            <a:xfrm>
              <a:off x="2182495" y="26117550"/>
              <a:ext cx="17291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79</xdr:row>
          <xdr:rowOff>0</xdr:rowOff>
        </xdr:from>
        <xdr:to xmlns:xdr="http://schemas.openxmlformats.org/drawingml/2006/spreadsheetDrawing">
          <xdr:col>5</xdr:col>
          <xdr:colOff>123825</xdr:colOff>
          <xdr:row>79</xdr:row>
          <xdr:rowOff>286385</xdr:rowOff>
        </xdr:to>
        <xdr:sp textlink="">
          <xdr:nvSpPr>
            <xdr:cNvPr id="463905" name="チェック 33" hidden="1">
              <a:extLst>
                <a:ext uri="{63B3BB69-23CF-44E3-9099-C40C66FF867C}">
                  <a14:compatExt spid="_x0000_s463905"/>
                </a:ext>
              </a:extLst>
            </xdr:cNvPr>
            <xdr:cNvSpPr>
              <a:spLocks noRot="1" noChangeShapeType="1"/>
            </xdr:cNvSpPr>
          </xdr:nvSpPr>
          <xdr:spPr>
            <a:xfrm>
              <a:off x="2182495" y="26435050"/>
              <a:ext cx="150812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81</xdr:row>
          <xdr:rowOff>0</xdr:rowOff>
        </xdr:from>
        <xdr:to xmlns:xdr="http://schemas.openxmlformats.org/drawingml/2006/spreadsheetDrawing">
          <xdr:col>5</xdr:col>
          <xdr:colOff>262890</xdr:colOff>
          <xdr:row>81</xdr:row>
          <xdr:rowOff>286385</xdr:rowOff>
        </xdr:to>
        <xdr:sp textlink="">
          <xdr:nvSpPr>
            <xdr:cNvPr id="463906" name="チェック 34" hidden="1">
              <a:extLst>
                <a:ext uri="{63B3BB69-23CF-44E3-9099-C40C66FF867C}">
                  <a14:compatExt spid="_x0000_s463906"/>
                </a:ext>
              </a:extLst>
            </xdr:cNvPr>
            <xdr:cNvSpPr>
              <a:spLocks noRot="1" noChangeShapeType="1"/>
            </xdr:cNvSpPr>
          </xdr:nvSpPr>
          <xdr:spPr>
            <a:xfrm>
              <a:off x="2182495" y="27070050"/>
              <a:ext cx="164719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82</xdr:row>
          <xdr:rowOff>20955</xdr:rowOff>
        </xdr:from>
        <xdr:to xmlns:xdr="http://schemas.openxmlformats.org/drawingml/2006/spreadsheetDrawing">
          <xdr:col>5</xdr:col>
          <xdr:colOff>66675</xdr:colOff>
          <xdr:row>82</xdr:row>
          <xdr:rowOff>286385</xdr:rowOff>
        </xdr:to>
        <xdr:sp textlink="">
          <xdr:nvSpPr>
            <xdr:cNvPr id="463907" name="チェック 35" hidden="1">
              <a:extLst>
                <a:ext uri="{63B3BB69-23CF-44E3-9099-C40C66FF867C}">
                  <a14:compatExt spid="_x0000_s463907"/>
                </a:ext>
              </a:extLst>
            </xdr:cNvPr>
            <xdr:cNvSpPr>
              <a:spLocks noRot="1" noChangeShapeType="1"/>
            </xdr:cNvSpPr>
          </xdr:nvSpPr>
          <xdr:spPr>
            <a:xfrm>
              <a:off x="2182495" y="27408505"/>
              <a:ext cx="1450975" cy="2654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83</xdr:row>
          <xdr:rowOff>0</xdr:rowOff>
        </xdr:from>
        <xdr:to xmlns:xdr="http://schemas.openxmlformats.org/drawingml/2006/spreadsheetDrawing">
          <xdr:col>7</xdr:col>
          <xdr:colOff>556260</xdr:colOff>
          <xdr:row>83</xdr:row>
          <xdr:rowOff>286385</xdr:rowOff>
        </xdr:to>
        <xdr:sp textlink="">
          <xdr:nvSpPr>
            <xdr:cNvPr id="463908" name="チェック 36" hidden="1">
              <a:extLst>
                <a:ext uri="{63B3BB69-23CF-44E3-9099-C40C66FF867C}">
                  <a14:compatExt spid="_x0000_s463908"/>
                </a:ext>
              </a:extLst>
            </xdr:cNvPr>
            <xdr:cNvSpPr>
              <a:spLocks noRot="1" noChangeShapeType="1"/>
            </xdr:cNvSpPr>
          </xdr:nvSpPr>
          <xdr:spPr>
            <a:xfrm>
              <a:off x="2182495" y="27705050"/>
              <a:ext cx="283654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84</xdr:row>
          <xdr:rowOff>28575</xdr:rowOff>
        </xdr:from>
        <xdr:to xmlns:xdr="http://schemas.openxmlformats.org/drawingml/2006/spreadsheetDrawing">
          <xdr:col>7</xdr:col>
          <xdr:colOff>41275</xdr:colOff>
          <xdr:row>84</xdr:row>
          <xdr:rowOff>286385</xdr:rowOff>
        </xdr:to>
        <xdr:sp textlink="">
          <xdr:nvSpPr>
            <xdr:cNvPr id="463909" name="チェック 37" hidden="1">
              <a:extLst>
                <a:ext uri="{63B3BB69-23CF-44E3-9099-C40C66FF867C}">
                  <a14:compatExt spid="_x0000_s463909"/>
                </a:ext>
              </a:extLst>
            </xdr:cNvPr>
            <xdr:cNvSpPr>
              <a:spLocks noRot="1" noChangeShapeType="1"/>
            </xdr:cNvSpPr>
          </xdr:nvSpPr>
          <xdr:spPr>
            <a:xfrm>
              <a:off x="2182495" y="28051125"/>
              <a:ext cx="2321560" cy="25781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0</xdr:rowOff>
        </xdr:from>
        <xdr:to xmlns:xdr="http://schemas.openxmlformats.org/drawingml/2006/spreadsheetDrawing">
          <xdr:col>6</xdr:col>
          <xdr:colOff>374650</xdr:colOff>
          <xdr:row>85</xdr:row>
          <xdr:rowOff>286385</xdr:rowOff>
        </xdr:to>
        <xdr:sp textlink="">
          <xdr:nvSpPr>
            <xdr:cNvPr id="463910" name="チェック 38" hidden="1">
              <a:extLst>
                <a:ext uri="{63B3BB69-23CF-44E3-9099-C40C66FF867C}">
                  <a14:compatExt spid="_x0000_s463910"/>
                </a:ext>
              </a:extLst>
            </xdr:cNvPr>
            <xdr:cNvSpPr>
              <a:spLocks noRot="1" noChangeShapeType="1"/>
            </xdr:cNvSpPr>
          </xdr:nvSpPr>
          <xdr:spPr>
            <a:xfrm>
              <a:off x="2466975" y="28340050"/>
              <a:ext cx="182943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284480</xdr:colOff>
          <xdr:row>85</xdr:row>
          <xdr:rowOff>309880</xdr:rowOff>
        </xdr:from>
        <xdr:to xmlns:xdr="http://schemas.openxmlformats.org/drawingml/2006/spreadsheetDrawing">
          <xdr:col>6</xdr:col>
          <xdr:colOff>203835</xdr:colOff>
          <xdr:row>86</xdr:row>
          <xdr:rowOff>286385</xdr:rowOff>
        </xdr:to>
        <xdr:sp textlink="">
          <xdr:nvSpPr>
            <xdr:cNvPr id="463911" name="チェック 39" hidden="1">
              <a:extLst>
                <a:ext uri="{63B3BB69-23CF-44E3-9099-C40C66FF867C}">
                  <a14:compatExt spid="_x0000_s463911"/>
                </a:ext>
              </a:extLst>
            </xdr:cNvPr>
            <xdr:cNvSpPr>
              <a:spLocks noRot="1" noChangeShapeType="1"/>
            </xdr:cNvSpPr>
          </xdr:nvSpPr>
          <xdr:spPr>
            <a:xfrm>
              <a:off x="2466975" y="28649930"/>
              <a:ext cx="1658620" cy="2940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568960</xdr:colOff>
          <xdr:row>87</xdr:row>
          <xdr:rowOff>0</xdr:rowOff>
        </xdr:from>
        <xdr:to xmlns:xdr="http://schemas.openxmlformats.org/drawingml/2006/spreadsheetDrawing">
          <xdr:col>9</xdr:col>
          <xdr:colOff>577215</xdr:colOff>
          <xdr:row>87</xdr:row>
          <xdr:rowOff>286385</xdr:rowOff>
        </xdr:to>
        <xdr:sp textlink="">
          <xdr:nvSpPr>
            <xdr:cNvPr id="463912" name="チェック 40" hidden="1">
              <a:extLst>
                <a:ext uri="{63B3BB69-23CF-44E3-9099-C40C66FF867C}">
                  <a14:compatExt spid="_x0000_s463912"/>
                </a:ext>
              </a:extLst>
            </xdr:cNvPr>
            <xdr:cNvSpPr>
              <a:spLocks noRot="1" noChangeShapeType="1"/>
            </xdr:cNvSpPr>
          </xdr:nvSpPr>
          <xdr:spPr>
            <a:xfrm>
              <a:off x="2751455" y="28975050"/>
              <a:ext cx="4482465" cy="286385"/>
            </a:xfrm>
            <a:prstGeom prst="rect"/>
          </xdr:spPr>
        </xdr:sp>
        <xdr:clientData/>
      </xdr:twoCellAnchor>
    </mc:Choice>
    <mc:Fallback/>
  </mc:AlternateContent>
  <xdr:twoCellAnchor>
    <xdr:from xmlns:xdr="http://schemas.openxmlformats.org/drawingml/2006/spreadsheetDrawing">
      <xdr:col>3</xdr:col>
      <xdr:colOff>133985</xdr:colOff>
      <xdr:row>85</xdr:row>
      <xdr:rowOff>59690</xdr:rowOff>
    </xdr:from>
    <xdr:to xmlns:xdr="http://schemas.openxmlformats.org/drawingml/2006/spreadsheetDrawing">
      <xdr:col>9</xdr:col>
      <xdr:colOff>433705</xdr:colOff>
      <xdr:row>87</xdr:row>
      <xdr:rowOff>266700</xdr:rowOff>
    </xdr:to>
    <xdr:sp macro="" textlink="">
      <xdr:nvSpPr>
        <xdr:cNvPr id="2" name="図形 82"/>
        <xdr:cNvSpPr/>
      </xdr:nvSpPr>
      <xdr:spPr>
        <a:xfrm>
          <a:off x="2316480" y="28399740"/>
          <a:ext cx="4773930" cy="842010"/>
        </a:xfrm>
        <a:prstGeom prst="bracketPair">
          <a:avLst>
            <a:gd name="adj" fmla="val 10704"/>
          </a:avLst>
        </a:prstGeom>
        <a:noFill/>
        <a:ln w="6350" cap="flat" cmpd="sng" algn="ctr">
          <a:solidFill>
            <a:schemeClr val="tx1"/>
          </a:solidFill>
          <a:prstDash val="solid"/>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a:lstStyle/>
        <a:p>
          <a:endParaRPr kumimoji="1"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88</xdr:row>
          <xdr:rowOff>0</xdr:rowOff>
        </xdr:from>
        <xdr:to xmlns:xdr="http://schemas.openxmlformats.org/drawingml/2006/spreadsheetDrawing">
          <xdr:col>7</xdr:col>
          <xdr:colOff>1236345</xdr:colOff>
          <xdr:row>88</xdr:row>
          <xdr:rowOff>286385</xdr:rowOff>
        </xdr:to>
        <xdr:sp textlink="">
          <xdr:nvSpPr>
            <xdr:cNvPr id="463914" name="チェック 42" hidden="1">
              <a:extLst>
                <a:ext uri="{63B3BB69-23CF-44E3-9099-C40C66FF867C}">
                  <a14:compatExt spid="_x0000_s463914"/>
                </a:ext>
              </a:extLst>
            </xdr:cNvPr>
            <xdr:cNvSpPr>
              <a:spLocks noRot="1" noChangeShapeType="1"/>
            </xdr:cNvSpPr>
          </xdr:nvSpPr>
          <xdr:spPr>
            <a:xfrm>
              <a:off x="2182495" y="29292550"/>
              <a:ext cx="3516630"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0</xdr:colOff>
          <xdr:row>89</xdr:row>
          <xdr:rowOff>0</xdr:rowOff>
        </xdr:from>
        <xdr:to xmlns:xdr="http://schemas.openxmlformats.org/drawingml/2006/spreadsheetDrawing">
          <xdr:col>7</xdr:col>
          <xdr:colOff>1252220</xdr:colOff>
          <xdr:row>89</xdr:row>
          <xdr:rowOff>286385</xdr:rowOff>
        </xdr:to>
        <xdr:sp textlink="">
          <xdr:nvSpPr>
            <xdr:cNvPr id="463915" name="チェック 43" hidden="1">
              <a:extLst>
                <a:ext uri="{63B3BB69-23CF-44E3-9099-C40C66FF867C}">
                  <a14:compatExt spid="_x0000_s463915"/>
                </a:ext>
              </a:extLst>
            </xdr:cNvPr>
            <xdr:cNvSpPr>
              <a:spLocks noRot="1" noChangeShapeType="1"/>
            </xdr:cNvSpPr>
          </xdr:nvSpPr>
          <xdr:spPr>
            <a:xfrm>
              <a:off x="2182495" y="29610050"/>
              <a:ext cx="353250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7</xdr:row>
          <xdr:rowOff>0</xdr:rowOff>
        </xdr:from>
        <xdr:to xmlns:xdr="http://schemas.openxmlformats.org/drawingml/2006/spreadsheetDrawing">
          <xdr:col>6</xdr:col>
          <xdr:colOff>200660</xdr:colOff>
          <xdr:row>7</xdr:row>
          <xdr:rowOff>284480</xdr:rowOff>
        </xdr:to>
        <xdr:sp textlink="">
          <xdr:nvSpPr>
            <xdr:cNvPr id="463916" name="チェック 44" hidden="1">
              <a:extLst>
                <a:ext uri="{63B3BB69-23CF-44E3-9099-C40C66FF867C}">
                  <a14:compatExt spid="_x0000_s463916"/>
                </a:ext>
              </a:extLst>
            </xdr:cNvPr>
            <xdr:cNvSpPr>
              <a:spLocks noRot="1" noChangeShapeType="1"/>
            </xdr:cNvSpPr>
          </xdr:nvSpPr>
          <xdr:spPr>
            <a:xfrm>
              <a:off x="139700" y="3076575"/>
              <a:ext cx="3982720" cy="284480"/>
            </a:xfrm>
            <a:prstGeom prst="rec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8</xdr:row>
          <xdr:rowOff>0</xdr:rowOff>
        </xdr:from>
        <xdr:to xmlns:xdr="http://schemas.openxmlformats.org/drawingml/2006/spreadsheetDrawing">
          <xdr:col>6</xdr:col>
          <xdr:colOff>200660</xdr:colOff>
          <xdr:row>8</xdr:row>
          <xdr:rowOff>281305</xdr:rowOff>
        </xdr:to>
        <xdr:sp textlink="">
          <xdr:nvSpPr>
            <xdr:cNvPr id="463917" name="チェック 45" hidden="1">
              <a:extLst>
                <a:ext uri="{63B3BB69-23CF-44E3-9099-C40C66FF867C}">
                  <a14:compatExt spid="_x0000_s463917"/>
                </a:ext>
              </a:extLst>
            </xdr:cNvPr>
            <xdr:cNvSpPr>
              <a:spLocks noRot="1" noChangeShapeType="1"/>
            </xdr:cNvSpPr>
          </xdr:nvSpPr>
          <xdr:spPr>
            <a:xfrm>
              <a:off x="139700" y="3390900"/>
              <a:ext cx="3982720" cy="2813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27</xdr:row>
          <xdr:rowOff>56515</xdr:rowOff>
        </xdr:from>
        <xdr:to xmlns:xdr="http://schemas.openxmlformats.org/drawingml/2006/spreadsheetDrawing">
          <xdr:col>2</xdr:col>
          <xdr:colOff>1332865</xdr:colOff>
          <xdr:row>27</xdr:row>
          <xdr:rowOff>268605</xdr:rowOff>
        </xdr:to>
        <xdr:sp textlink="">
          <xdr:nvSpPr>
            <xdr:cNvPr id="463918" name="チェック 46" hidden="1">
              <a:extLst>
                <a:ext uri="{63B3BB69-23CF-44E3-9099-C40C66FF867C}">
                  <a14:compatExt spid="_x0000_s463918"/>
                </a:ext>
              </a:extLst>
            </xdr:cNvPr>
            <xdr:cNvSpPr>
              <a:spLocks noRot="1" noChangeShapeType="1"/>
            </xdr:cNvSpPr>
          </xdr:nvSpPr>
          <xdr:spPr>
            <a:xfrm>
              <a:off x="139700" y="9543415"/>
              <a:ext cx="187388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28</xdr:row>
          <xdr:rowOff>40640</xdr:rowOff>
        </xdr:from>
        <xdr:to xmlns:xdr="http://schemas.openxmlformats.org/drawingml/2006/spreadsheetDrawing">
          <xdr:col>2</xdr:col>
          <xdr:colOff>1423670</xdr:colOff>
          <xdr:row>28</xdr:row>
          <xdr:rowOff>268605</xdr:rowOff>
        </xdr:to>
        <xdr:sp textlink="">
          <xdr:nvSpPr>
            <xdr:cNvPr id="463919" name="チェック 47" hidden="1">
              <a:extLst>
                <a:ext uri="{63B3BB69-23CF-44E3-9099-C40C66FF867C}">
                  <a14:compatExt spid="_x0000_s463919"/>
                </a:ext>
              </a:extLst>
            </xdr:cNvPr>
            <xdr:cNvSpPr>
              <a:spLocks noRot="1" noChangeShapeType="1"/>
            </xdr:cNvSpPr>
          </xdr:nvSpPr>
          <xdr:spPr>
            <a:xfrm>
              <a:off x="139700" y="9841865"/>
              <a:ext cx="196469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29</xdr:row>
          <xdr:rowOff>48260</xdr:rowOff>
        </xdr:from>
        <xdr:to xmlns:xdr="http://schemas.openxmlformats.org/drawingml/2006/spreadsheetDrawing">
          <xdr:col>3</xdr:col>
          <xdr:colOff>224155</xdr:colOff>
          <xdr:row>29</xdr:row>
          <xdr:rowOff>268605</xdr:rowOff>
        </xdr:to>
        <xdr:sp textlink="">
          <xdr:nvSpPr>
            <xdr:cNvPr id="463920" name="チェック 48" hidden="1">
              <a:extLst>
                <a:ext uri="{63B3BB69-23CF-44E3-9099-C40C66FF867C}">
                  <a14:compatExt spid="_x0000_s463920"/>
                </a:ext>
              </a:extLst>
            </xdr:cNvPr>
            <xdr:cNvSpPr>
              <a:spLocks noRot="1" noChangeShapeType="1"/>
            </xdr:cNvSpPr>
          </xdr:nvSpPr>
          <xdr:spPr>
            <a:xfrm>
              <a:off x="139700" y="10163810"/>
              <a:ext cx="2266950" cy="2203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30</xdr:row>
          <xdr:rowOff>27305</xdr:rowOff>
        </xdr:from>
        <xdr:to xmlns:xdr="http://schemas.openxmlformats.org/drawingml/2006/spreadsheetDrawing">
          <xdr:col>2</xdr:col>
          <xdr:colOff>1379855</xdr:colOff>
          <xdr:row>30</xdr:row>
          <xdr:rowOff>268605</xdr:rowOff>
        </xdr:to>
        <xdr:sp textlink="">
          <xdr:nvSpPr>
            <xdr:cNvPr id="463921" name="チェック 49" hidden="1">
              <a:extLst>
                <a:ext uri="{63B3BB69-23CF-44E3-9099-C40C66FF867C}">
                  <a14:compatExt spid="_x0000_s463921"/>
                </a:ext>
              </a:extLst>
            </xdr:cNvPr>
            <xdr:cNvSpPr>
              <a:spLocks noRot="1" noChangeShapeType="1"/>
            </xdr:cNvSpPr>
          </xdr:nvSpPr>
          <xdr:spPr>
            <a:xfrm>
              <a:off x="139700" y="10457180"/>
              <a:ext cx="1920875" cy="241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31</xdr:row>
          <xdr:rowOff>50800</xdr:rowOff>
        </xdr:from>
        <xdr:to xmlns:xdr="http://schemas.openxmlformats.org/drawingml/2006/spreadsheetDrawing">
          <xdr:col>2</xdr:col>
          <xdr:colOff>330200</xdr:colOff>
          <xdr:row>31</xdr:row>
          <xdr:rowOff>262255</xdr:rowOff>
        </xdr:to>
        <xdr:sp textlink="">
          <xdr:nvSpPr>
            <xdr:cNvPr id="463922" name="チェック 50" hidden="1">
              <a:extLst>
                <a:ext uri="{63B3BB69-23CF-44E3-9099-C40C66FF867C}">
                  <a14:compatExt spid="_x0000_s463922"/>
                </a:ext>
              </a:extLst>
            </xdr:cNvPr>
            <xdr:cNvSpPr>
              <a:spLocks noRot="1" noChangeShapeType="1"/>
            </xdr:cNvSpPr>
          </xdr:nvSpPr>
          <xdr:spPr>
            <a:xfrm>
              <a:off x="139700" y="10795000"/>
              <a:ext cx="871220"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32</xdr:row>
          <xdr:rowOff>50800</xdr:rowOff>
        </xdr:from>
        <xdr:to xmlns:xdr="http://schemas.openxmlformats.org/drawingml/2006/spreadsheetDrawing">
          <xdr:col>2</xdr:col>
          <xdr:colOff>372745</xdr:colOff>
          <xdr:row>32</xdr:row>
          <xdr:rowOff>262255</xdr:rowOff>
        </xdr:to>
        <xdr:sp textlink="">
          <xdr:nvSpPr>
            <xdr:cNvPr id="463923" name="チェック 51" hidden="1">
              <a:extLst>
                <a:ext uri="{63B3BB69-23CF-44E3-9099-C40C66FF867C}">
                  <a14:compatExt spid="_x0000_s463923"/>
                </a:ext>
              </a:extLst>
            </xdr:cNvPr>
            <xdr:cNvSpPr>
              <a:spLocks noRot="1" noChangeShapeType="1"/>
            </xdr:cNvSpPr>
          </xdr:nvSpPr>
          <xdr:spPr>
            <a:xfrm>
              <a:off x="139700" y="11109325"/>
              <a:ext cx="913765" cy="2114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33</xdr:row>
          <xdr:rowOff>18415</xdr:rowOff>
        </xdr:from>
        <xdr:to xmlns:xdr="http://schemas.openxmlformats.org/drawingml/2006/spreadsheetDrawing">
          <xdr:col>2</xdr:col>
          <xdr:colOff>351155</xdr:colOff>
          <xdr:row>33</xdr:row>
          <xdr:rowOff>262255</xdr:rowOff>
        </xdr:to>
        <xdr:sp textlink="">
          <xdr:nvSpPr>
            <xdr:cNvPr id="463924" name="チェック 52" hidden="1">
              <a:extLst>
                <a:ext uri="{63B3BB69-23CF-44E3-9099-C40C66FF867C}">
                  <a14:compatExt spid="_x0000_s463924"/>
                </a:ext>
              </a:extLst>
            </xdr:cNvPr>
            <xdr:cNvSpPr>
              <a:spLocks noRot="1" noChangeShapeType="1"/>
            </xdr:cNvSpPr>
          </xdr:nvSpPr>
          <xdr:spPr>
            <a:xfrm>
              <a:off x="139700" y="11391265"/>
              <a:ext cx="892175" cy="2438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34</xdr:row>
          <xdr:rowOff>56515</xdr:rowOff>
        </xdr:from>
        <xdr:to xmlns:xdr="http://schemas.openxmlformats.org/drawingml/2006/spreadsheetDrawing">
          <xdr:col>3</xdr:col>
          <xdr:colOff>629285</xdr:colOff>
          <xdr:row>34</xdr:row>
          <xdr:rowOff>268605</xdr:rowOff>
        </xdr:to>
        <xdr:sp textlink="">
          <xdr:nvSpPr>
            <xdr:cNvPr id="463925" name="チェック 53" hidden="1">
              <a:extLst>
                <a:ext uri="{63B3BB69-23CF-44E3-9099-C40C66FF867C}">
                  <a14:compatExt spid="_x0000_s463925"/>
                </a:ext>
              </a:extLst>
            </xdr:cNvPr>
            <xdr:cNvSpPr>
              <a:spLocks noRot="1" noChangeShapeType="1"/>
            </xdr:cNvSpPr>
          </xdr:nvSpPr>
          <xdr:spPr>
            <a:xfrm>
              <a:off x="139700" y="11743690"/>
              <a:ext cx="2672080"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35</xdr:row>
          <xdr:rowOff>44450</xdr:rowOff>
        </xdr:from>
        <xdr:to xmlns:xdr="http://schemas.openxmlformats.org/drawingml/2006/spreadsheetDrawing">
          <xdr:col>2</xdr:col>
          <xdr:colOff>1398905</xdr:colOff>
          <xdr:row>35</xdr:row>
          <xdr:rowOff>257810</xdr:rowOff>
        </xdr:to>
        <xdr:sp textlink="">
          <xdr:nvSpPr>
            <xdr:cNvPr id="463926" name="チェック 54" hidden="1">
              <a:extLst>
                <a:ext uri="{63B3BB69-23CF-44E3-9099-C40C66FF867C}">
                  <a14:compatExt spid="_x0000_s463926"/>
                </a:ext>
              </a:extLst>
            </xdr:cNvPr>
            <xdr:cNvSpPr>
              <a:spLocks noRot="1" noChangeShapeType="1"/>
            </xdr:cNvSpPr>
          </xdr:nvSpPr>
          <xdr:spPr>
            <a:xfrm>
              <a:off x="139700" y="12045950"/>
              <a:ext cx="1939925" cy="2133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36</xdr:row>
          <xdr:rowOff>40640</xdr:rowOff>
        </xdr:from>
        <xdr:to xmlns:xdr="http://schemas.openxmlformats.org/drawingml/2006/spreadsheetDrawing">
          <xdr:col>2</xdr:col>
          <xdr:colOff>1031875</xdr:colOff>
          <xdr:row>36</xdr:row>
          <xdr:rowOff>268605</xdr:rowOff>
        </xdr:to>
        <xdr:sp textlink="">
          <xdr:nvSpPr>
            <xdr:cNvPr id="463927" name="チェック 55" hidden="1">
              <a:extLst>
                <a:ext uri="{63B3BB69-23CF-44E3-9099-C40C66FF867C}">
                  <a14:compatExt spid="_x0000_s463927"/>
                </a:ext>
              </a:extLst>
            </xdr:cNvPr>
            <xdr:cNvSpPr>
              <a:spLocks noRot="1" noChangeShapeType="1"/>
            </xdr:cNvSpPr>
          </xdr:nvSpPr>
          <xdr:spPr>
            <a:xfrm>
              <a:off x="139700" y="12356465"/>
              <a:ext cx="1572895"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0</xdr:colOff>
          <xdr:row>37</xdr:row>
          <xdr:rowOff>56515</xdr:rowOff>
        </xdr:from>
        <xdr:to xmlns:xdr="http://schemas.openxmlformats.org/drawingml/2006/spreadsheetDrawing">
          <xdr:col>2</xdr:col>
          <xdr:colOff>992505</xdr:colOff>
          <xdr:row>37</xdr:row>
          <xdr:rowOff>268605</xdr:rowOff>
        </xdr:to>
        <xdr:sp textlink="">
          <xdr:nvSpPr>
            <xdr:cNvPr id="463928" name="チェック 56" hidden="1">
              <a:extLst>
                <a:ext uri="{63B3BB69-23CF-44E3-9099-C40C66FF867C}">
                  <a14:compatExt spid="_x0000_s463928"/>
                </a:ext>
              </a:extLst>
            </xdr:cNvPr>
            <xdr:cNvSpPr>
              <a:spLocks noRot="1" noChangeShapeType="1"/>
            </xdr:cNvSpPr>
          </xdr:nvSpPr>
          <xdr:spPr>
            <a:xfrm>
              <a:off x="139700" y="12686665"/>
              <a:ext cx="1533525" cy="212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635</xdr:colOff>
          <xdr:row>8</xdr:row>
          <xdr:rowOff>306705</xdr:rowOff>
        </xdr:from>
        <xdr:to xmlns:xdr="http://schemas.openxmlformats.org/drawingml/2006/spreadsheetDrawing">
          <xdr:col>10</xdr:col>
          <xdr:colOff>112395</xdr:colOff>
          <xdr:row>9</xdr:row>
          <xdr:rowOff>281305</xdr:rowOff>
        </xdr:to>
        <xdr:sp textlink="">
          <xdr:nvSpPr>
            <xdr:cNvPr id="463929" name="チェック 57" hidden="1">
              <a:extLst>
                <a:ext uri="{63B3BB69-23CF-44E3-9099-C40C66FF867C}">
                  <a14:compatExt spid="_x0000_s463929"/>
                </a:ext>
              </a:extLst>
            </xdr:cNvPr>
            <xdr:cNvSpPr>
              <a:spLocks noRot="1" noChangeShapeType="1"/>
            </xdr:cNvSpPr>
          </xdr:nvSpPr>
          <xdr:spPr>
            <a:xfrm>
              <a:off x="140335" y="3697605"/>
              <a:ext cx="7320915" cy="288925"/>
            </a:xfrm>
            <a:prstGeom prst="rect"/>
          </xdr:spPr>
        </xdr:sp>
        <xdr:clientData/>
      </xdr:twoCellAnchor>
    </mc:Choice>
    <mc:Fallback/>
  </mc:AlternateContent>
  <xdr:twoCellAnchor>
    <xdr:from xmlns:xdr="http://schemas.openxmlformats.org/drawingml/2006/spreadsheetDrawing">
      <xdr:col>0</xdr:col>
      <xdr:colOff>0</xdr:colOff>
      <xdr:row>0</xdr:row>
      <xdr:rowOff>0</xdr:rowOff>
    </xdr:from>
    <xdr:to xmlns:xdr="http://schemas.openxmlformats.org/drawingml/2006/spreadsheetDrawing">
      <xdr:col>4</xdr:col>
      <xdr:colOff>478155</xdr:colOff>
      <xdr:row>2</xdr:row>
      <xdr:rowOff>26035</xdr:rowOff>
    </xdr:to>
    <xdr:sp macro="" textlink="">
      <xdr:nvSpPr>
        <xdr:cNvPr id="3" name="四角形 58"/>
        <xdr:cNvSpPr/>
      </xdr:nvSpPr>
      <xdr:spPr>
        <a:xfrm>
          <a:off x="0" y="0"/>
          <a:ext cx="3352800" cy="1197610"/>
        </a:xfrm>
        <a:prstGeom prst="rect">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1600">
              <a:solidFill>
                <a:srgbClr val="FF0000"/>
              </a:solidFill>
            </a:rPr>
            <a:t>【記載例】</a:t>
          </a:r>
          <a:endParaRPr kumimoji="1" lang="ja-JP" altLang="en-US" sz="1600">
            <a:solidFill>
              <a:srgbClr val="FF0000"/>
            </a:solidFill>
          </a:endParaRPr>
        </a:p>
        <a:p>
          <a:r>
            <a:rPr kumimoji="1" lang="ja-JP" altLang="en-US" sz="1200">
              <a:solidFill>
                <a:srgbClr val="FF0000"/>
              </a:solidFill>
            </a:rPr>
            <a:t>確認結果欄が全て「〇表示」となり、赤色のセルが無くなるように、チェックリストへの記載を行ってください。</a:t>
          </a:r>
          <a:endParaRPr kumimoji="1" lang="ja-JP" altLang="en-US" sz="1200">
            <a:solidFill>
              <a:schemeClr val="tx1"/>
            </a:solidFill>
          </a:endParaRPr>
        </a:p>
      </xdr:txBody>
    </xdr:sp>
    <xdr:clientData/>
  </xdr:twoCellAnchor>
  <xdr:twoCellAnchor>
    <xdr:from xmlns:xdr="http://schemas.openxmlformats.org/drawingml/2006/spreadsheetDrawing">
      <xdr:col>1</xdr:col>
      <xdr:colOff>257175</xdr:colOff>
      <xdr:row>5</xdr:row>
      <xdr:rowOff>156845</xdr:rowOff>
    </xdr:from>
    <xdr:to xmlns:xdr="http://schemas.openxmlformats.org/drawingml/2006/spreadsheetDrawing">
      <xdr:col>4</xdr:col>
      <xdr:colOff>561340</xdr:colOff>
      <xdr:row>6</xdr:row>
      <xdr:rowOff>216535</xdr:rowOff>
    </xdr:to>
    <xdr:sp macro="" textlink="">
      <xdr:nvSpPr>
        <xdr:cNvPr id="4" name="図形 59"/>
        <xdr:cNvSpPr/>
      </xdr:nvSpPr>
      <xdr:spPr>
        <a:xfrm>
          <a:off x="396875" y="2280920"/>
          <a:ext cx="3039110" cy="631190"/>
        </a:xfrm>
        <a:prstGeom prst="wedgeRectCallout">
          <a:avLst>
            <a:gd name="adj1" fmla="val -51701"/>
            <a:gd name="adj2" fmla="val 78691"/>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チェックボックス（画面上の☐部分）をクリックすると☐マークが☑マークに変わります。</a:t>
          </a:r>
          <a:endParaRPr kumimoji="1" lang="ja-JP" altLang="en-US">
            <a:solidFill>
              <a:srgbClr val="FF0000"/>
            </a:solidFill>
          </a:endParaRPr>
        </a:p>
      </xdr:txBody>
    </xdr:sp>
    <xdr:clientData/>
  </xdr:twoCellAnchor>
  <xdr:twoCellAnchor>
    <xdr:from xmlns:xdr="http://schemas.openxmlformats.org/drawingml/2006/spreadsheetDrawing">
      <xdr:col>7</xdr:col>
      <xdr:colOff>753110</xdr:colOff>
      <xdr:row>4</xdr:row>
      <xdr:rowOff>124460</xdr:rowOff>
    </xdr:from>
    <xdr:to xmlns:xdr="http://schemas.openxmlformats.org/drawingml/2006/spreadsheetDrawing">
      <xdr:col>10</xdr:col>
      <xdr:colOff>192405</xdr:colOff>
      <xdr:row>6</xdr:row>
      <xdr:rowOff>58420</xdr:rowOff>
    </xdr:to>
    <xdr:sp macro="" textlink="">
      <xdr:nvSpPr>
        <xdr:cNvPr id="5" name="図形 60"/>
        <xdr:cNvSpPr/>
      </xdr:nvSpPr>
      <xdr:spPr>
        <a:xfrm>
          <a:off x="5215890" y="1924685"/>
          <a:ext cx="2325370" cy="829310"/>
        </a:xfrm>
        <a:prstGeom prst="wedgeRectCallout">
          <a:avLst>
            <a:gd name="adj1" fmla="val 84208"/>
            <a:gd name="adj2" fmla="val 100990"/>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チェックボックスを☑マークにすると〇が表示され、セルが白色に変わります。</a:t>
          </a:r>
          <a:endParaRPr kumimoji="1" lang="ja-JP" altLang="en-US">
            <a:solidFill>
              <a:srgbClr val="FF0000"/>
            </a:solidFill>
          </a:endParaRPr>
        </a:p>
      </xdr:txBody>
    </xdr:sp>
    <xdr:clientData/>
  </xdr:twoCellAnchor>
  <xdr:twoCellAnchor>
    <xdr:from xmlns:xdr="http://schemas.openxmlformats.org/drawingml/2006/spreadsheetDrawing">
      <xdr:col>8</xdr:col>
      <xdr:colOff>90805</xdr:colOff>
      <xdr:row>24</xdr:row>
      <xdr:rowOff>136525</xdr:rowOff>
    </xdr:from>
    <xdr:to xmlns:xdr="http://schemas.openxmlformats.org/drawingml/2006/spreadsheetDrawing">
      <xdr:col>11</xdr:col>
      <xdr:colOff>713740</xdr:colOff>
      <xdr:row>26</xdr:row>
      <xdr:rowOff>218440</xdr:rowOff>
    </xdr:to>
    <xdr:sp macro="" textlink="">
      <xdr:nvSpPr>
        <xdr:cNvPr id="6" name="図形 62"/>
        <xdr:cNvSpPr/>
      </xdr:nvSpPr>
      <xdr:spPr>
        <a:xfrm>
          <a:off x="6055360" y="8689975"/>
          <a:ext cx="3194685" cy="634365"/>
        </a:xfrm>
        <a:prstGeom prst="wedgeRectCallout">
          <a:avLst>
            <a:gd name="adj1" fmla="val 8351"/>
            <a:gd name="adj2" fmla="val 87433"/>
          </a:avLst>
        </a:prstGeom>
        <a:solidFill>
          <a:srgbClr val="90D7F0"/>
        </a:solidFill>
        <a:ln w="12700" cap="flat" cmpd="sng" algn="ctr">
          <a:solidFill>
            <a:schemeClr val="tx1"/>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a:solidFill>
                <a:srgbClr val="FF0000"/>
              </a:solidFill>
            </a:rPr>
            <a:t>マニュアルにおける記載箇所を記入してください。</a:t>
          </a:r>
          <a:endParaRPr kumimoji="1" lang="ja-JP" altLang="en-US">
            <a:solidFill>
              <a:srgbClr val="FF0000"/>
            </a:solidFill>
          </a:endParaRPr>
        </a:p>
        <a:p>
          <a:r>
            <a:rPr kumimoji="1" lang="ja-JP" altLang="en-US">
              <a:solidFill>
                <a:srgbClr val="FF0000"/>
              </a:solidFill>
            </a:rPr>
            <a:t>入力するとセルが白色に変わります。</a:t>
          </a:r>
          <a:endParaRPr kumimoji="1" lang="ja-JP" altLang="en-US">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3.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4.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5.xml" /><Relationship Id="rId3" Type="http://schemas.openxmlformats.org/officeDocument/2006/relationships/vmlDrawing" Target="../drawings/vmlDrawing2.vml" /><Relationship Id="rId4" Type="http://schemas.openxmlformats.org/officeDocument/2006/relationships/ctrlProp" Target="../ctrlProps/ctrlProp2198.xml" /><Relationship Id="rId5" Type="http://schemas.openxmlformats.org/officeDocument/2006/relationships/ctrlProp" Target="../ctrlProps/ctrlProp2199.xml" /><Relationship Id="rId6" Type="http://schemas.openxmlformats.org/officeDocument/2006/relationships/ctrlProp" Target="../ctrlProps/ctrlProp2200.xml" /><Relationship Id="rId7" Type="http://schemas.openxmlformats.org/officeDocument/2006/relationships/ctrlProp" Target="../ctrlProps/ctrlProp2201.xml" /><Relationship Id="rId8" Type="http://schemas.openxmlformats.org/officeDocument/2006/relationships/ctrlProp" Target="../ctrlProps/ctrlProp2202.xml" /><Relationship Id="rId9" Type="http://schemas.openxmlformats.org/officeDocument/2006/relationships/ctrlProp" Target="../ctrlProps/ctrlProp2203.xml" /><Relationship Id="rId10" Type="http://schemas.openxmlformats.org/officeDocument/2006/relationships/ctrlProp" Target="../ctrlProps/ctrlProp2204.xml" /><Relationship Id="rId11" Type="http://schemas.openxmlformats.org/officeDocument/2006/relationships/ctrlProp" Target="../ctrlProps/ctrlProp2205.xml" /><Relationship Id="rId12" Type="http://schemas.openxmlformats.org/officeDocument/2006/relationships/ctrlProp" Target="../ctrlProps/ctrlProp2206.xml" /><Relationship Id="rId13" Type="http://schemas.openxmlformats.org/officeDocument/2006/relationships/ctrlProp" Target="../ctrlProps/ctrlProp2207.xml" /><Relationship Id="rId14" Type="http://schemas.openxmlformats.org/officeDocument/2006/relationships/ctrlProp" Target="../ctrlProps/ctrlProp2208.xml" /><Relationship Id="rId15" Type="http://schemas.openxmlformats.org/officeDocument/2006/relationships/ctrlProp" Target="../ctrlProps/ctrlProp2209.xml" /><Relationship Id="rId16" Type="http://schemas.openxmlformats.org/officeDocument/2006/relationships/ctrlProp" Target="../ctrlProps/ctrlProp2210.xml" /><Relationship Id="rId17" Type="http://schemas.openxmlformats.org/officeDocument/2006/relationships/ctrlProp" Target="../ctrlProps/ctrlProp2211.xml" /><Relationship Id="rId18" Type="http://schemas.openxmlformats.org/officeDocument/2006/relationships/ctrlProp" Target="../ctrlProps/ctrlProp2212.xml" /><Relationship Id="rId19" Type="http://schemas.openxmlformats.org/officeDocument/2006/relationships/ctrlProp" Target="../ctrlProps/ctrlProp2213.xml" /><Relationship Id="rId20" Type="http://schemas.openxmlformats.org/officeDocument/2006/relationships/ctrlProp" Target="../ctrlProps/ctrlProp2214.xml" /><Relationship Id="rId21" Type="http://schemas.openxmlformats.org/officeDocument/2006/relationships/ctrlProp" Target="../ctrlProps/ctrlProp2215.xml" /><Relationship Id="rId22" Type="http://schemas.openxmlformats.org/officeDocument/2006/relationships/ctrlProp" Target="../ctrlProps/ctrlProp2216.xml" /><Relationship Id="rId23" Type="http://schemas.openxmlformats.org/officeDocument/2006/relationships/ctrlProp" Target="../ctrlProps/ctrlProp2217.xml" /><Relationship Id="rId24" Type="http://schemas.openxmlformats.org/officeDocument/2006/relationships/ctrlProp" Target="../ctrlProps/ctrlProp2218.xml" /><Relationship Id="rId25" Type="http://schemas.openxmlformats.org/officeDocument/2006/relationships/ctrlProp" Target="../ctrlProps/ctrlProp2219.xml" /><Relationship Id="rId26" Type="http://schemas.openxmlformats.org/officeDocument/2006/relationships/ctrlProp" Target="../ctrlProps/ctrlProp2220.xml" /><Relationship Id="rId27" Type="http://schemas.openxmlformats.org/officeDocument/2006/relationships/ctrlProp" Target="../ctrlProps/ctrlProp2221.xml" /><Relationship Id="rId28" Type="http://schemas.openxmlformats.org/officeDocument/2006/relationships/ctrlProp" Target="../ctrlProps/ctrlProp2222.xml" /><Relationship Id="rId29" Type="http://schemas.openxmlformats.org/officeDocument/2006/relationships/ctrlProp" Target="../ctrlProps/ctrlProp2223.xml" /><Relationship Id="rId30" Type="http://schemas.openxmlformats.org/officeDocument/2006/relationships/ctrlProp" Target="../ctrlProps/ctrlProp2224.xml" /><Relationship Id="rId31" Type="http://schemas.openxmlformats.org/officeDocument/2006/relationships/ctrlProp" Target="../ctrlProps/ctrlProp2225.xml" /><Relationship Id="rId32" Type="http://schemas.openxmlformats.org/officeDocument/2006/relationships/ctrlProp" Target="../ctrlProps/ctrlProp2226.xml" /><Relationship Id="rId33" Type="http://schemas.openxmlformats.org/officeDocument/2006/relationships/ctrlProp" Target="../ctrlProps/ctrlProp2227.xml" /><Relationship Id="rId34" Type="http://schemas.openxmlformats.org/officeDocument/2006/relationships/ctrlProp" Target="../ctrlProps/ctrlProp2228.xml" /><Relationship Id="rId35" Type="http://schemas.openxmlformats.org/officeDocument/2006/relationships/ctrlProp" Target="../ctrlProps/ctrlProp2229.xml" /><Relationship Id="rId36" Type="http://schemas.openxmlformats.org/officeDocument/2006/relationships/ctrlProp" Target="../ctrlProps/ctrlProp2230.xml" /><Relationship Id="rId37" Type="http://schemas.openxmlformats.org/officeDocument/2006/relationships/ctrlProp" Target="../ctrlProps/ctrlProp2231.xml" /><Relationship Id="rId38" Type="http://schemas.openxmlformats.org/officeDocument/2006/relationships/ctrlProp" Target="../ctrlProps/ctrlProp2232.xml" /><Relationship Id="rId39" Type="http://schemas.openxmlformats.org/officeDocument/2006/relationships/ctrlProp" Target="../ctrlProps/ctrlProp2233.xml" /><Relationship Id="rId40" Type="http://schemas.openxmlformats.org/officeDocument/2006/relationships/ctrlProp" Target="../ctrlProps/ctrlProp2234.xml" /><Relationship Id="rId41" Type="http://schemas.openxmlformats.org/officeDocument/2006/relationships/ctrlProp" Target="../ctrlProps/ctrlProp2235.xml" /><Relationship Id="rId42" Type="http://schemas.openxmlformats.org/officeDocument/2006/relationships/ctrlProp" Target="../ctrlProps/ctrlProp2236.xml" /><Relationship Id="rId43" Type="http://schemas.openxmlformats.org/officeDocument/2006/relationships/ctrlProp" Target="../ctrlProps/ctrlProp2237.xml" /><Relationship Id="rId44" Type="http://schemas.openxmlformats.org/officeDocument/2006/relationships/ctrlProp" Target="../ctrlProps/ctrlProp2238.xml" /><Relationship Id="rId45" Type="http://schemas.openxmlformats.org/officeDocument/2006/relationships/ctrlProp" Target="../ctrlProps/ctrlProp2239.xml" /><Relationship Id="rId46" Type="http://schemas.openxmlformats.org/officeDocument/2006/relationships/ctrlProp" Target="../ctrlProps/ctrlProp2240.xml" /><Relationship Id="rId47" Type="http://schemas.openxmlformats.org/officeDocument/2006/relationships/ctrlProp" Target="../ctrlProps/ctrlProp2241.xml" /><Relationship Id="rId48" Type="http://schemas.openxmlformats.org/officeDocument/2006/relationships/ctrlProp" Target="../ctrlProps/ctrlProp2242.xml" /><Relationship Id="rId49" Type="http://schemas.openxmlformats.org/officeDocument/2006/relationships/ctrlProp" Target="../ctrlProps/ctrlProp2243.xml" /><Relationship Id="rId50" Type="http://schemas.openxmlformats.org/officeDocument/2006/relationships/ctrlProp" Target="../ctrlProps/ctrlProp2244.xml" /><Relationship Id="rId51" Type="http://schemas.openxmlformats.org/officeDocument/2006/relationships/ctrlProp" Target="../ctrlProps/ctrlProp2245.xml" /><Relationship Id="rId52" Type="http://schemas.openxmlformats.org/officeDocument/2006/relationships/ctrlProp" Target="../ctrlProps/ctrlProp2246.xml" /><Relationship Id="rId53" Type="http://schemas.openxmlformats.org/officeDocument/2006/relationships/ctrlProp" Target="../ctrlProps/ctrlProp2247.xml" /><Relationship Id="rId54" Type="http://schemas.openxmlformats.org/officeDocument/2006/relationships/ctrlProp" Target="../ctrlProps/ctrlProp2248.xml" /><Relationship Id="rId55" Type="http://schemas.openxmlformats.org/officeDocument/2006/relationships/ctrlProp" Target="../ctrlProps/ctrlProp2249.xml" /><Relationship Id="rId56" Type="http://schemas.openxmlformats.org/officeDocument/2006/relationships/ctrlProp" Target="../ctrlProps/ctrlProp2250.xml" /><Relationship Id="rId57" Type="http://schemas.openxmlformats.org/officeDocument/2006/relationships/ctrlProp" Target="../ctrlProps/ctrlProp2251.xml" /><Relationship Id="rId58" Type="http://schemas.openxmlformats.org/officeDocument/2006/relationships/ctrlProp" Target="../ctrlProps/ctrlProp2252.xml" /><Relationship Id="rId59" Type="http://schemas.openxmlformats.org/officeDocument/2006/relationships/ctrlProp" Target="../ctrlProps/ctrlProp2253.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6.xml" /><Relationship Id="rId3" Type="http://schemas.openxmlformats.org/officeDocument/2006/relationships/vmlDrawing" Target="../drawings/vmlDrawing3.vml" /><Relationship Id="rId4" Type="http://schemas.openxmlformats.org/officeDocument/2006/relationships/ctrlProp" Target="../ctrlProps/ctrlProp2254.xml" /><Relationship Id="rId5" Type="http://schemas.openxmlformats.org/officeDocument/2006/relationships/ctrlProp" Target="../ctrlProps/ctrlProp2255.xml" /><Relationship Id="rId6" Type="http://schemas.openxmlformats.org/officeDocument/2006/relationships/ctrlProp" Target="../ctrlProps/ctrlProp2256.xml" /><Relationship Id="rId7" Type="http://schemas.openxmlformats.org/officeDocument/2006/relationships/ctrlProp" Target="../ctrlProps/ctrlProp2257.xml" /><Relationship Id="rId8" Type="http://schemas.openxmlformats.org/officeDocument/2006/relationships/ctrlProp" Target="../ctrlProps/ctrlProp2258.xml" /><Relationship Id="rId9" Type="http://schemas.openxmlformats.org/officeDocument/2006/relationships/ctrlProp" Target="../ctrlProps/ctrlProp2259.xml" /><Relationship Id="rId10" Type="http://schemas.openxmlformats.org/officeDocument/2006/relationships/ctrlProp" Target="../ctrlProps/ctrlProp2260.xml" /><Relationship Id="rId11" Type="http://schemas.openxmlformats.org/officeDocument/2006/relationships/ctrlProp" Target="../ctrlProps/ctrlProp2261.xml" /><Relationship Id="rId12" Type="http://schemas.openxmlformats.org/officeDocument/2006/relationships/ctrlProp" Target="../ctrlProps/ctrlProp2262.xml" /><Relationship Id="rId13" Type="http://schemas.openxmlformats.org/officeDocument/2006/relationships/ctrlProp" Target="../ctrlProps/ctrlProp2263.xml" /><Relationship Id="rId14" Type="http://schemas.openxmlformats.org/officeDocument/2006/relationships/ctrlProp" Target="../ctrlProps/ctrlProp2264.xml" /><Relationship Id="rId15" Type="http://schemas.openxmlformats.org/officeDocument/2006/relationships/ctrlProp" Target="../ctrlProps/ctrlProp2265.xml" /><Relationship Id="rId16" Type="http://schemas.openxmlformats.org/officeDocument/2006/relationships/ctrlProp" Target="../ctrlProps/ctrlProp2266.xml" /><Relationship Id="rId17" Type="http://schemas.openxmlformats.org/officeDocument/2006/relationships/ctrlProp" Target="../ctrlProps/ctrlProp2267.xml" /><Relationship Id="rId18" Type="http://schemas.openxmlformats.org/officeDocument/2006/relationships/ctrlProp" Target="../ctrlProps/ctrlProp2268.xml" /><Relationship Id="rId19" Type="http://schemas.openxmlformats.org/officeDocument/2006/relationships/ctrlProp" Target="../ctrlProps/ctrlProp2269.xml" /><Relationship Id="rId20" Type="http://schemas.openxmlformats.org/officeDocument/2006/relationships/ctrlProp" Target="../ctrlProps/ctrlProp2270.xml" /><Relationship Id="rId21" Type="http://schemas.openxmlformats.org/officeDocument/2006/relationships/ctrlProp" Target="../ctrlProps/ctrlProp2271.xml" /><Relationship Id="rId22" Type="http://schemas.openxmlformats.org/officeDocument/2006/relationships/ctrlProp" Target="../ctrlProps/ctrlProp2272.xml" /><Relationship Id="rId23" Type="http://schemas.openxmlformats.org/officeDocument/2006/relationships/ctrlProp" Target="../ctrlProps/ctrlProp2273.xml" /><Relationship Id="rId24" Type="http://schemas.openxmlformats.org/officeDocument/2006/relationships/ctrlProp" Target="../ctrlProps/ctrlProp2274.xml" /><Relationship Id="rId25" Type="http://schemas.openxmlformats.org/officeDocument/2006/relationships/ctrlProp" Target="../ctrlProps/ctrlProp2275.xml" /><Relationship Id="rId26" Type="http://schemas.openxmlformats.org/officeDocument/2006/relationships/ctrlProp" Target="../ctrlProps/ctrlProp2276.xml" /><Relationship Id="rId27" Type="http://schemas.openxmlformats.org/officeDocument/2006/relationships/ctrlProp" Target="../ctrlProps/ctrlProp2277.xml" /><Relationship Id="rId28" Type="http://schemas.openxmlformats.org/officeDocument/2006/relationships/ctrlProp" Target="../ctrlProps/ctrlProp2278.xml" /><Relationship Id="rId29" Type="http://schemas.openxmlformats.org/officeDocument/2006/relationships/ctrlProp" Target="../ctrlProps/ctrlProp2279.xml" /><Relationship Id="rId30" Type="http://schemas.openxmlformats.org/officeDocument/2006/relationships/ctrlProp" Target="../ctrlProps/ctrlProp2280.xml" /><Relationship Id="rId31" Type="http://schemas.openxmlformats.org/officeDocument/2006/relationships/ctrlProp" Target="../ctrlProps/ctrlProp2281.xml" /><Relationship Id="rId32" Type="http://schemas.openxmlformats.org/officeDocument/2006/relationships/ctrlProp" Target="../ctrlProps/ctrlProp2282.xml" /><Relationship Id="rId33" Type="http://schemas.openxmlformats.org/officeDocument/2006/relationships/ctrlProp" Target="../ctrlProps/ctrlProp2283.xml" /><Relationship Id="rId34" Type="http://schemas.openxmlformats.org/officeDocument/2006/relationships/ctrlProp" Target="../ctrlProps/ctrlProp2284.xml" /><Relationship Id="rId35" Type="http://schemas.openxmlformats.org/officeDocument/2006/relationships/ctrlProp" Target="../ctrlProps/ctrlProp2285.xml" /><Relationship Id="rId36" Type="http://schemas.openxmlformats.org/officeDocument/2006/relationships/ctrlProp" Target="../ctrlProps/ctrlProp2286.xml" /><Relationship Id="rId37" Type="http://schemas.openxmlformats.org/officeDocument/2006/relationships/ctrlProp" Target="../ctrlProps/ctrlProp2287.xml" /><Relationship Id="rId38" Type="http://schemas.openxmlformats.org/officeDocument/2006/relationships/ctrlProp" Target="../ctrlProps/ctrlProp2288.xml" /><Relationship Id="rId39" Type="http://schemas.openxmlformats.org/officeDocument/2006/relationships/ctrlProp" Target="../ctrlProps/ctrlProp2289.xml" /><Relationship Id="rId40" Type="http://schemas.openxmlformats.org/officeDocument/2006/relationships/ctrlProp" Target="../ctrlProps/ctrlProp2290.xml" /><Relationship Id="rId41" Type="http://schemas.openxmlformats.org/officeDocument/2006/relationships/ctrlProp" Target="../ctrlProps/ctrlProp2291.xml" /><Relationship Id="rId42" Type="http://schemas.openxmlformats.org/officeDocument/2006/relationships/ctrlProp" Target="../ctrlProps/ctrlProp2292.xml" /><Relationship Id="rId43" Type="http://schemas.openxmlformats.org/officeDocument/2006/relationships/ctrlProp" Target="../ctrlProps/ctrlProp2293.xml" /><Relationship Id="rId44" Type="http://schemas.openxmlformats.org/officeDocument/2006/relationships/ctrlProp" Target="../ctrlProps/ctrlProp2294.xml" /><Relationship Id="rId45" Type="http://schemas.openxmlformats.org/officeDocument/2006/relationships/ctrlProp" Target="../ctrlProps/ctrlProp2295.xml" /><Relationship Id="rId46" Type="http://schemas.openxmlformats.org/officeDocument/2006/relationships/ctrlProp" Target="../ctrlProps/ctrlProp2296.xml" /><Relationship Id="rId47" Type="http://schemas.openxmlformats.org/officeDocument/2006/relationships/ctrlProp" Target="../ctrlProps/ctrlProp2297.xml" /><Relationship Id="rId48" Type="http://schemas.openxmlformats.org/officeDocument/2006/relationships/ctrlProp" Target="../ctrlProps/ctrlProp2298.xml" /><Relationship Id="rId49" Type="http://schemas.openxmlformats.org/officeDocument/2006/relationships/ctrlProp" Target="../ctrlProps/ctrlProp2299.xml" /><Relationship Id="rId50" Type="http://schemas.openxmlformats.org/officeDocument/2006/relationships/ctrlProp" Target="../ctrlProps/ctrlProp2300.xml" /><Relationship Id="rId51" Type="http://schemas.openxmlformats.org/officeDocument/2006/relationships/ctrlProp" Target="../ctrlProps/ctrlProp2301.xml" /><Relationship Id="rId52" Type="http://schemas.openxmlformats.org/officeDocument/2006/relationships/ctrlProp" Target="../ctrlProps/ctrlProp2302.xml" /><Relationship Id="rId53" Type="http://schemas.openxmlformats.org/officeDocument/2006/relationships/ctrlProp" Target="../ctrlProps/ctrlProp2303.xml" /><Relationship Id="rId54" Type="http://schemas.openxmlformats.org/officeDocument/2006/relationships/ctrlProp" Target="../ctrlProps/ctrlProp2304.xml" /><Relationship Id="rId55" Type="http://schemas.openxmlformats.org/officeDocument/2006/relationships/ctrlProp" Target="../ctrlProps/ctrlProp2305.xml" /><Relationship Id="rId56" Type="http://schemas.openxmlformats.org/officeDocument/2006/relationships/ctrlProp" Target="../ctrlProps/ctrlProp2306.xml" /><Relationship Id="rId57" Type="http://schemas.openxmlformats.org/officeDocument/2006/relationships/ctrlProp" Target="../ctrlProps/ctrlProp2307.xml" /><Relationship Id="rId58" Type="http://schemas.openxmlformats.org/officeDocument/2006/relationships/ctrlProp" Target="../ctrlProps/ctrlProp2308.xml" /><Relationship Id="rId59" Type="http://schemas.openxmlformats.org/officeDocument/2006/relationships/ctrlProp" Target="../ctrlProps/ctrlProp2309.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 Id="rId59" Type="http://schemas.openxmlformats.org/officeDocument/2006/relationships/ctrlProp" Target="../ctrlProps/ctrlProp56.xml" /><Relationship Id="rId60" Type="http://schemas.openxmlformats.org/officeDocument/2006/relationships/ctrlProp" Target="../ctrlProps/ctrlProp57.xml" /><Relationship Id="rId61" Type="http://schemas.openxmlformats.org/officeDocument/2006/relationships/ctrlProp" Target="../ctrlProps/ctrlProp58.xml" /><Relationship Id="rId62" Type="http://schemas.openxmlformats.org/officeDocument/2006/relationships/ctrlProp" Target="../ctrlProps/ctrlProp59.xml" /><Relationship Id="rId63" Type="http://schemas.openxmlformats.org/officeDocument/2006/relationships/ctrlProp" Target="../ctrlProps/ctrlProp60.xml" /><Relationship Id="rId64" Type="http://schemas.openxmlformats.org/officeDocument/2006/relationships/ctrlProp" Target="../ctrlProps/ctrlProp61.xml" /><Relationship Id="rId65" Type="http://schemas.openxmlformats.org/officeDocument/2006/relationships/ctrlProp" Target="../ctrlProps/ctrlProp62.xml" /><Relationship Id="rId66" Type="http://schemas.openxmlformats.org/officeDocument/2006/relationships/ctrlProp" Target="../ctrlProps/ctrlProp63.xml" /><Relationship Id="rId67" Type="http://schemas.openxmlformats.org/officeDocument/2006/relationships/ctrlProp" Target="../ctrlProps/ctrlProp64.xml" /><Relationship Id="rId68" Type="http://schemas.openxmlformats.org/officeDocument/2006/relationships/ctrlProp" Target="../ctrlProps/ctrlProp65.xml" /><Relationship Id="rId69" Type="http://schemas.openxmlformats.org/officeDocument/2006/relationships/ctrlProp" Target="../ctrlProps/ctrlProp66.xml" /><Relationship Id="rId70" Type="http://schemas.openxmlformats.org/officeDocument/2006/relationships/ctrlProp" Target="../ctrlProps/ctrlProp67.xml" /><Relationship Id="rId71" Type="http://schemas.openxmlformats.org/officeDocument/2006/relationships/ctrlProp" Target="../ctrlProps/ctrlProp68.xml" /><Relationship Id="rId72" Type="http://schemas.openxmlformats.org/officeDocument/2006/relationships/ctrlProp" Target="../ctrlProps/ctrlProp69.xml" /><Relationship Id="rId73" Type="http://schemas.openxmlformats.org/officeDocument/2006/relationships/ctrlProp" Target="../ctrlProps/ctrlProp70.xml" /><Relationship Id="rId74" Type="http://schemas.openxmlformats.org/officeDocument/2006/relationships/ctrlProp" Target="../ctrlProps/ctrlProp71.xml" /><Relationship Id="rId75" Type="http://schemas.openxmlformats.org/officeDocument/2006/relationships/ctrlProp" Target="../ctrlProps/ctrlProp72.xml" /><Relationship Id="rId76" Type="http://schemas.openxmlformats.org/officeDocument/2006/relationships/ctrlProp" Target="../ctrlProps/ctrlProp73.xml" /><Relationship Id="rId77" Type="http://schemas.openxmlformats.org/officeDocument/2006/relationships/ctrlProp" Target="../ctrlProps/ctrlProp74.xml" /><Relationship Id="rId78" Type="http://schemas.openxmlformats.org/officeDocument/2006/relationships/ctrlProp" Target="../ctrlProps/ctrlProp75.xml" /><Relationship Id="rId79" Type="http://schemas.openxmlformats.org/officeDocument/2006/relationships/ctrlProp" Target="../ctrlProps/ctrlProp76.xml" /><Relationship Id="rId80" Type="http://schemas.openxmlformats.org/officeDocument/2006/relationships/ctrlProp" Target="../ctrlProps/ctrlProp77.xml" /><Relationship Id="rId81" Type="http://schemas.openxmlformats.org/officeDocument/2006/relationships/ctrlProp" Target="../ctrlProps/ctrlProp78.xml" /><Relationship Id="rId82" Type="http://schemas.openxmlformats.org/officeDocument/2006/relationships/ctrlProp" Target="../ctrlProps/ctrlProp79.xml" /><Relationship Id="rId83" Type="http://schemas.openxmlformats.org/officeDocument/2006/relationships/ctrlProp" Target="../ctrlProps/ctrlProp80.xml" /><Relationship Id="rId84" Type="http://schemas.openxmlformats.org/officeDocument/2006/relationships/ctrlProp" Target="../ctrlProps/ctrlProp81.xml" /><Relationship Id="rId85" Type="http://schemas.openxmlformats.org/officeDocument/2006/relationships/ctrlProp" Target="../ctrlProps/ctrlProp82.xml" /><Relationship Id="rId86" Type="http://schemas.openxmlformats.org/officeDocument/2006/relationships/ctrlProp" Target="../ctrlProps/ctrlProp83.xml" /><Relationship Id="rId87" Type="http://schemas.openxmlformats.org/officeDocument/2006/relationships/ctrlProp" Target="../ctrlProps/ctrlProp84.xml" /><Relationship Id="rId88" Type="http://schemas.openxmlformats.org/officeDocument/2006/relationships/ctrlProp" Target="../ctrlProps/ctrlProp85.xml" /><Relationship Id="rId89" Type="http://schemas.openxmlformats.org/officeDocument/2006/relationships/ctrlProp" Target="../ctrlProps/ctrlProp86.xml" /><Relationship Id="rId90" Type="http://schemas.openxmlformats.org/officeDocument/2006/relationships/ctrlProp" Target="../ctrlProps/ctrlProp87.xml" /><Relationship Id="rId91" Type="http://schemas.openxmlformats.org/officeDocument/2006/relationships/ctrlProp" Target="../ctrlProps/ctrlProp88.xml" /><Relationship Id="rId92" Type="http://schemas.openxmlformats.org/officeDocument/2006/relationships/ctrlProp" Target="../ctrlProps/ctrlProp89.xml" /><Relationship Id="rId93" Type="http://schemas.openxmlformats.org/officeDocument/2006/relationships/ctrlProp" Target="../ctrlProps/ctrlProp90.xml" /><Relationship Id="rId94" Type="http://schemas.openxmlformats.org/officeDocument/2006/relationships/ctrlProp" Target="../ctrlProps/ctrlProp91.xml" /><Relationship Id="rId95" Type="http://schemas.openxmlformats.org/officeDocument/2006/relationships/ctrlProp" Target="../ctrlProps/ctrlProp92.xml" /><Relationship Id="rId96" Type="http://schemas.openxmlformats.org/officeDocument/2006/relationships/ctrlProp" Target="../ctrlProps/ctrlProp93.xml" /><Relationship Id="rId97" Type="http://schemas.openxmlformats.org/officeDocument/2006/relationships/ctrlProp" Target="../ctrlProps/ctrlProp94.xml" /><Relationship Id="rId98" Type="http://schemas.openxmlformats.org/officeDocument/2006/relationships/ctrlProp" Target="../ctrlProps/ctrlProp95.xml" /><Relationship Id="rId99" Type="http://schemas.openxmlformats.org/officeDocument/2006/relationships/ctrlProp" Target="../ctrlProps/ctrlProp96.xml" /><Relationship Id="rId100" Type="http://schemas.openxmlformats.org/officeDocument/2006/relationships/ctrlProp" Target="../ctrlProps/ctrlProp97.xml" /><Relationship Id="rId101" Type="http://schemas.openxmlformats.org/officeDocument/2006/relationships/ctrlProp" Target="../ctrlProps/ctrlProp98.xml" /><Relationship Id="rId102" Type="http://schemas.openxmlformats.org/officeDocument/2006/relationships/ctrlProp" Target="../ctrlProps/ctrlProp99.xml" /><Relationship Id="rId103" Type="http://schemas.openxmlformats.org/officeDocument/2006/relationships/ctrlProp" Target="../ctrlProps/ctrlProp100.xml" /><Relationship Id="rId104" Type="http://schemas.openxmlformats.org/officeDocument/2006/relationships/ctrlProp" Target="../ctrlProps/ctrlProp101.xml" /><Relationship Id="rId105" Type="http://schemas.openxmlformats.org/officeDocument/2006/relationships/ctrlProp" Target="../ctrlProps/ctrlProp102.xml" /><Relationship Id="rId106" Type="http://schemas.openxmlformats.org/officeDocument/2006/relationships/ctrlProp" Target="../ctrlProps/ctrlProp103.xml" /><Relationship Id="rId107" Type="http://schemas.openxmlformats.org/officeDocument/2006/relationships/ctrlProp" Target="../ctrlProps/ctrlProp104.xml" /><Relationship Id="rId108" Type="http://schemas.openxmlformats.org/officeDocument/2006/relationships/ctrlProp" Target="../ctrlProps/ctrlProp105.xml" /><Relationship Id="rId109" Type="http://schemas.openxmlformats.org/officeDocument/2006/relationships/ctrlProp" Target="../ctrlProps/ctrlProp106.xml" /><Relationship Id="rId110" Type="http://schemas.openxmlformats.org/officeDocument/2006/relationships/ctrlProp" Target="../ctrlProps/ctrlProp107.xml" /><Relationship Id="rId111" Type="http://schemas.openxmlformats.org/officeDocument/2006/relationships/ctrlProp" Target="../ctrlProps/ctrlProp108.xml" /><Relationship Id="rId112" Type="http://schemas.openxmlformats.org/officeDocument/2006/relationships/ctrlProp" Target="../ctrlProps/ctrlProp109.xml" /><Relationship Id="rId113" Type="http://schemas.openxmlformats.org/officeDocument/2006/relationships/ctrlProp" Target="../ctrlProps/ctrlProp110.xml" /><Relationship Id="rId114" Type="http://schemas.openxmlformats.org/officeDocument/2006/relationships/ctrlProp" Target="../ctrlProps/ctrlProp111.xml" /><Relationship Id="rId115" Type="http://schemas.openxmlformats.org/officeDocument/2006/relationships/ctrlProp" Target="../ctrlProps/ctrlProp112.xml" /><Relationship Id="rId116" Type="http://schemas.openxmlformats.org/officeDocument/2006/relationships/ctrlProp" Target="../ctrlProps/ctrlProp113.xml" /><Relationship Id="rId117" Type="http://schemas.openxmlformats.org/officeDocument/2006/relationships/ctrlProp" Target="../ctrlProps/ctrlProp114.xml" /><Relationship Id="rId118" Type="http://schemas.openxmlformats.org/officeDocument/2006/relationships/ctrlProp" Target="../ctrlProps/ctrlProp115.xml" /><Relationship Id="rId119" Type="http://schemas.openxmlformats.org/officeDocument/2006/relationships/ctrlProp" Target="../ctrlProps/ctrlProp116.xml" /><Relationship Id="rId120" Type="http://schemas.openxmlformats.org/officeDocument/2006/relationships/ctrlProp" Target="../ctrlProps/ctrlProp117.xml" /><Relationship Id="rId121" Type="http://schemas.openxmlformats.org/officeDocument/2006/relationships/ctrlProp" Target="../ctrlProps/ctrlProp118.xml" /><Relationship Id="rId122" Type="http://schemas.openxmlformats.org/officeDocument/2006/relationships/ctrlProp" Target="../ctrlProps/ctrlProp119.xml" /><Relationship Id="rId123" Type="http://schemas.openxmlformats.org/officeDocument/2006/relationships/ctrlProp" Target="../ctrlProps/ctrlProp120.xml" /><Relationship Id="rId124" Type="http://schemas.openxmlformats.org/officeDocument/2006/relationships/ctrlProp" Target="../ctrlProps/ctrlProp121.xml" /><Relationship Id="rId125" Type="http://schemas.openxmlformats.org/officeDocument/2006/relationships/ctrlProp" Target="../ctrlProps/ctrlProp122.xml" /><Relationship Id="rId126" Type="http://schemas.openxmlformats.org/officeDocument/2006/relationships/ctrlProp" Target="../ctrlProps/ctrlProp123.xml" /><Relationship Id="rId127" Type="http://schemas.openxmlformats.org/officeDocument/2006/relationships/ctrlProp" Target="../ctrlProps/ctrlProp124.xml" /><Relationship Id="rId128" Type="http://schemas.openxmlformats.org/officeDocument/2006/relationships/ctrlProp" Target="../ctrlProps/ctrlProp125.xml" /><Relationship Id="rId129" Type="http://schemas.openxmlformats.org/officeDocument/2006/relationships/ctrlProp" Target="../ctrlProps/ctrlProp126.xml" /><Relationship Id="rId130" Type="http://schemas.openxmlformats.org/officeDocument/2006/relationships/ctrlProp" Target="../ctrlProps/ctrlProp127.xml" /><Relationship Id="rId131" Type="http://schemas.openxmlformats.org/officeDocument/2006/relationships/ctrlProp" Target="../ctrlProps/ctrlProp128.xml" /><Relationship Id="rId132" Type="http://schemas.openxmlformats.org/officeDocument/2006/relationships/ctrlProp" Target="../ctrlProps/ctrlProp129.xml" /><Relationship Id="rId133" Type="http://schemas.openxmlformats.org/officeDocument/2006/relationships/ctrlProp" Target="../ctrlProps/ctrlProp130.xml" /><Relationship Id="rId134" Type="http://schemas.openxmlformats.org/officeDocument/2006/relationships/ctrlProp" Target="../ctrlProps/ctrlProp131.xml" /><Relationship Id="rId135" Type="http://schemas.openxmlformats.org/officeDocument/2006/relationships/ctrlProp" Target="../ctrlProps/ctrlProp132.xml" /><Relationship Id="rId136" Type="http://schemas.openxmlformats.org/officeDocument/2006/relationships/ctrlProp" Target="../ctrlProps/ctrlProp133.xml" /><Relationship Id="rId137" Type="http://schemas.openxmlformats.org/officeDocument/2006/relationships/ctrlProp" Target="../ctrlProps/ctrlProp134.xml" /><Relationship Id="rId138" Type="http://schemas.openxmlformats.org/officeDocument/2006/relationships/ctrlProp" Target="../ctrlProps/ctrlProp135.xml" /><Relationship Id="rId139" Type="http://schemas.openxmlformats.org/officeDocument/2006/relationships/ctrlProp" Target="../ctrlProps/ctrlProp136.xml" /><Relationship Id="rId140" Type="http://schemas.openxmlformats.org/officeDocument/2006/relationships/ctrlProp" Target="../ctrlProps/ctrlProp137.xml" /><Relationship Id="rId141" Type="http://schemas.openxmlformats.org/officeDocument/2006/relationships/ctrlProp" Target="../ctrlProps/ctrlProp138.xml" /><Relationship Id="rId142" Type="http://schemas.openxmlformats.org/officeDocument/2006/relationships/ctrlProp" Target="../ctrlProps/ctrlProp139.xml" /><Relationship Id="rId143" Type="http://schemas.openxmlformats.org/officeDocument/2006/relationships/ctrlProp" Target="../ctrlProps/ctrlProp140.xml" /><Relationship Id="rId144" Type="http://schemas.openxmlformats.org/officeDocument/2006/relationships/ctrlProp" Target="../ctrlProps/ctrlProp141.xml" /><Relationship Id="rId145" Type="http://schemas.openxmlformats.org/officeDocument/2006/relationships/ctrlProp" Target="../ctrlProps/ctrlProp142.xml" /><Relationship Id="rId146" Type="http://schemas.openxmlformats.org/officeDocument/2006/relationships/ctrlProp" Target="../ctrlProps/ctrlProp143.xml" /><Relationship Id="rId147" Type="http://schemas.openxmlformats.org/officeDocument/2006/relationships/ctrlProp" Target="../ctrlProps/ctrlProp144.xml" /><Relationship Id="rId148" Type="http://schemas.openxmlformats.org/officeDocument/2006/relationships/ctrlProp" Target="../ctrlProps/ctrlProp145.xml" /><Relationship Id="rId149" Type="http://schemas.openxmlformats.org/officeDocument/2006/relationships/ctrlProp" Target="../ctrlProps/ctrlProp146.xml" /><Relationship Id="rId150" Type="http://schemas.openxmlformats.org/officeDocument/2006/relationships/ctrlProp" Target="../ctrlProps/ctrlProp147.xml" /><Relationship Id="rId151" Type="http://schemas.openxmlformats.org/officeDocument/2006/relationships/ctrlProp" Target="../ctrlProps/ctrlProp148.xml" /><Relationship Id="rId152" Type="http://schemas.openxmlformats.org/officeDocument/2006/relationships/ctrlProp" Target="../ctrlProps/ctrlProp149.xml" /><Relationship Id="rId153" Type="http://schemas.openxmlformats.org/officeDocument/2006/relationships/ctrlProp" Target="../ctrlProps/ctrlProp150.xml" /><Relationship Id="rId154" Type="http://schemas.openxmlformats.org/officeDocument/2006/relationships/ctrlProp" Target="../ctrlProps/ctrlProp151.xml" /><Relationship Id="rId155" Type="http://schemas.openxmlformats.org/officeDocument/2006/relationships/ctrlProp" Target="../ctrlProps/ctrlProp152.xml" /><Relationship Id="rId156" Type="http://schemas.openxmlformats.org/officeDocument/2006/relationships/ctrlProp" Target="../ctrlProps/ctrlProp153.xml" /><Relationship Id="rId157" Type="http://schemas.openxmlformats.org/officeDocument/2006/relationships/ctrlProp" Target="../ctrlProps/ctrlProp154.xml" /><Relationship Id="rId158" Type="http://schemas.openxmlformats.org/officeDocument/2006/relationships/ctrlProp" Target="../ctrlProps/ctrlProp155.xml" /><Relationship Id="rId159" Type="http://schemas.openxmlformats.org/officeDocument/2006/relationships/ctrlProp" Target="../ctrlProps/ctrlProp156.xml" /><Relationship Id="rId160" Type="http://schemas.openxmlformats.org/officeDocument/2006/relationships/ctrlProp" Target="../ctrlProps/ctrlProp157.xml" /><Relationship Id="rId161" Type="http://schemas.openxmlformats.org/officeDocument/2006/relationships/ctrlProp" Target="../ctrlProps/ctrlProp158.xml" /><Relationship Id="rId162" Type="http://schemas.openxmlformats.org/officeDocument/2006/relationships/ctrlProp" Target="../ctrlProps/ctrlProp159.xml" /><Relationship Id="rId163" Type="http://schemas.openxmlformats.org/officeDocument/2006/relationships/ctrlProp" Target="../ctrlProps/ctrlProp160.xml" /><Relationship Id="rId164" Type="http://schemas.openxmlformats.org/officeDocument/2006/relationships/ctrlProp" Target="../ctrlProps/ctrlProp161.xml" /><Relationship Id="rId165" Type="http://schemas.openxmlformats.org/officeDocument/2006/relationships/ctrlProp" Target="../ctrlProps/ctrlProp162.xml" /><Relationship Id="rId166" Type="http://schemas.openxmlformats.org/officeDocument/2006/relationships/ctrlProp" Target="../ctrlProps/ctrlProp163.xml" /><Relationship Id="rId167" Type="http://schemas.openxmlformats.org/officeDocument/2006/relationships/ctrlProp" Target="../ctrlProps/ctrlProp164.xml" /><Relationship Id="rId168" Type="http://schemas.openxmlformats.org/officeDocument/2006/relationships/ctrlProp" Target="../ctrlProps/ctrlProp165.xml" /><Relationship Id="rId169" Type="http://schemas.openxmlformats.org/officeDocument/2006/relationships/ctrlProp" Target="../ctrlProps/ctrlProp166.xml" /><Relationship Id="rId170" Type="http://schemas.openxmlformats.org/officeDocument/2006/relationships/ctrlProp" Target="../ctrlProps/ctrlProp167.xml" /><Relationship Id="rId171" Type="http://schemas.openxmlformats.org/officeDocument/2006/relationships/ctrlProp" Target="../ctrlProps/ctrlProp168.xml" /><Relationship Id="rId172" Type="http://schemas.openxmlformats.org/officeDocument/2006/relationships/ctrlProp" Target="../ctrlProps/ctrlProp169.xml" /><Relationship Id="rId173" Type="http://schemas.openxmlformats.org/officeDocument/2006/relationships/ctrlProp" Target="../ctrlProps/ctrlProp170.xml" /><Relationship Id="rId174" Type="http://schemas.openxmlformats.org/officeDocument/2006/relationships/ctrlProp" Target="../ctrlProps/ctrlProp171.xml" /><Relationship Id="rId175" Type="http://schemas.openxmlformats.org/officeDocument/2006/relationships/ctrlProp" Target="../ctrlProps/ctrlProp172.xml" /><Relationship Id="rId176" Type="http://schemas.openxmlformats.org/officeDocument/2006/relationships/ctrlProp" Target="../ctrlProps/ctrlProp173.xml" /><Relationship Id="rId177" Type="http://schemas.openxmlformats.org/officeDocument/2006/relationships/ctrlProp" Target="../ctrlProps/ctrlProp174.xml" /><Relationship Id="rId178" Type="http://schemas.openxmlformats.org/officeDocument/2006/relationships/ctrlProp" Target="../ctrlProps/ctrlProp175.xml" /><Relationship Id="rId179" Type="http://schemas.openxmlformats.org/officeDocument/2006/relationships/ctrlProp" Target="../ctrlProps/ctrlProp176.xml" /><Relationship Id="rId180" Type="http://schemas.openxmlformats.org/officeDocument/2006/relationships/ctrlProp" Target="../ctrlProps/ctrlProp177.xml" /><Relationship Id="rId181" Type="http://schemas.openxmlformats.org/officeDocument/2006/relationships/ctrlProp" Target="../ctrlProps/ctrlProp178.xml" /><Relationship Id="rId182" Type="http://schemas.openxmlformats.org/officeDocument/2006/relationships/ctrlProp" Target="../ctrlProps/ctrlProp179.xml" /><Relationship Id="rId183" Type="http://schemas.openxmlformats.org/officeDocument/2006/relationships/ctrlProp" Target="../ctrlProps/ctrlProp180.xml" /><Relationship Id="rId184" Type="http://schemas.openxmlformats.org/officeDocument/2006/relationships/ctrlProp" Target="../ctrlProps/ctrlProp181.xml" /><Relationship Id="rId185" Type="http://schemas.openxmlformats.org/officeDocument/2006/relationships/ctrlProp" Target="../ctrlProps/ctrlProp182.xml" /><Relationship Id="rId186" Type="http://schemas.openxmlformats.org/officeDocument/2006/relationships/ctrlProp" Target="../ctrlProps/ctrlProp183.xml" /><Relationship Id="rId187" Type="http://schemas.openxmlformats.org/officeDocument/2006/relationships/ctrlProp" Target="../ctrlProps/ctrlProp184.xml" /><Relationship Id="rId188" Type="http://schemas.openxmlformats.org/officeDocument/2006/relationships/ctrlProp" Target="../ctrlProps/ctrlProp185.xml" /><Relationship Id="rId189" Type="http://schemas.openxmlformats.org/officeDocument/2006/relationships/ctrlProp" Target="../ctrlProps/ctrlProp186.xml" /><Relationship Id="rId190" Type="http://schemas.openxmlformats.org/officeDocument/2006/relationships/ctrlProp" Target="../ctrlProps/ctrlProp187.xml" /><Relationship Id="rId191" Type="http://schemas.openxmlformats.org/officeDocument/2006/relationships/ctrlProp" Target="../ctrlProps/ctrlProp188.xml" /><Relationship Id="rId192" Type="http://schemas.openxmlformats.org/officeDocument/2006/relationships/ctrlProp" Target="../ctrlProps/ctrlProp189.xml" /><Relationship Id="rId193" Type="http://schemas.openxmlformats.org/officeDocument/2006/relationships/ctrlProp" Target="../ctrlProps/ctrlProp190.xml" /><Relationship Id="rId194" Type="http://schemas.openxmlformats.org/officeDocument/2006/relationships/ctrlProp" Target="../ctrlProps/ctrlProp191.xml" /><Relationship Id="rId195" Type="http://schemas.openxmlformats.org/officeDocument/2006/relationships/ctrlProp" Target="../ctrlProps/ctrlProp192.xml" /><Relationship Id="rId196" Type="http://schemas.openxmlformats.org/officeDocument/2006/relationships/ctrlProp" Target="../ctrlProps/ctrlProp193.xml" /><Relationship Id="rId197" Type="http://schemas.openxmlformats.org/officeDocument/2006/relationships/ctrlProp" Target="../ctrlProps/ctrlProp194.xml" /><Relationship Id="rId198" Type="http://schemas.openxmlformats.org/officeDocument/2006/relationships/ctrlProp" Target="../ctrlProps/ctrlProp195.xml" /><Relationship Id="rId199" Type="http://schemas.openxmlformats.org/officeDocument/2006/relationships/ctrlProp" Target="../ctrlProps/ctrlProp196.xml" /><Relationship Id="rId200" Type="http://schemas.openxmlformats.org/officeDocument/2006/relationships/ctrlProp" Target="../ctrlProps/ctrlProp197.xml" /><Relationship Id="rId201" Type="http://schemas.openxmlformats.org/officeDocument/2006/relationships/ctrlProp" Target="../ctrlProps/ctrlProp198.xml" /><Relationship Id="rId202" Type="http://schemas.openxmlformats.org/officeDocument/2006/relationships/ctrlProp" Target="../ctrlProps/ctrlProp199.xml" /><Relationship Id="rId203" Type="http://schemas.openxmlformats.org/officeDocument/2006/relationships/ctrlProp" Target="../ctrlProps/ctrlProp200.xml" /><Relationship Id="rId204" Type="http://schemas.openxmlformats.org/officeDocument/2006/relationships/ctrlProp" Target="../ctrlProps/ctrlProp201.xml" /><Relationship Id="rId205" Type="http://schemas.openxmlformats.org/officeDocument/2006/relationships/ctrlProp" Target="../ctrlProps/ctrlProp202.xml" /><Relationship Id="rId206" Type="http://schemas.openxmlformats.org/officeDocument/2006/relationships/ctrlProp" Target="../ctrlProps/ctrlProp203.xml" /><Relationship Id="rId207" Type="http://schemas.openxmlformats.org/officeDocument/2006/relationships/ctrlProp" Target="../ctrlProps/ctrlProp204.xml" /><Relationship Id="rId208" Type="http://schemas.openxmlformats.org/officeDocument/2006/relationships/ctrlProp" Target="../ctrlProps/ctrlProp205.xml" /><Relationship Id="rId209" Type="http://schemas.openxmlformats.org/officeDocument/2006/relationships/ctrlProp" Target="../ctrlProps/ctrlProp206.xml" /><Relationship Id="rId210" Type="http://schemas.openxmlformats.org/officeDocument/2006/relationships/ctrlProp" Target="../ctrlProps/ctrlProp207.xml" /><Relationship Id="rId211" Type="http://schemas.openxmlformats.org/officeDocument/2006/relationships/ctrlProp" Target="../ctrlProps/ctrlProp208.xml" /><Relationship Id="rId212" Type="http://schemas.openxmlformats.org/officeDocument/2006/relationships/ctrlProp" Target="../ctrlProps/ctrlProp209.xml" /><Relationship Id="rId213" Type="http://schemas.openxmlformats.org/officeDocument/2006/relationships/ctrlProp" Target="../ctrlProps/ctrlProp210.xml" /><Relationship Id="rId214" Type="http://schemas.openxmlformats.org/officeDocument/2006/relationships/ctrlProp" Target="../ctrlProps/ctrlProp211.xml" /><Relationship Id="rId215" Type="http://schemas.openxmlformats.org/officeDocument/2006/relationships/ctrlProp" Target="../ctrlProps/ctrlProp212.xml" /><Relationship Id="rId216" Type="http://schemas.openxmlformats.org/officeDocument/2006/relationships/ctrlProp" Target="../ctrlProps/ctrlProp213.xml" /><Relationship Id="rId217" Type="http://schemas.openxmlformats.org/officeDocument/2006/relationships/ctrlProp" Target="../ctrlProps/ctrlProp214.xml" /><Relationship Id="rId218" Type="http://schemas.openxmlformats.org/officeDocument/2006/relationships/ctrlProp" Target="../ctrlProps/ctrlProp215.xml" /><Relationship Id="rId219" Type="http://schemas.openxmlformats.org/officeDocument/2006/relationships/ctrlProp" Target="../ctrlProps/ctrlProp216.xml" /><Relationship Id="rId220" Type="http://schemas.openxmlformats.org/officeDocument/2006/relationships/ctrlProp" Target="../ctrlProps/ctrlProp217.xml" /><Relationship Id="rId221" Type="http://schemas.openxmlformats.org/officeDocument/2006/relationships/ctrlProp" Target="../ctrlProps/ctrlProp218.xml" /><Relationship Id="rId222" Type="http://schemas.openxmlformats.org/officeDocument/2006/relationships/ctrlProp" Target="../ctrlProps/ctrlProp219.xml" /><Relationship Id="rId223" Type="http://schemas.openxmlformats.org/officeDocument/2006/relationships/ctrlProp" Target="../ctrlProps/ctrlProp220.xml" /><Relationship Id="rId224" Type="http://schemas.openxmlformats.org/officeDocument/2006/relationships/ctrlProp" Target="../ctrlProps/ctrlProp221.xml" /><Relationship Id="rId225" Type="http://schemas.openxmlformats.org/officeDocument/2006/relationships/ctrlProp" Target="../ctrlProps/ctrlProp222.xml" /><Relationship Id="rId226" Type="http://schemas.openxmlformats.org/officeDocument/2006/relationships/ctrlProp" Target="../ctrlProps/ctrlProp223.xml" /><Relationship Id="rId227" Type="http://schemas.openxmlformats.org/officeDocument/2006/relationships/ctrlProp" Target="../ctrlProps/ctrlProp224.xml" /><Relationship Id="rId228" Type="http://schemas.openxmlformats.org/officeDocument/2006/relationships/ctrlProp" Target="../ctrlProps/ctrlProp225.xml" /><Relationship Id="rId229" Type="http://schemas.openxmlformats.org/officeDocument/2006/relationships/ctrlProp" Target="../ctrlProps/ctrlProp226.xml" /><Relationship Id="rId230" Type="http://schemas.openxmlformats.org/officeDocument/2006/relationships/ctrlProp" Target="../ctrlProps/ctrlProp227.xml" /><Relationship Id="rId231" Type="http://schemas.openxmlformats.org/officeDocument/2006/relationships/ctrlProp" Target="../ctrlProps/ctrlProp228.xml" /><Relationship Id="rId232" Type="http://schemas.openxmlformats.org/officeDocument/2006/relationships/ctrlProp" Target="../ctrlProps/ctrlProp229.xml" /><Relationship Id="rId233" Type="http://schemas.openxmlformats.org/officeDocument/2006/relationships/ctrlProp" Target="../ctrlProps/ctrlProp230.xml" /><Relationship Id="rId234" Type="http://schemas.openxmlformats.org/officeDocument/2006/relationships/ctrlProp" Target="../ctrlProps/ctrlProp231.xml" /><Relationship Id="rId235" Type="http://schemas.openxmlformats.org/officeDocument/2006/relationships/ctrlProp" Target="../ctrlProps/ctrlProp232.xml" /><Relationship Id="rId236" Type="http://schemas.openxmlformats.org/officeDocument/2006/relationships/ctrlProp" Target="../ctrlProps/ctrlProp233.xml" /><Relationship Id="rId237" Type="http://schemas.openxmlformats.org/officeDocument/2006/relationships/ctrlProp" Target="../ctrlProps/ctrlProp234.xml" /><Relationship Id="rId238" Type="http://schemas.openxmlformats.org/officeDocument/2006/relationships/ctrlProp" Target="../ctrlProps/ctrlProp235.xml" /><Relationship Id="rId239" Type="http://schemas.openxmlformats.org/officeDocument/2006/relationships/ctrlProp" Target="../ctrlProps/ctrlProp236.xml" /><Relationship Id="rId240" Type="http://schemas.openxmlformats.org/officeDocument/2006/relationships/ctrlProp" Target="../ctrlProps/ctrlProp237.xml" /><Relationship Id="rId241" Type="http://schemas.openxmlformats.org/officeDocument/2006/relationships/ctrlProp" Target="../ctrlProps/ctrlProp238.xml" /><Relationship Id="rId242" Type="http://schemas.openxmlformats.org/officeDocument/2006/relationships/ctrlProp" Target="../ctrlProps/ctrlProp239.xml" /><Relationship Id="rId243" Type="http://schemas.openxmlformats.org/officeDocument/2006/relationships/ctrlProp" Target="../ctrlProps/ctrlProp240.xml" /><Relationship Id="rId244" Type="http://schemas.openxmlformats.org/officeDocument/2006/relationships/ctrlProp" Target="../ctrlProps/ctrlProp241.xml" /><Relationship Id="rId245" Type="http://schemas.openxmlformats.org/officeDocument/2006/relationships/ctrlProp" Target="../ctrlProps/ctrlProp242.xml" /><Relationship Id="rId246" Type="http://schemas.openxmlformats.org/officeDocument/2006/relationships/ctrlProp" Target="../ctrlProps/ctrlProp243.xml" /><Relationship Id="rId247" Type="http://schemas.openxmlformats.org/officeDocument/2006/relationships/ctrlProp" Target="../ctrlProps/ctrlProp244.xml" /><Relationship Id="rId248" Type="http://schemas.openxmlformats.org/officeDocument/2006/relationships/ctrlProp" Target="../ctrlProps/ctrlProp245.xml" /><Relationship Id="rId249" Type="http://schemas.openxmlformats.org/officeDocument/2006/relationships/ctrlProp" Target="../ctrlProps/ctrlProp246.xml" /><Relationship Id="rId250" Type="http://schemas.openxmlformats.org/officeDocument/2006/relationships/ctrlProp" Target="../ctrlProps/ctrlProp247.xml" /><Relationship Id="rId251" Type="http://schemas.openxmlformats.org/officeDocument/2006/relationships/ctrlProp" Target="../ctrlProps/ctrlProp248.xml" /><Relationship Id="rId252" Type="http://schemas.openxmlformats.org/officeDocument/2006/relationships/ctrlProp" Target="../ctrlProps/ctrlProp249.xml" /><Relationship Id="rId253" Type="http://schemas.openxmlformats.org/officeDocument/2006/relationships/ctrlProp" Target="../ctrlProps/ctrlProp250.xml" /><Relationship Id="rId254" Type="http://schemas.openxmlformats.org/officeDocument/2006/relationships/ctrlProp" Target="../ctrlProps/ctrlProp251.xml" /><Relationship Id="rId255" Type="http://schemas.openxmlformats.org/officeDocument/2006/relationships/ctrlProp" Target="../ctrlProps/ctrlProp252.xml" /><Relationship Id="rId256" Type="http://schemas.openxmlformats.org/officeDocument/2006/relationships/ctrlProp" Target="../ctrlProps/ctrlProp253.xml" /><Relationship Id="rId257" Type="http://schemas.openxmlformats.org/officeDocument/2006/relationships/ctrlProp" Target="../ctrlProps/ctrlProp254.xml" /><Relationship Id="rId258" Type="http://schemas.openxmlformats.org/officeDocument/2006/relationships/ctrlProp" Target="../ctrlProps/ctrlProp255.xml" /><Relationship Id="rId259" Type="http://schemas.openxmlformats.org/officeDocument/2006/relationships/ctrlProp" Target="../ctrlProps/ctrlProp256.xml" /><Relationship Id="rId260" Type="http://schemas.openxmlformats.org/officeDocument/2006/relationships/ctrlProp" Target="../ctrlProps/ctrlProp257.xml" /><Relationship Id="rId261" Type="http://schemas.openxmlformats.org/officeDocument/2006/relationships/ctrlProp" Target="../ctrlProps/ctrlProp258.xml" /><Relationship Id="rId262" Type="http://schemas.openxmlformats.org/officeDocument/2006/relationships/ctrlProp" Target="../ctrlProps/ctrlProp259.xml" /><Relationship Id="rId263" Type="http://schemas.openxmlformats.org/officeDocument/2006/relationships/ctrlProp" Target="../ctrlProps/ctrlProp260.xml" /><Relationship Id="rId264" Type="http://schemas.openxmlformats.org/officeDocument/2006/relationships/ctrlProp" Target="../ctrlProps/ctrlProp261.xml" /><Relationship Id="rId265" Type="http://schemas.openxmlformats.org/officeDocument/2006/relationships/ctrlProp" Target="../ctrlProps/ctrlProp262.xml" /><Relationship Id="rId266" Type="http://schemas.openxmlformats.org/officeDocument/2006/relationships/ctrlProp" Target="../ctrlProps/ctrlProp263.xml" /><Relationship Id="rId267" Type="http://schemas.openxmlformats.org/officeDocument/2006/relationships/ctrlProp" Target="../ctrlProps/ctrlProp264.xml" /><Relationship Id="rId268" Type="http://schemas.openxmlformats.org/officeDocument/2006/relationships/ctrlProp" Target="../ctrlProps/ctrlProp265.xml" /><Relationship Id="rId269" Type="http://schemas.openxmlformats.org/officeDocument/2006/relationships/ctrlProp" Target="../ctrlProps/ctrlProp266.xml" /><Relationship Id="rId270" Type="http://schemas.openxmlformats.org/officeDocument/2006/relationships/ctrlProp" Target="../ctrlProps/ctrlProp267.xml" /><Relationship Id="rId271" Type="http://schemas.openxmlformats.org/officeDocument/2006/relationships/ctrlProp" Target="../ctrlProps/ctrlProp268.xml" /><Relationship Id="rId272" Type="http://schemas.openxmlformats.org/officeDocument/2006/relationships/ctrlProp" Target="../ctrlProps/ctrlProp269.xml" /><Relationship Id="rId273" Type="http://schemas.openxmlformats.org/officeDocument/2006/relationships/ctrlProp" Target="../ctrlProps/ctrlProp270.xml" /><Relationship Id="rId274" Type="http://schemas.openxmlformats.org/officeDocument/2006/relationships/ctrlProp" Target="../ctrlProps/ctrlProp271.xml" /><Relationship Id="rId275" Type="http://schemas.openxmlformats.org/officeDocument/2006/relationships/ctrlProp" Target="../ctrlProps/ctrlProp272.xml" /><Relationship Id="rId276" Type="http://schemas.openxmlformats.org/officeDocument/2006/relationships/ctrlProp" Target="../ctrlProps/ctrlProp273.xml" /><Relationship Id="rId277" Type="http://schemas.openxmlformats.org/officeDocument/2006/relationships/ctrlProp" Target="../ctrlProps/ctrlProp274.xml" /><Relationship Id="rId278" Type="http://schemas.openxmlformats.org/officeDocument/2006/relationships/ctrlProp" Target="../ctrlProps/ctrlProp275.xml" /><Relationship Id="rId279" Type="http://schemas.openxmlformats.org/officeDocument/2006/relationships/ctrlProp" Target="../ctrlProps/ctrlProp276.xml" /><Relationship Id="rId280" Type="http://schemas.openxmlformats.org/officeDocument/2006/relationships/ctrlProp" Target="../ctrlProps/ctrlProp277.xml" /><Relationship Id="rId281" Type="http://schemas.openxmlformats.org/officeDocument/2006/relationships/ctrlProp" Target="../ctrlProps/ctrlProp278.xml" /><Relationship Id="rId282" Type="http://schemas.openxmlformats.org/officeDocument/2006/relationships/ctrlProp" Target="../ctrlProps/ctrlProp279.xml" /><Relationship Id="rId283" Type="http://schemas.openxmlformats.org/officeDocument/2006/relationships/ctrlProp" Target="../ctrlProps/ctrlProp280.xml" /><Relationship Id="rId284" Type="http://schemas.openxmlformats.org/officeDocument/2006/relationships/ctrlProp" Target="../ctrlProps/ctrlProp281.xml" /><Relationship Id="rId285" Type="http://schemas.openxmlformats.org/officeDocument/2006/relationships/ctrlProp" Target="../ctrlProps/ctrlProp282.xml" /><Relationship Id="rId286" Type="http://schemas.openxmlformats.org/officeDocument/2006/relationships/ctrlProp" Target="../ctrlProps/ctrlProp283.xml" /><Relationship Id="rId287" Type="http://schemas.openxmlformats.org/officeDocument/2006/relationships/ctrlProp" Target="../ctrlProps/ctrlProp284.xml" /><Relationship Id="rId288" Type="http://schemas.openxmlformats.org/officeDocument/2006/relationships/ctrlProp" Target="../ctrlProps/ctrlProp285.xml" /><Relationship Id="rId289" Type="http://schemas.openxmlformats.org/officeDocument/2006/relationships/ctrlProp" Target="../ctrlProps/ctrlProp286.xml" /><Relationship Id="rId290" Type="http://schemas.openxmlformats.org/officeDocument/2006/relationships/ctrlProp" Target="../ctrlProps/ctrlProp287.xml" /><Relationship Id="rId291" Type="http://schemas.openxmlformats.org/officeDocument/2006/relationships/ctrlProp" Target="../ctrlProps/ctrlProp288.xml" /><Relationship Id="rId292" Type="http://schemas.openxmlformats.org/officeDocument/2006/relationships/ctrlProp" Target="../ctrlProps/ctrlProp289.xml" /><Relationship Id="rId293" Type="http://schemas.openxmlformats.org/officeDocument/2006/relationships/ctrlProp" Target="../ctrlProps/ctrlProp290.xml" /><Relationship Id="rId294" Type="http://schemas.openxmlformats.org/officeDocument/2006/relationships/ctrlProp" Target="../ctrlProps/ctrlProp291.xml" /><Relationship Id="rId295" Type="http://schemas.openxmlformats.org/officeDocument/2006/relationships/ctrlProp" Target="../ctrlProps/ctrlProp292.xml" /><Relationship Id="rId296" Type="http://schemas.openxmlformats.org/officeDocument/2006/relationships/ctrlProp" Target="../ctrlProps/ctrlProp293.xml" /><Relationship Id="rId297" Type="http://schemas.openxmlformats.org/officeDocument/2006/relationships/ctrlProp" Target="../ctrlProps/ctrlProp294.xml" /><Relationship Id="rId298" Type="http://schemas.openxmlformats.org/officeDocument/2006/relationships/ctrlProp" Target="../ctrlProps/ctrlProp295.xml" /><Relationship Id="rId299" Type="http://schemas.openxmlformats.org/officeDocument/2006/relationships/ctrlProp" Target="../ctrlProps/ctrlProp296.xml" /><Relationship Id="rId300" Type="http://schemas.openxmlformats.org/officeDocument/2006/relationships/ctrlProp" Target="../ctrlProps/ctrlProp297.xml" /><Relationship Id="rId301" Type="http://schemas.openxmlformats.org/officeDocument/2006/relationships/ctrlProp" Target="../ctrlProps/ctrlProp298.xml" /><Relationship Id="rId302" Type="http://schemas.openxmlformats.org/officeDocument/2006/relationships/ctrlProp" Target="../ctrlProps/ctrlProp299.xml" /><Relationship Id="rId303" Type="http://schemas.openxmlformats.org/officeDocument/2006/relationships/ctrlProp" Target="../ctrlProps/ctrlProp300.xml" /><Relationship Id="rId304" Type="http://schemas.openxmlformats.org/officeDocument/2006/relationships/ctrlProp" Target="../ctrlProps/ctrlProp301.xml" /><Relationship Id="rId305" Type="http://schemas.openxmlformats.org/officeDocument/2006/relationships/ctrlProp" Target="../ctrlProps/ctrlProp302.xml" /><Relationship Id="rId306" Type="http://schemas.openxmlformats.org/officeDocument/2006/relationships/ctrlProp" Target="../ctrlProps/ctrlProp303.xml" /><Relationship Id="rId307" Type="http://schemas.openxmlformats.org/officeDocument/2006/relationships/ctrlProp" Target="../ctrlProps/ctrlProp304.xml" /><Relationship Id="rId308" Type="http://schemas.openxmlformats.org/officeDocument/2006/relationships/ctrlProp" Target="../ctrlProps/ctrlProp305.xml" /><Relationship Id="rId309" Type="http://schemas.openxmlformats.org/officeDocument/2006/relationships/ctrlProp" Target="../ctrlProps/ctrlProp306.xml" /><Relationship Id="rId310" Type="http://schemas.openxmlformats.org/officeDocument/2006/relationships/ctrlProp" Target="../ctrlProps/ctrlProp307.xml" /><Relationship Id="rId311" Type="http://schemas.openxmlformats.org/officeDocument/2006/relationships/ctrlProp" Target="../ctrlProps/ctrlProp308.xml" /><Relationship Id="rId312" Type="http://schemas.openxmlformats.org/officeDocument/2006/relationships/ctrlProp" Target="../ctrlProps/ctrlProp309.xml" /><Relationship Id="rId313" Type="http://schemas.openxmlformats.org/officeDocument/2006/relationships/ctrlProp" Target="../ctrlProps/ctrlProp310.xml" /><Relationship Id="rId314" Type="http://schemas.openxmlformats.org/officeDocument/2006/relationships/ctrlProp" Target="../ctrlProps/ctrlProp311.xml" /><Relationship Id="rId315" Type="http://schemas.openxmlformats.org/officeDocument/2006/relationships/ctrlProp" Target="../ctrlProps/ctrlProp312.xml" /><Relationship Id="rId316" Type="http://schemas.openxmlformats.org/officeDocument/2006/relationships/ctrlProp" Target="../ctrlProps/ctrlProp313.xml" /><Relationship Id="rId317" Type="http://schemas.openxmlformats.org/officeDocument/2006/relationships/ctrlProp" Target="../ctrlProps/ctrlProp314.xml" /><Relationship Id="rId318" Type="http://schemas.openxmlformats.org/officeDocument/2006/relationships/ctrlProp" Target="../ctrlProps/ctrlProp315.xml" /><Relationship Id="rId319" Type="http://schemas.openxmlformats.org/officeDocument/2006/relationships/ctrlProp" Target="../ctrlProps/ctrlProp316.xml" /><Relationship Id="rId320" Type="http://schemas.openxmlformats.org/officeDocument/2006/relationships/ctrlProp" Target="../ctrlProps/ctrlProp317.xml" /><Relationship Id="rId321" Type="http://schemas.openxmlformats.org/officeDocument/2006/relationships/ctrlProp" Target="../ctrlProps/ctrlProp318.xml" /><Relationship Id="rId322" Type="http://schemas.openxmlformats.org/officeDocument/2006/relationships/ctrlProp" Target="../ctrlProps/ctrlProp319.xml" /><Relationship Id="rId323" Type="http://schemas.openxmlformats.org/officeDocument/2006/relationships/ctrlProp" Target="../ctrlProps/ctrlProp320.xml" /><Relationship Id="rId324" Type="http://schemas.openxmlformats.org/officeDocument/2006/relationships/ctrlProp" Target="../ctrlProps/ctrlProp321.xml" /><Relationship Id="rId325" Type="http://schemas.openxmlformats.org/officeDocument/2006/relationships/ctrlProp" Target="../ctrlProps/ctrlProp322.xml" /><Relationship Id="rId326" Type="http://schemas.openxmlformats.org/officeDocument/2006/relationships/ctrlProp" Target="../ctrlProps/ctrlProp323.xml" /><Relationship Id="rId327" Type="http://schemas.openxmlformats.org/officeDocument/2006/relationships/ctrlProp" Target="../ctrlProps/ctrlProp324.xml" /><Relationship Id="rId328" Type="http://schemas.openxmlformats.org/officeDocument/2006/relationships/ctrlProp" Target="../ctrlProps/ctrlProp325.xml" /><Relationship Id="rId329" Type="http://schemas.openxmlformats.org/officeDocument/2006/relationships/ctrlProp" Target="../ctrlProps/ctrlProp326.xml" /><Relationship Id="rId330" Type="http://schemas.openxmlformats.org/officeDocument/2006/relationships/ctrlProp" Target="../ctrlProps/ctrlProp327.xml" /><Relationship Id="rId331" Type="http://schemas.openxmlformats.org/officeDocument/2006/relationships/ctrlProp" Target="../ctrlProps/ctrlProp328.xml" /><Relationship Id="rId332" Type="http://schemas.openxmlformats.org/officeDocument/2006/relationships/ctrlProp" Target="../ctrlProps/ctrlProp329.xml" /><Relationship Id="rId333" Type="http://schemas.openxmlformats.org/officeDocument/2006/relationships/ctrlProp" Target="../ctrlProps/ctrlProp330.xml" /><Relationship Id="rId334" Type="http://schemas.openxmlformats.org/officeDocument/2006/relationships/ctrlProp" Target="../ctrlProps/ctrlProp331.xml" /><Relationship Id="rId335" Type="http://schemas.openxmlformats.org/officeDocument/2006/relationships/ctrlProp" Target="../ctrlProps/ctrlProp332.xml" /><Relationship Id="rId336" Type="http://schemas.openxmlformats.org/officeDocument/2006/relationships/ctrlProp" Target="../ctrlProps/ctrlProp333.xml" /><Relationship Id="rId337" Type="http://schemas.openxmlformats.org/officeDocument/2006/relationships/ctrlProp" Target="../ctrlProps/ctrlProp334.xml" /><Relationship Id="rId338" Type="http://schemas.openxmlformats.org/officeDocument/2006/relationships/ctrlProp" Target="../ctrlProps/ctrlProp335.xml" /><Relationship Id="rId339" Type="http://schemas.openxmlformats.org/officeDocument/2006/relationships/ctrlProp" Target="../ctrlProps/ctrlProp336.xml" /><Relationship Id="rId340" Type="http://schemas.openxmlformats.org/officeDocument/2006/relationships/ctrlProp" Target="../ctrlProps/ctrlProp337.xml" /><Relationship Id="rId341" Type="http://schemas.openxmlformats.org/officeDocument/2006/relationships/ctrlProp" Target="../ctrlProps/ctrlProp338.xml" /><Relationship Id="rId342" Type="http://schemas.openxmlformats.org/officeDocument/2006/relationships/ctrlProp" Target="../ctrlProps/ctrlProp339.xml" /><Relationship Id="rId343" Type="http://schemas.openxmlformats.org/officeDocument/2006/relationships/ctrlProp" Target="../ctrlProps/ctrlProp340.xml" /><Relationship Id="rId344" Type="http://schemas.openxmlformats.org/officeDocument/2006/relationships/ctrlProp" Target="../ctrlProps/ctrlProp341.xml" /><Relationship Id="rId345" Type="http://schemas.openxmlformats.org/officeDocument/2006/relationships/ctrlProp" Target="../ctrlProps/ctrlProp342.xml" /><Relationship Id="rId346" Type="http://schemas.openxmlformats.org/officeDocument/2006/relationships/ctrlProp" Target="../ctrlProps/ctrlProp343.xml" /><Relationship Id="rId347" Type="http://schemas.openxmlformats.org/officeDocument/2006/relationships/ctrlProp" Target="../ctrlProps/ctrlProp344.xml" /><Relationship Id="rId348" Type="http://schemas.openxmlformats.org/officeDocument/2006/relationships/ctrlProp" Target="../ctrlProps/ctrlProp345.xml" /><Relationship Id="rId349" Type="http://schemas.openxmlformats.org/officeDocument/2006/relationships/ctrlProp" Target="../ctrlProps/ctrlProp346.xml" /><Relationship Id="rId350" Type="http://schemas.openxmlformats.org/officeDocument/2006/relationships/ctrlProp" Target="../ctrlProps/ctrlProp347.xml" /><Relationship Id="rId351" Type="http://schemas.openxmlformats.org/officeDocument/2006/relationships/ctrlProp" Target="../ctrlProps/ctrlProp348.xml" /><Relationship Id="rId352" Type="http://schemas.openxmlformats.org/officeDocument/2006/relationships/ctrlProp" Target="../ctrlProps/ctrlProp349.xml" /><Relationship Id="rId353" Type="http://schemas.openxmlformats.org/officeDocument/2006/relationships/ctrlProp" Target="../ctrlProps/ctrlProp350.xml" /><Relationship Id="rId354" Type="http://schemas.openxmlformats.org/officeDocument/2006/relationships/ctrlProp" Target="../ctrlProps/ctrlProp351.xml" /><Relationship Id="rId355" Type="http://schemas.openxmlformats.org/officeDocument/2006/relationships/ctrlProp" Target="../ctrlProps/ctrlProp352.xml" /><Relationship Id="rId356" Type="http://schemas.openxmlformats.org/officeDocument/2006/relationships/ctrlProp" Target="../ctrlProps/ctrlProp353.xml" /><Relationship Id="rId357" Type="http://schemas.openxmlformats.org/officeDocument/2006/relationships/ctrlProp" Target="../ctrlProps/ctrlProp354.xml" /><Relationship Id="rId358" Type="http://schemas.openxmlformats.org/officeDocument/2006/relationships/ctrlProp" Target="../ctrlProps/ctrlProp355.xml" /><Relationship Id="rId359" Type="http://schemas.openxmlformats.org/officeDocument/2006/relationships/ctrlProp" Target="../ctrlProps/ctrlProp356.xml" /><Relationship Id="rId360" Type="http://schemas.openxmlformats.org/officeDocument/2006/relationships/ctrlProp" Target="../ctrlProps/ctrlProp357.xml" /><Relationship Id="rId361" Type="http://schemas.openxmlformats.org/officeDocument/2006/relationships/ctrlProp" Target="../ctrlProps/ctrlProp358.xml" /><Relationship Id="rId362" Type="http://schemas.openxmlformats.org/officeDocument/2006/relationships/ctrlProp" Target="../ctrlProps/ctrlProp359.xml" /><Relationship Id="rId363" Type="http://schemas.openxmlformats.org/officeDocument/2006/relationships/ctrlProp" Target="../ctrlProps/ctrlProp360.xml" /><Relationship Id="rId364" Type="http://schemas.openxmlformats.org/officeDocument/2006/relationships/ctrlProp" Target="../ctrlProps/ctrlProp361.xml" /><Relationship Id="rId365" Type="http://schemas.openxmlformats.org/officeDocument/2006/relationships/ctrlProp" Target="../ctrlProps/ctrlProp362.xml" /><Relationship Id="rId366" Type="http://schemas.openxmlformats.org/officeDocument/2006/relationships/ctrlProp" Target="../ctrlProps/ctrlProp363.xml" /><Relationship Id="rId367" Type="http://schemas.openxmlformats.org/officeDocument/2006/relationships/ctrlProp" Target="../ctrlProps/ctrlProp364.xml" /><Relationship Id="rId368" Type="http://schemas.openxmlformats.org/officeDocument/2006/relationships/ctrlProp" Target="../ctrlProps/ctrlProp365.xml" /><Relationship Id="rId369" Type="http://schemas.openxmlformats.org/officeDocument/2006/relationships/ctrlProp" Target="../ctrlProps/ctrlProp366.xml" /><Relationship Id="rId370" Type="http://schemas.openxmlformats.org/officeDocument/2006/relationships/ctrlProp" Target="../ctrlProps/ctrlProp367.xml" /><Relationship Id="rId371" Type="http://schemas.openxmlformats.org/officeDocument/2006/relationships/ctrlProp" Target="../ctrlProps/ctrlProp368.xml" /><Relationship Id="rId372" Type="http://schemas.openxmlformats.org/officeDocument/2006/relationships/ctrlProp" Target="../ctrlProps/ctrlProp369.xml" /><Relationship Id="rId373" Type="http://schemas.openxmlformats.org/officeDocument/2006/relationships/ctrlProp" Target="../ctrlProps/ctrlProp370.xml" /><Relationship Id="rId374" Type="http://schemas.openxmlformats.org/officeDocument/2006/relationships/ctrlProp" Target="../ctrlProps/ctrlProp371.xml" /><Relationship Id="rId375" Type="http://schemas.openxmlformats.org/officeDocument/2006/relationships/ctrlProp" Target="../ctrlProps/ctrlProp372.xml" /><Relationship Id="rId376" Type="http://schemas.openxmlformats.org/officeDocument/2006/relationships/ctrlProp" Target="../ctrlProps/ctrlProp373.xml" /><Relationship Id="rId377" Type="http://schemas.openxmlformats.org/officeDocument/2006/relationships/ctrlProp" Target="../ctrlProps/ctrlProp374.xml" /><Relationship Id="rId378" Type="http://schemas.openxmlformats.org/officeDocument/2006/relationships/ctrlProp" Target="../ctrlProps/ctrlProp375.xml" /><Relationship Id="rId379" Type="http://schemas.openxmlformats.org/officeDocument/2006/relationships/ctrlProp" Target="../ctrlProps/ctrlProp376.xml" /><Relationship Id="rId380" Type="http://schemas.openxmlformats.org/officeDocument/2006/relationships/ctrlProp" Target="../ctrlProps/ctrlProp377.xml" /><Relationship Id="rId381" Type="http://schemas.openxmlformats.org/officeDocument/2006/relationships/ctrlProp" Target="../ctrlProps/ctrlProp378.xml" /><Relationship Id="rId382" Type="http://schemas.openxmlformats.org/officeDocument/2006/relationships/ctrlProp" Target="../ctrlProps/ctrlProp379.xml" /><Relationship Id="rId383" Type="http://schemas.openxmlformats.org/officeDocument/2006/relationships/ctrlProp" Target="../ctrlProps/ctrlProp380.xml" /><Relationship Id="rId384" Type="http://schemas.openxmlformats.org/officeDocument/2006/relationships/ctrlProp" Target="../ctrlProps/ctrlProp381.xml" /><Relationship Id="rId385" Type="http://schemas.openxmlformats.org/officeDocument/2006/relationships/ctrlProp" Target="../ctrlProps/ctrlProp382.xml" /><Relationship Id="rId386" Type="http://schemas.openxmlformats.org/officeDocument/2006/relationships/ctrlProp" Target="../ctrlProps/ctrlProp383.xml" /><Relationship Id="rId387" Type="http://schemas.openxmlformats.org/officeDocument/2006/relationships/ctrlProp" Target="../ctrlProps/ctrlProp384.xml" /><Relationship Id="rId388" Type="http://schemas.openxmlformats.org/officeDocument/2006/relationships/ctrlProp" Target="../ctrlProps/ctrlProp385.xml" /><Relationship Id="rId389" Type="http://schemas.openxmlformats.org/officeDocument/2006/relationships/ctrlProp" Target="../ctrlProps/ctrlProp386.xml" /><Relationship Id="rId390" Type="http://schemas.openxmlformats.org/officeDocument/2006/relationships/ctrlProp" Target="../ctrlProps/ctrlProp387.xml" /><Relationship Id="rId391" Type="http://schemas.openxmlformats.org/officeDocument/2006/relationships/ctrlProp" Target="../ctrlProps/ctrlProp388.xml" /><Relationship Id="rId392" Type="http://schemas.openxmlformats.org/officeDocument/2006/relationships/ctrlProp" Target="../ctrlProps/ctrlProp389.xml" /><Relationship Id="rId393" Type="http://schemas.openxmlformats.org/officeDocument/2006/relationships/ctrlProp" Target="../ctrlProps/ctrlProp390.xml" /><Relationship Id="rId394" Type="http://schemas.openxmlformats.org/officeDocument/2006/relationships/ctrlProp" Target="../ctrlProps/ctrlProp391.xml" /><Relationship Id="rId395" Type="http://schemas.openxmlformats.org/officeDocument/2006/relationships/ctrlProp" Target="../ctrlProps/ctrlProp392.xml" /><Relationship Id="rId396" Type="http://schemas.openxmlformats.org/officeDocument/2006/relationships/ctrlProp" Target="../ctrlProps/ctrlProp393.xml" /><Relationship Id="rId397" Type="http://schemas.openxmlformats.org/officeDocument/2006/relationships/ctrlProp" Target="../ctrlProps/ctrlProp394.xml" /><Relationship Id="rId398" Type="http://schemas.openxmlformats.org/officeDocument/2006/relationships/ctrlProp" Target="../ctrlProps/ctrlProp395.xml" /><Relationship Id="rId399" Type="http://schemas.openxmlformats.org/officeDocument/2006/relationships/ctrlProp" Target="../ctrlProps/ctrlProp396.xml" /><Relationship Id="rId400" Type="http://schemas.openxmlformats.org/officeDocument/2006/relationships/ctrlProp" Target="../ctrlProps/ctrlProp397.xml" /><Relationship Id="rId401" Type="http://schemas.openxmlformats.org/officeDocument/2006/relationships/ctrlProp" Target="../ctrlProps/ctrlProp398.xml" /><Relationship Id="rId402" Type="http://schemas.openxmlformats.org/officeDocument/2006/relationships/ctrlProp" Target="../ctrlProps/ctrlProp399.xml" /><Relationship Id="rId403" Type="http://schemas.openxmlformats.org/officeDocument/2006/relationships/ctrlProp" Target="../ctrlProps/ctrlProp400.xml" /><Relationship Id="rId404" Type="http://schemas.openxmlformats.org/officeDocument/2006/relationships/ctrlProp" Target="../ctrlProps/ctrlProp401.xml" /><Relationship Id="rId405" Type="http://schemas.openxmlformats.org/officeDocument/2006/relationships/ctrlProp" Target="../ctrlProps/ctrlProp402.xml" /><Relationship Id="rId406" Type="http://schemas.openxmlformats.org/officeDocument/2006/relationships/ctrlProp" Target="../ctrlProps/ctrlProp403.xml" /><Relationship Id="rId407" Type="http://schemas.openxmlformats.org/officeDocument/2006/relationships/ctrlProp" Target="../ctrlProps/ctrlProp404.xml" /><Relationship Id="rId408" Type="http://schemas.openxmlformats.org/officeDocument/2006/relationships/ctrlProp" Target="../ctrlProps/ctrlProp405.xml" /><Relationship Id="rId409" Type="http://schemas.openxmlformats.org/officeDocument/2006/relationships/ctrlProp" Target="../ctrlProps/ctrlProp406.xml" /><Relationship Id="rId410" Type="http://schemas.openxmlformats.org/officeDocument/2006/relationships/ctrlProp" Target="../ctrlProps/ctrlProp407.xml" /><Relationship Id="rId411" Type="http://schemas.openxmlformats.org/officeDocument/2006/relationships/ctrlProp" Target="../ctrlProps/ctrlProp408.xml" /><Relationship Id="rId412" Type="http://schemas.openxmlformats.org/officeDocument/2006/relationships/ctrlProp" Target="../ctrlProps/ctrlProp409.xml" /><Relationship Id="rId413" Type="http://schemas.openxmlformats.org/officeDocument/2006/relationships/ctrlProp" Target="../ctrlProps/ctrlProp410.xml" /><Relationship Id="rId414" Type="http://schemas.openxmlformats.org/officeDocument/2006/relationships/ctrlProp" Target="../ctrlProps/ctrlProp411.xml" /><Relationship Id="rId415" Type="http://schemas.openxmlformats.org/officeDocument/2006/relationships/ctrlProp" Target="../ctrlProps/ctrlProp412.xml" /><Relationship Id="rId416" Type="http://schemas.openxmlformats.org/officeDocument/2006/relationships/ctrlProp" Target="../ctrlProps/ctrlProp413.xml" /><Relationship Id="rId417" Type="http://schemas.openxmlformats.org/officeDocument/2006/relationships/ctrlProp" Target="../ctrlProps/ctrlProp414.xml" /><Relationship Id="rId418" Type="http://schemas.openxmlformats.org/officeDocument/2006/relationships/ctrlProp" Target="../ctrlProps/ctrlProp415.xml" /><Relationship Id="rId419" Type="http://schemas.openxmlformats.org/officeDocument/2006/relationships/ctrlProp" Target="../ctrlProps/ctrlProp416.xml" /><Relationship Id="rId420" Type="http://schemas.openxmlformats.org/officeDocument/2006/relationships/ctrlProp" Target="../ctrlProps/ctrlProp417.xml" /><Relationship Id="rId421" Type="http://schemas.openxmlformats.org/officeDocument/2006/relationships/ctrlProp" Target="../ctrlProps/ctrlProp418.xml" /><Relationship Id="rId422" Type="http://schemas.openxmlformats.org/officeDocument/2006/relationships/ctrlProp" Target="../ctrlProps/ctrlProp419.xml" /><Relationship Id="rId423" Type="http://schemas.openxmlformats.org/officeDocument/2006/relationships/ctrlProp" Target="../ctrlProps/ctrlProp420.xml" /><Relationship Id="rId424" Type="http://schemas.openxmlformats.org/officeDocument/2006/relationships/ctrlProp" Target="../ctrlProps/ctrlProp421.xml" /><Relationship Id="rId425" Type="http://schemas.openxmlformats.org/officeDocument/2006/relationships/ctrlProp" Target="../ctrlProps/ctrlProp422.xml" /><Relationship Id="rId426" Type="http://schemas.openxmlformats.org/officeDocument/2006/relationships/ctrlProp" Target="../ctrlProps/ctrlProp423.xml" /><Relationship Id="rId427" Type="http://schemas.openxmlformats.org/officeDocument/2006/relationships/ctrlProp" Target="../ctrlProps/ctrlProp424.xml" /><Relationship Id="rId428" Type="http://schemas.openxmlformats.org/officeDocument/2006/relationships/ctrlProp" Target="../ctrlProps/ctrlProp425.xml" /><Relationship Id="rId429" Type="http://schemas.openxmlformats.org/officeDocument/2006/relationships/ctrlProp" Target="../ctrlProps/ctrlProp426.xml" /><Relationship Id="rId430" Type="http://schemas.openxmlformats.org/officeDocument/2006/relationships/ctrlProp" Target="../ctrlProps/ctrlProp427.xml" /><Relationship Id="rId431" Type="http://schemas.openxmlformats.org/officeDocument/2006/relationships/ctrlProp" Target="../ctrlProps/ctrlProp428.xml" /><Relationship Id="rId432" Type="http://schemas.openxmlformats.org/officeDocument/2006/relationships/ctrlProp" Target="../ctrlProps/ctrlProp429.xml" /><Relationship Id="rId433" Type="http://schemas.openxmlformats.org/officeDocument/2006/relationships/ctrlProp" Target="../ctrlProps/ctrlProp430.xml" /><Relationship Id="rId434" Type="http://schemas.openxmlformats.org/officeDocument/2006/relationships/ctrlProp" Target="../ctrlProps/ctrlProp431.xml" /><Relationship Id="rId435" Type="http://schemas.openxmlformats.org/officeDocument/2006/relationships/ctrlProp" Target="../ctrlProps/ctrlProp432.xml" /><Relationship Id="rId436" Type="http://schemas.openxmlformats.org/officeDocument/2006/relationships/ctrlProp" Target="../ctrlProps/ctrlProp433.xml" /><Relationship Id="rId437" Type="http://schemas.openxmlformats.org/officeDocument/2006/relationships/ctrlProp" Target="../ctrlProps/ctrlProp434.xml" /><Relationship Id="rId438" Type="http://schemas.openxmlformats.org/officeDocument/2006/relationships/ctrlProp" Target="../ctrlProps/ctrlProp435.xml" /><Relationship Id="rId439" Type="http://schemas.openxmlformats.org/officeDocument/2006/relationships/ctrlProp" Target="../ctrlProps/ctrlProp436.xml" /><Relationship Id="rId440" Type="http://schemas.openxmlformats.org/officeDocument/2006/relationships/ctrlProp" Target="../ctrlProps/ctrlProp437.xml" /><Relationship Id="rId441" Type="http://schemas.openxmlformats.org/officeDocument/2006/relationships/ctrlProp" Target="../ctrlProps/ctrlProp438.xml" /><Relationship Id="rId442" Type="http://schemas.openxmlformats.org/officeDocument/2006/relationships/ctrlProp" Target="../ctrlProps/ctrlProp439.xml" /><Relationship Id="rId443" Type="http://schemas.openxmlformats.org/officeDocument/2006/relationships/ctrlProp" Target="../ctrlProps/ctrlProp440.xml" /><Relationship Id="rId444" Type="http://schemas.openxmlformats.org/officeDocument/2006/relationships/ctrlProp" Target="../ctrlProps/ctrlProp441.xml" /><Relationship Id="rId445" Type="http://schemas.openxmlformats.org/officeDocument/2006/relationships/ctrlProp" Target="../ctrlProps/ctrlProp442.xml" /><Relationship Id="rId446" Type="http://schemas.openxmlformats.org/officeDocument/2006/relationships/ctrlProp" Target="../ctrlProps/ctrlProp443.xml" /><Relationship Id="rId447" Type="http://schemas.openxmlformats.org/officeDocument/2006/relationships/ctrlProp" Target="../ctrlProps/ctrlProp444.xml" /><Relationship Id="rId448" Type="http://schemas.openxmlformats.org/officeDocument/2006/relationships/ctrlProp" Target="../ctrlProps/ctrlProp445.xml" /><Relationship Id="rId449" Type="http://schemas.openxmlformats.org/officeDocument/2006/relationships/ctrlProp" Target="../ctrlProps/ctrlProp446.xml" /><Relationship Id="rId450" Type="http://schemas.openxmlformats.org/officeDocument/2006/relationships/ctrlProp" Target="../ctrlProps/ctrlProp447.xml" /><Relationship Id="rId451" Type="http://schemas.openxmlformats.org/officeDocument/2006/relationships/ctrlProp" Target="../ctrlProps/ctrlProp448.xml" /><Relationship Id="rId452" Type="http://schemas.openxmlformats.org/officeDocument/2006/relationships/ctrlProp" Target="../ctrlProps/ctrlProp449.xml" /><Relationship Id="rId453" Type="http://schemas.openxmlformats.org/officeDocument/2006/relationships/ctrlProp" Target="../ctrlProps/ctrlProp450.xml" /><Relationship Id="rId454" Type="http://schemas.openxmlformats.org/officeDocument/2006/relationships/ctrlProp" Target="../ctrlProps/ctrlProp451.xml" /><Relationship Id="rId455" Type="http://schemas.openxmlformats.org/officeDocument/2006/relationships/ctrlProp" Target="../ctrlProps/ctrlProp452.xml" /><Relationship Id="rId456" Type="http://schemas.openxmlformats.org/officeDocument/2006/relationships/ctrlProp" Target="../ctrlProps/ctrlProp453.xml" /><Relationship Id="rId457" Type="http://schemas.openxmlformats.org/officeDocument/2006/relationships/ctrlProp" Target="../ctrlProps/ctrlProp454.xml" /><Relationship Id="rId458" Type="http://schemas.openxmlformats.org/officeDocument/2006/relationships/ctrlProp" Target="../ctrlProps/ctrlProp455.xml" /><Relationship Id="rId459" Type="http://schemas.openxmlformats.org/officeDocument/2006/relationships/ctrlProp" Target="../ctrlProps/ctrlProp456.xml" /><Relationship Id="rId460" Type="http://schemas.openxmlformats.org/officeDocument/2006/relationships/ctrlProp" Target="../ctrlProps/ctrlProp457.xml" /><Relationship Id="rId461" Type="http://schemas.openxmlformats.org/officeDocument/2006/relationships/ctrlProp" Target="../ctrlProps/ctrlProp458.xml" /><Relationship Id="rId462" Type="http://schemas.openxmlformats.org/officeDocument/2006/relationships/ctrlProp" Target="../ctrlProps/ctrlProp459.xml" /><Relationship Id="rId463" Type="http://schemas.openxmlformats.org/officeDocument/2006/relationships/ctrlProp" Target="../ctrlProps/ctrlProp460.xml" /><Relationship Id="rId464" Type="http://schemas.openxmlformats.org/officeDocument/2006/relationships/ctrlProp" Target="../ctrlProps/ctrlProp461.xml" /><Relationship Id="rId465" Type="http://schemas.openxmlformats.org/officeDocument/2006/relationships/ctrlProp" Target="../ctrlProps/ctrlProp462.xml" /><Relationship Id="rId466" Type="http://schemas.openxmlformats.org/officeDocument/2006/relationships/ctrlProp" Target="../ctrlProps/ctrlProp463.xml" /><Relationship Id="rId467" Type="http://schemas.openxmlformats.org/officeDocument/2006/relationships/ctrlProp" Target="../ctrlProps/ctrlProp464.xml" /><Relationship Id="rId468" Type="http://schemas.openxmlformats.org/officeDocument/2006/relationships/ctrlProp" Target="../ctrlProps/ctrlProp465.xml" /><Relationship Id="rId469" Type="http://schemas.openxmlformats.org/officeDocument/2006/relationships/ctrlProp" Target="../ctrlProps/ctrlProp466.xml" /><Relationship Id="rId470" Type="http://schemas.openxmlformats.org/officeDocument/2006/relationships/ctrlProp" Target="../ctrlProps/ctrlProp467.xml" /><Relationship Id="rId471" Type="http://schemas.openxmlformats.org/officeDocument/2006/relationships/ctrlProp" Target="../ctrlProps/ctrlProp468.xml" /><Relationship Id="rId472" Type="http://schemas.openxmlformats.org/officeDocument/2006/relationships/ctrlProp" Target="../ctrlProps/ctrlProp469.xml" /><Relationship Id="rId473" Type="http://schemas.openxmlformats.org/officeDocument/2006/relationships/ctrlProp" Target="../ctrlProps/ctrlProp470.xml" /><Relationship Id="rId474" Type="http://schemas.openxmlformats.org/officeDocument/2006/relationships/ctrlProp" Target="../ctrlProps/ctrlProp471.xml" /><Relationship Id="rId475" Type="http://schemas.openxmlformats.org/officeDocument/2006/relationships/ctrlProp" Target="../ctrlProps/ctrlProp472.xml" /><Relationship Id="rId476" Type="http://schemas.openxmlformats.org/officeDocument/2006/relationships/ctrlProp" Target="../ctrlProps/ctrlProp473.xml" /><Relationship Id="rId477" Type="http://schemas.openxmlformats.org/officeDocument/2006/relationships/ctrlProp" Target="../ctrlProps/ctrlProp474.xml" /><Relationship Id="rId478" Type="http://schemas.openxmlformats.org/officeDocument/2006/relationships/ctrlProp" Target="../ctrlProps/ctrlProp475.xml" /><Relationship Id="rId479" Type="http://schemas.openxmlformats.org/officeDocument/2006/relationships/ctrlProp" Target="../ctrlProps/ctrlProp476.xml" /><Relationship Id="rId480" Type="http://schemas.openxmlformats.org/officeDocument/2006/relationships/ctrlProp" Target="../ctrlProps/ctrlProp477.xml" /><Relationship Id="rId481" Type="http://schemas.openxmlformats.org/officeDocument/2006/relationships/ctrlProp" Target="../ctrlProps/ctrlProp478.xml" /><Relationship Id="rId482" Type="http://schemas.openxmlformats.org/officeDocument/2006/relationships/ctrlProp" Target="../ctrlProps/ctrlProp479.xml" /><Relationship Id="rId483" Type="http://schemas.openxmlformats.org/officeDocument/2006/relationships/ctrlProp" Target="../ctrlProps/ctrlProp480.xml" /><Relationship Id="rId484" Type="http://schemas.openxmlformats.org/officeDocument/2006/relationships/ctrlProp" Target="../ctrlProps/ctrlProp481.xml" /><Relationship Id="rId485" Type="http://schemas.openxmlformats.org/officeDocument/2006/relationships/ctrlProp" Target="../ctrlProps/ctrlProp482.xml" /><Relationship Id="rId486" Type="http://schemas.openxmlformats.org/officeDocument/2006/relationships/ctrlProp" Target="../ctrlProps/ctrlProp483.xml" /><Relationship Id="rId487" Type="http://schemas.openxmlformats.org/officeDocument/2006/relationships/ctrlProp" Target="../ctrlProps/ctrlProp484.xml" /><Relationship Id="rId488" Type="http://schemas.openxmlformats.org/officeDocument/2006/relationships/ctrlProp" Target="../ctrlProps/ctrlProp485.xml" /><Relationship Id="rId489" Type="http://schemas.openxmlformats.org/officeDocument/2006/relationships/ctrlProp" Target="../ctrlProps/ctrlProp486.xml" /><Relationship Id="rId490" Type="http://schemas.openxmlformats.org/officeDocument/2006/relationships/ctrlProp" Target="../ctrlProps/ctrlProp487.xml" /><Relationship Id="rId491" Type="http://schemas.openxmlformats.org/officeDocument/2006/relationships/ctrlProp" Target="../ctrlProps/ctrlProp488.xml" /><Relationship Id="rId492" Type="http://schemas.openxmlformats.org/officeDocument/2006/relationships/ctrlProp" Target="../ctrlProps/ctrlProp489.xml" /><Relationship Id="rId493" Type="http://schemas.openxmlformats.org/officeDocument/2006/relationships/ctrlProp" Target="../ctrlProps/ctrlProp490.xml" /><Relationship Id="rId494" Type="http://schemas.openxmlformats.org/officeDocument/2006/relationships/ctrlProp" Target="../ctrlProps/ctrlProp491.xml" /><Relationship Id="rId495" Type="http://schemas.openxmlformats.org/officeDocument/2006/relationships/ctrlProp" Target="../ctrlProps/ctrlProp492.xml" /><Relationship Id="rId496" Type="http://schemas.openxmlformats.org/officeDocument/2006/relationships/ctrlProp" Target="../ctrlProps/ctrlProp493.xml" /><Relationship Id="rId497" Type="http://schemas.openxmlformats.org/officeDocument/2006/relationships/ctrlProp" Target="../ctrlProps/ctrlProp494.xml" /><Relationship Id="rId498" Type="http://schemas.openxmlformats.org/officeDocument/2006/relationships/ctrlProp" Target="../ctrlProps/ctrlProp495.xml" /><Relationship Id="rId499" Type="http://schemas.openxmlformats.org/officeDocument/2006/relationships/ctrlProp" Target="../ctrlProps/ctrlProp496.xml" /><Relationship Id="rId500" Type="http://schemas.openxmlformats.org/officeDocument/2006/relationships/ctrlProp" Target="../ctrlProps/ctrlProp497.xml" /><Relationship Id="rId501" Type="http://schemas.openxmlformats.org/officeDocument/2006/relationships/ctrlProp" Target="../ctrlProps/ctrlProp498.xml" /><Relationship Id="rId502" Type="http://schemas.openxmlformats.org/officeDocument/2006/relationships/ctrlProp" Target="../ctrlProps/ctrlProp499.xml" /><Relationship Id="rId503" Type="http://schemas.openxmlformats.org/officeDocument/2006/relationships/ctrlProp" Target="../ctrlProps/ctrlProp500.xml" /><Relationship Id="rId504" Type="http://schemas.openxmlformats.org/officeDocument/2006/relationships/ctrlProp" Target="../ctrlProps/ctrlProp501.xml" /><Relationship Id="rId505" Type="http://schemas.openxmlformats.org/officeDocument/2006/relationships/ctrlProp" Target="../ctrlProps/ctrlProp502.xml" /><Relationship Id="rId506" Type="http://schemas.openxmlformats.org/officeDocument/2006/relationships/ctrlProp" Target="../ctrlProps/ctrlProp503.xml" /><Relationship Id="rId507" Type="http://schemas.openxmlformats.org/officeDocument/2006/relationships/ctrlProp" Target="../ctrlProps/ctrlProp504.xml" /><Relationship Id="rId508" Type="http://schemas.openxmlformats.org/officeDocument/2006/relationships/ctrlProp" Target="../ctrlProps/ctrlProp505.xml" /><Relationship Id="rId509" Type="http://schemas.openxmlformats.org/officeDocument/2006/relationships/ctrlProp" Target="../ctrlProps/ctrlProp506.xml" /><Relationship Id="rId510" Type="http://schemas.openxmlformats.org/officeDocument/2006/relationships/ctrlProp" Target="../ctrlProps/ctrlProp507.xml" /><Relationship Id="rId511" Type="http://schemas.openxmlformats.org/officeDocument/2006/relationships/ctrlProp" Target="../ctrlProps/ctrlProp508.xml" /><Relationship Id="rId512" Type="http://schemas.openxmlformats.org/officeDocument/2006/relationships/ctrlProp" Target="../ctrlProps/ctrlProp509.xml" /><Relationship Id="rId513" Type="http://schemas.openxmlformats.org/officeDocument/2006/relationships/ctrlProp" Target="../ctrlProps/ctrlProp510.xml" /><Relationship Id="rId514" Type="http://schemas.openxmlformats.org/officeDocument/2006/relationships/ctrlProp" Target="../ctrlProps/ctrlProp511.xml" /><Relationship Id="rId515" Type="http://schemas.openxmlformats.org/officeDocument/2006/relationships/ctrlProp" Target="../ctrlProps/ctrlProp512.xml" /><Relationship Id="rId516" Type="http://schemas.openxmlformats.org/officeDocument/2006/relationships/ctrlProp" Target="../ctrlProps/ctrlProp513.xml" /><Relationship Id="rId517" Type="http://schemas.openxmlformats.org/officeDocument/2006/relationships/ctrlProp" Target="../ctrlProps/ctrlProp514.xml" /><Relationship Id="rId518" Type="http://schemas.openxmlformats.org/officeDocument/2006/relationships/ctrlProp" Target="../ctrlProps/ctrlProp515.xml" /><Relationship Id="rId519" Type="http://schemas.openxmlformats.org/officeDocument/2006/relationships/ctrlProp" Target="../ctrlProps/ctrlProp516.xml" /><Relationship Id="rId520" Type="http://schemas.openxmlformats.org/officeDocument/2006/relationships/ctrlProp" Target="../ctrlProps/ctrlProp517.xml" /><Relationship Id="rId521" Type="http://schemas.openxmlformats.org/officeDocument/2006/relationships/ctrlProp" Target="../ctrlProps/ctrlProp518.xml" /><Relationship Id="rId522" Type="http://schemas.openxmlformats.org/officeDocument/2006/relationships/ctrlProp" Target="../ctrlProps/ctrlProp519.xml" /><Relationship Id="rId523" Type="http://schemas.openxmlformats.org/officeDocument/2006/relationships/ctrlProp" Target="../ctrlProps/ctrlProp520.xml" /><Relationship Id="rId524" Type="http://schemas.openxmlformats.org/officeDocument/2006/relationships/ctrlProp" Target="../ctrlProps/ctrlProp521.xml" /><Relationship Id="rId525" Type="http://schemas.openxmlformats.org/officeDocument/2006/relationships/ctrlProp" Target="../ctrlProps/ctrlProp522.xml" /><Relationship Id="rId526" Type="http://schemas.openxmlformats.org/officeDocument/2006/relationships/ctrlProp" Target="../ctrlProps/ctrlProp523.xml" /><Relationship Id="rId527" Type="http://schemas.openxmlformats.org/officeDocument/2006/relationships/ctrlProp" Target="../ctrlProps/ctrlProp524.xml" /><Relationship Id="rId528" Type="http://schemas.openxmlformats.org/officeDocument/2006/relationships/ctrlProp" Target="../ctrlProps/ctrlProp525.xml" /><Relationship Id="rId529" Type="http://schemas.openxmlformats.org/officeDocument/2006/relationships/ctrlProp" Target="../ctrlProps/ctrlProp526.xml" /><Relationship Id="rId530" Type="http://schemas.openxmlformats.org/officeDocument/2006/relationships/ctrlProp" Target="../ctrlProps/ctrlProp527.xml" /><Relationship Id="rId531" Type="http://schemas.openxmlformats.org/officeDocument/2006/relationships/ctrlProp" Target="../ctrlProps/ctrlProp528.xml" /><Relationship Id="rId532" Type="http://schemas.openxmlformats.org/officeDocument/2006/relationships/ctrlProp" Target="../ctrlProps/ctrlProp529.xml" /><Relationship Id="rId533" Type="http://schemas.openxmlformats.org/officeDocument/2006/relationships/ctrlProp" Target="../ctrlProps/ctrlProp530.xml" /><Relationship Id="rId534" Type="http://schemas.openxmlformats.org/officeDocument/2006/relationships/ctrlProp" Target="../ctrlProps/ctrlProp531.xml" /><Relationship Id="rId535" Type="http://schemas.openxmlformats.org/officeDocument/2006/relationships/ctrlProp" Target="../ctrlProps/ctrlProp532.xml" /><Relationship Id="rId536" Type="http://schemas.openxmlformats.org/officeDocument/2006/relationships/ctrlProp" Target="../ctrlProps/ctrlProp533.xml" /><Relationship Id="rId537" Type="http://schemas.openxmlformats.org/officeDocument/2006/relationships/ctrlProp" Target="../ctrlProps/ctrlProp534.xml" /><Relationship Id="rId538" Type="http://schemas.openxmlformats.org/officeDocument/2006/relationships/ctrlProp" Target="../ctrlProps/ctrlProp535.xml" /><Relationship Id="rId539" Type="http://schemas.openxmlformats.org/officeDocument/2006/relationships/ctrlProp" Target="../ctrlProps/ctrlProp536.xml" /><Relationship Id="rId540" Type="http://schemas.openxmlformats.org/officeDocument/2006/relationships/ctrlProp" Target="../ctrlProps/ctrlProp537.xml" /><Relationship Id="rId541" Type="http://schemas.openxmlformats.org/officeDocument/2006/relationships/ctrlProp" Target="../ctrlProps/ctrlProp538.xml" /><Relationship Id="rId542" Type="http://schemas.openxmlformats.org/officeDocument/2006/relationships/ctrlProp" Target="../ctrlProps/ctrlProp539.xml" /><Relationship Id="rId543" Type="http://schemas.openxmlformats.org/officeDocument/2006/relationships/ctrlProp" Target="../ctrlProps/ctrlProp540.xml" /><Relationship Id="rId544" Type="http://schemas.openxmlformats.org/officeDocument/2006/relationships/ctrlProp" Target="../ctrlProps/ctrlProp541.xml" /><Relationship Id="rId545" Type="http://schemas.openxmlformats.org/officeDocument/2006/relationships/ctrlProp" Target="../ctrlProps/ctrlProp542.xml" /><Relationship Id="rId546" Type="http://schemas.openxmlformats.org/officeDocument/2006/relationships/ctrlProp" Target="../ctrlProps/ctrlProp543.xml" /><Relationship Id="rId547" Type="http://schemas.openxmlformats.org/officeDocument/2006/relationships/ctrlProp" Target="../ctrlProps/ctrlProp544.xml" /><Relationship Id="rId548" Type="http://schemas.openxmlformats.org/officeDocument/2006/relationships/ctrlProp" Target="../ctrlProps/ctrlProp545.xml" /><Relationship Id="rId549" Type="http://schemas.openxmlformats.org/officeDocument/2006/relationships/ctrlProp" Target="../ctrlProps/ctrlProp546.xml" /><Relationship Id="rId550" Type="http://schemas.openxmlformats.org/officeDocument/2006/relationships/ctrlProp" Target="../ctrlProps/ctrlProp547.xml" /><Relationship Id="rId551" Type="http://schemas.openxmlformats.org/officeDocument/2006/relationships/ctrlProp" Target="../ctrlProps/ctrlProp548.xml" /><Relationship Id="rId552" Type="http://schemas.openxmlformats.org/officeDocument/2006/relationships/ctrlProp" Target="../ctrlProps/ctrlProp549.xml" /><Relationship Id="rId553" Type="http://schemas.openxmlformats.org/officeDocument/2006/relationships/ctrlProp" Target="../ctrlProps/ctrlProp550.xml" /><Relationship Id="rId554" Type="http://schemas.openxmlformats.org/officeDocument/2006/relationships/ctrlProp" Target="../ctrlProps/ctrlProp551.xml" /><Relationship Id="rId555" Type="http://schemas.openxmlformats.org/officeDocument/2006/relationships/ctrlProp" Target="../ctrlProps/ctrlProp552.xml" /><Relationship Id="rId556" Type="http://schemas.openxmlformats.org/officeDocument/2006/relationships/ctrlProp" Target="../ctrlProps/ctrlProp553.xml" /><Relationship Id="rId557" Type="http://schemas.openxmlformats.org/officeDocument/2006/relationships/ctrlProp" Target="../ctrlProps/ctrlProp554.xml" /><Relationship Id="rId558" Type="http://schemas.openxmlformats.org/officeDocument/2006/relationships/ctrlProp" Target="../ctrlProps/ctrlProp555.xml" /><Relationship Id="rId559" Type="http://schemas.openxmlformats.org/officeDocument/2006/relationships/ctrlProp" Target="../ctrlProps/ctrlProp556.xml" /><Relationship Id="rId560" Type="http://schemas.openxmlformats.org/officeDocument/2006/relationships/ctrlProp" Target="../ctrlProps/ctrlProp557.xml" /><Relationship Id="rId561" Type="http://schemas.openxmlformats.org/officeDocument/2006/relationships/ctrlProp" Target="../ctrlProps/ctrlProp558.xml" /><Relationship Id="rId562" Type="http://schemas.openxmlformats.org/officeDocument/2006/relationships/ctrlProp" Target="../ctrlProps/ctrlProp559.xml" /><Relationship Id="rId563" Type="http://schemas.openxmlformats.org/officeDocument/2006/relationships/ctrlProp" Target="../ctrlProps/ctrlProp560.xml" /><Relationship Id="rId564" Type="http://schemas.openxmlformats.org/officeDocument/2006/relationships/ctrlProp" Target="../ctrlProps/ctrlProp561.xml" /><Relationship Id="rId565" Type="http://schemas.openxmlformats.org/officeDocument/2006/relationships/ctrlProp" Target="../ctrlProps/ctrlProp562.xml" /><Relationship Id="rId566" Type="http://schemas.openxmlformats.org/officeDocument/2006/relationships/ctrlProp" Target="../ctrlProps/ctrlProp563.xml" /><Relationship Id="rId567" Type="http://schemas.openxmlformats.org/officeDocument/2006/relationships/ctrlProp" Target="../ctrlProps/ctrlProp564.xml" /><Relationship Id="rId568" Type="http://schemas.openxmlformats.org/officeDocument/2006/relationships/ctrlProp" Target="../ctrlProps/ctrlProp565.xml" /><Relationship Id="rId569" Type="http://schemas.openxmlformats.org/officeDocument/2006/relationships/ctrlProp" Target="../ctrlProps/ctrlProp566.xml" /><Relationship Id="rId570" Type="http://schemas.openxmlformats.org/officeDocument/2006/relationships/ctrlProp" Target="../ctrlProps/ctrlProp567.xml" /><Relationship Id="rId571" Type="http://schemas.openxmlformats.org/officeDocument/2006/relationships/ctrlProp" Target="../ctrlProps/ctrlProp568.xml" /><Relationship Id="rId572" Type="http://schemas.openxmlformats.org/officeDocument/2006/relationships/ctrlProp" Target="../ctrlProps/ctrlProp569.xml" /><Relationship Id="rId573" Type="http://schemas.openxmlformats.org/officeDocument/2006/relationships/ctrlProp" Target="../ctrlProps/ctrlProp570.xml" /><Relationship Id="rId574" Type="http://schemas.openxmlformats.org/officeDocument/2006/relationships/ctrlProp" Target="../ctrlProps/ctrlProp571.xml" /><Relationship Id="rId575" Type="http://schemas.openxmlformats.org/officeDocument/2006/relationships/ctrlProp" Target="../ctrlProps/ctrlProp572.xml" /><Relationship Id="rId576" Type="http://schemas.openxmlformats.org/officeDocument/2006/relationships/ctrlProp" Target="../ctrlProps/ctrlProp573.xml" /><Relationship Id="rId577" Type="http://schemas.openxmlformats.org/officeDocument/2006/relationships/ctrlProp" Target="../ctrlProps/ctrlProp574.xml" /><Relationship Id="rId578" Type="http://schemas.openxmlformats.org/officeDocument/2006/relationships/ctrlProp" Target="../ctrlProps/ctrlProp575.xml" /><Relationship Id="rId579" Type="http://schemas.openxmlformats.org/officeDocument/2006/relationships/ctrlProp" Target="../ctrlProps/ctrlProp576.xml" /><Relationship Id="rId580" Type="http://schemas.openxmlformats.org/officeDocument/2006/relationships/ctrlProp" Target="../ctrlProps/ctrlProp577.xml" /><Relationship Id="rId581" Type="http://schemas.openxmlformats.org/officeDocument/2006/relationships/ctrlProp" Target="../ctrlProps/ctrlProp578.xml" /><Relationship Id="rId582" Type="http://schemas.openxmlformats.org/officeDocument/2006/relationships/ctrlProp" Target="../ctrlProps/ctrlProp579.xml" /><Relationship Id="rId583" Type="http://schemas.openxmlformats.org/officeDocument/2006/relationships/ctrlProp" Target="../ctrlProps/ctrlProp580.xml" /><Relationship Id="rId584" Type="http://schemas.openxmlformats.org/officeDocument/2006/relationships/ctrlProp" Target="../ctrlProps/ctrlProp581.xml" /><Relationship Id="rId585" Type="http://schemas.openxmlformats.org/officeDocument/2006/relationships/ctrlProp" Target="../ctrlProps/ctrlProp582.xml" /><Relationship Id="rId586" Type="http://schemas.openxmlformats.org/officeDocument/2006/relationships/ctrlProp" Target="../ctrlProps/ctrlProp583.xml" /><Relationship Id="rId587" Type="http://schemas.openxmlformats.org/officeDocument/2006/relationships/ctrlProp" Target="../ctrlProps/ctrlProp584.xml" /><Relationship Id="rId588" Type="http://schemas.openxmlformats.org/officeDocument/2006/relationships/ctrlProp" Target="../ctrlProps/ctrlProp585.xml" /><Relationship Id="rId589" Type="http://schemas.openxmlformats.org/officeDocument/2006/relationships/ctrlProp" Target="../ctrlProps/ctrlProp586.xml" /><Relationship Id="rId590" Type="http://schemas.openxmlformats.org/officeDocument/2006/relationships/ctrlProp" Target="../ctrlProps/ctrlProp587.xml" /><Relationship Id="rId591" Type="http://schemas.openxmlformats.org/officeDocument/2006/relationships/ctrlProp" Target="../ctrlProps/ctrlProp588.xml" /><Relationship Id="rId592" Type="http://schemas.openxmlformats.org/officeDocument/2006/relationships/ctrlProp" Target="../ctrlProps/ctrlProp589.xml" /><Relationship Id="rId593" Type="http://schemas.openxmlformats.org/officeDocument/2006/relationships/ctrlProp" Target="../ctrlProps/ctrlProp590.xml" /><Relationship Id="rId594" Type="http://schemas.openxmlformats.org/officeDocument/2006/relationships/ctrlProp" Target="../ctrlProps/ctrlProp591.xml" /><Relationship Id="rId595" Type="http://schemas.openxmlformats.org/officeDocument/2006/relationships/ctrlProp" Target="../ctrlProps/ctrlProp592.xml" /><Relationship Id="rId596" Type="http://schemas.openxmlformats.org/officeDocument/2006/relationships/ctrlProp" Target="../ctrlProps/ctrlProp593.xml" /><Relationship Id="rId597" Type="http://schemas.openxmlformats.org/officeDocument/2006/relationships/ctrlProp" Target="../ctrlProps/ctrlProp594.xml" /><Relationship Id="rId598" Type="http://schemas.openxmlformats.org/officeDocument/2006/relationships/ctrlProp" Target="../ctrlProps/ctrlProp595.xml" /><Relationship Id="rId599" Type="http://schemas.openxmlformats.org/officeDocument/2006/relationships/ctrlProp" Target="../ctrlProps/ctrlProp596.xml" /><Relationship Id="rId600" Type="http://schemas.openxmlformats.org/officeDocument/2006/relationships/ctrlProp" Target="../ctrlProps/ctrlProp597.xml" /><Relationship Id="rId601" Type="http://schemas.openxmlformats.org/officeDocument/2006/relationships/ctrlProp" Target="../ctrlProps/ctrlProp598.xml" /><Relationship Id="rId602" Type="http://schemas.openxmlformats.org/officeDocument/2006/relationships/ctrlProp" Target="../ctrlProps/ctrlProp599.xml" /><Relationship Id="rId603" Type="http://schemas.openxmlformats.org/officeDocument/2006/relationships/ctrlProp" Target="../ctrlProps/ctrlProp600.xml" /><Relationship Id="rId604" Type="http://schemas.openxmlformats.org/officeDocument/2006/relationships/ctrlProp" Target="../ctrlProps/ctrlProp601.xml" /><Relationship Id="rId605" Type="http://schemas.openxmlformats.org/officeDocument/2006/relationships/ctrlProp" Target="../ctrlProps/ctrlProp602.xml" /><Relationship Id="rId606" Type="http://schemas.openxmlformats.org/officeDocument/2006/relationships/ctrlProp" Target="../ctrlProps/ctrlProp603.xml" /><Relationship Id="rId607" Type="http://schemas.openxmlformats.org/officeDocument/2006/relationships/ctrlProp" Target="../ctrlProps/ctrlProp604.xml" /><Relationship Id="rId608" Type="http://schemas.openxmlformats.org/officeDocument/2006/relationships/ctrlProp" Target="../ctrlProps/ctrlProp605.xml" /><Relationship Id="rId609" Type="http://schemas.openxmlformats.org/officeDocument/2006/relationships/ctrlProp" Target="../ctrlProps/ctrlProp606.xml" /><Relationship Id="rId610" Type="http://schemas.openxmlformats.org/officeDocument/2006/relationships/ctrlProp" Target="../ctrlProps/ctrlProp607.xml" /><Relationship Id="rId611" Type="http://schemas.openxmlformats.org/officeDocument/2006/relationships/ctrlProp" Target="../ctrlProps/ctrlProp608.xml" /><Relationship Id="rId612" Type="http://schemas.openxmlformats.org/officeDocument/2006/relationships/ctrlProp" Target="../ctrlProps/ctrlProp609.xml" /><Relationship Id="rId613" Type="http://schemas.openxmlformats.org/officeDocument/2006/relationships/ctrlProp" Target="../ctrlProps/ctrlProp610.xml" /><Relationship Id="rId614" Type="http://schemas.openxmlformats.org/officeDocument/2006/relationships/ctrlProp" Target="../ctrlProps/ctrlProp611.xml" /><Relationship Id="rId615" Type="http://schemas.openxmlformats.org/officeDocument/2006/relationships/ctrlProp" Target="../ctrlProps/ctrlProp612.xml" /><Relationship Id="rId616" Type="http://schemas.openxmlformats.org/officeDocument/2006/relationships/ctrlProp" Target="../ctrlProps/ctrlProp613.xml" /><Relationship Id="rId617" Type="http://schemas.openxmlformats.org/officeDocument/2006/relationships/ctrlProp" Target="../ctrlProps/ctrlProp614.xml" /><Relationship Id="rId618" Type="http://schemas.openxmlformats.org/officeDocument/2006/relationships/ctrlProp" Target="../ctrlProps/ctrlProp615.xml" /><Relationship Id="rId619" Type="http://schemas.openxmlformats.org/officeDocument/2006/relationships/ctrlProp" Target="../ctrlProps/ctrlProp616.xml" /><Relationship Id="rId620" Type="http://schemas.openxmlformats.org/officeDocument/2006/relationships/ctrlProp" Target="../ctrlProps/ctrlProp617.xml" /><Relationship Id="rId621" Type="http://schemas.openxmlformats.org/officeDocument/2006/relationships/ctrlProp" Target="../ctrlProps/ctrlProp618.xml" /><Relationship Id="rId622" Type="http://schemas.openxmlformats.org/officeDocument/2006/relationships/ctrlProp" Target="../ctrlProps/ctrlProp619.xml" /><Relationship Id="rId623" Type="http://schemas.openxmlformats.org/officeDocument/2006/relationships/ctrlProp" Target="../ctrlProps/ctrlProp620.xml" /><Relationship Id="rId624" Type="http://schemas.openxmlformats.org/officeDocument/2006/relationships/ctrlProp" Target="../ctrlProps/ctrlProp621.xml" /><Relationship Id="rId625" Type="http://schemas.openxmlformats.org/officeDocument/2006/relationships/ctrlProp" Target="../ctrlProps/ctrlProp622.xml" /><Relationship Id="rId626" Type="http://schemas.openxmlformats.org/officeDocument/2006/relationships/ctrlProp" Target="../ctrlProps/ctrlProp623.xml" /><Relationship Id="rId627" Type="http://schemas.openxmlformats.org/officeDocument/2006/relationships/ctrlProp" Target="../ctrlProps/ctrlProp624.xml" /><Relationship Id="rId628" Type="http://schemas.openxmlformats.org/officeDocument/2006/relationships/ctrlProp" Target="../ctrlProps/ctrlProp625.xml" /><Relationship Id="rId629" Type="http://schemas.openxmlformats.org/officeDocument/2006/relationships/ctrlProp" Target="../ctrlProps/ctrlProp626.xml" /><Relationship Id="rId630" Type="http://schemas.openxmlformats.org/officeDocument/2006/relationships/ctrlProp" Target="../ctrlProps/ctrlProp627.xml" /><Relationship Id="rId631" Type="http://schemas.openxmlformats.org/officeDocument/2006/relationships/ctrlProp" Target="../ctrlProps/ctrlProp628.xml" /><Relationship Id="rId632" Type="http://schemas.openxmlformats.org/officeDocument/2006/relationships/ctrlProp" Target="../ctrlProps/ctrlProp629.xml" /><Relationship Id="rId633" Type="http://schemas.openxmlformats.org/officeDocument/2006/relationships/ctrlProp" Target="../ctrlProps/ctrlProp630.xml" /><Relationship Id="rId634" Type="http://schemas.openxmlformats.org/officeDocument/2006/relationships/ctrlProp" Target="../ctrlProps/ctrlProp631.xml" /><Relationship Id="rId635" Type="http://schemas.openxmlformats.org/officeDocument/2006/relationships/ctrlProp" Target="../ctrlProps/ctrlProp632.xml" /><Relationship Id="rId636" Type="http://schemas.openxmlformats.org/officeDocument/2006/relationships/ctrlProp" Target="../ctrlProps/ctrlProp633.xml" /><Relationship Id="rId637" Type="http://schemas.openxmlformats.org/officeDocument/2006/relationships/ctrlProp" Target="../ctrlProps/ctrlProp634.xml" /><Relationship Id="rId638" Type="http://schemas.openxmlformats.org/officeDocument/2006/relationships/ctrlProp" Target="../ctrlProps/ctrlProp635.xml" /><Relationship Id="rId639" Type="http://schemas.openxmlformats.org/officeDocument/2006/relationships/ctrlProp" Target="../ctrlProps/ctrlProp636.xml" /><Relationship Id="rId640" Type="http://schemas.openxmlformats.org/officeDocument/2006/relationships/ctrlProp" Target="../ctrlProps/ctrlProp637.xml" /><Relationship Id="rId641" Type="http://schemas.openxmlformats.org/officeDocument/2006/relationships/ctrlProp" Target="../ctrlProps/ctrlProp638.xml" /><Relationship Id="rId642" Type="http://schemas.openxmlformats.org/officeDocument/2006/relationships/ctrlProp" Target="../ctrlProps/ctrlProp639.xml" /><Relationship Id="rId643" Type="http://schemas.openxmlformats.org/officeDocument/2006/relationships/ctrlProp" Target="../ctrlProps/ctrlProp640.xml" /><Relationship Id="rId644" Type="http://schemas.openxmlformats.org/officeDocument/2006/relationships/ctrlProp" Target="../ctrlProps/ctrlProp641.xml" /><Relationship Id="rId645" Type="http://schemas.openxmlformats.org/officeDocument/2006/relationships/ctrlProp" Target="../ctrlProps/ctrlProp642.xml" /><Relationship Id="rId646" Type="http://schemas.openxmlformats.org/officeDocument/2006/relationships/ctrlProp" Target="../ctrlProps/ctrlProp643.xml" /><Relationship Id="rId647" Type="http://schemas.openxmlformats.org/officeDocument/2006/relationships/ctrlProp" Target="../ctrlProps/ctrlProp644.xml" /><Relationship Id="rId648" Type="http://schemas.openxmlformats.org/officeDocument/2006/relationships/ctrlProp" Target="../ctrlProps/ctrlProp645.xml" /><Relationship Id="rId649" Type="http://schemas.openxmlformats.org/officeDocument/2006/relationships/ctrlProp" Target="../ctrlProps/ctrlProp646.xml" /><Relationship Id="rId650" Type="http://schemas.openxmlformats.org/officeDocument/2006/relationships/ctrlProp" Target="../ctrlProps/ctrlProp647.xml" /><Relationship Id="rId651" Type="http://schemas.openxmlformats.org/officeDocument/2006/relationships/ctrlProp" Target="../ctrlProps/ctrlProp648.xml" /><Relationship Id="rId652" Type="http://schemas.openxmlformats.org/officeDocument/2006/relationships/ctrlProp" Target="../ctrlProps/ctrlProp649.xml" /><Relationship Id="rId653" Type="http://schemas.openxmlformats.org/officeDocument/2006/relationships/ctrlProp" Target="../ctrlProps/ctrlProp650.xml" /><Relationship Id="rId654" Type="http://schemas.openxmlformats.org/officeDocument/2006/relationships/ctrlProp" Target="../ctrlProps/ctrlProp651.xml" /><Relationship Id="rId655" Type="http://schemas.openxmlformats.org/officeDocument/2006/relationships/ctrlProp" Target="../ctrlProps/ctrlProp652.xml" /><Relationship Id="rId656" Type="http://schemas.openxmlformats.org/officeDocument/2006/relationships/ctrlProp" Target="../ctrlProps/ctrlProp653.xml" /><Relationship Id="rId657" Type="http://schemas.openxmlformats.org/officeDocument/2006/relationships/ctrlProp" Target="../ctrlProps/ctrlProp654.xml" /><Relationship Id="rId658" Type="http://schemas.openxmlformats.org/officeDocument/2006/relationships/ctrlProp" Target="../ctrlProps/ctrlProp655.xml" /><Relationship Id="rId659" Type="http://schemas.openxmlformats.org/officeDocument/2006/relationships/ctrlProp" Target="../ctrlProps/ctrlProp656.xml" /><Relationship Id="rId660" Type="http://schemas.openxmlformats.org/officeDocument/2006/relationships/ctrlProp" Target="../ctrlProps/ctrlProp657.xml" /><Relationship Id="rId661" Type="http://schemas.openxmlformats.org/officeDocument/2006/relationships/ctrlProp" Target="../ctrlProps/ctrlProp658.xml" /><Relationship Id="rId662" Type="http://schemas.openxmlformats.org/officeDocument/2006/relationships/ctrlProp" Target="../ctrlProps/ctrlProp659.xml" /><Relationship Id="rId663" Type="http://schemas.openxmlformats.org/officeDocument/2006/relationships/ctrlProp" Target="../ctrlProps/ctrlProp660.xml" /><Relationship Id="rId664" Type="http://schemas.openxmlformats.org/officeDocument/2006/relationships/ctrlProp" Target="../ctrlProps/ctrlProp661.xml" /><Relationship Id="rId665" Type="http://schemas.openxmlformats.org/officeDocument/2006/relationships/ctrlProp" Target="../ctrlProps/ctrlProp662.xml" /><Relationship Id="rId666" Type="http://schemas.openxmlformats.org/officeDocument/2006/relationships/ctrlProp" Target="../ctrlProps/ctrlProp663.xml" /><Relationship Id="rId667" Type="http://schemas.openxmlformats.org/officeDocument/2006/relationships/ctrlProp" Target="../ctrlProps/ctrlProp664.xml" /><Relationship Id="rId668" Type="http://schemas.openxmlformats.org/officeDocument/2006/relationships/ctrlProp" Target="../ctrlProps/ctrlProp665.xml" /><Relationship Id="rId669" Type="http://schemas.openxmlformats.org/officeDocument/2006/relationships/ctrlProp" Target="../ctrlProps/ctrlProp666.xml" /><Relationship Id="rId670" Type="http://schemas.openxmlformats.org/officeDocument/2006/relationships/ctrlProp" Target="../ctrlProps/ctrlProp667.xml" /><Relationship Id="rId671" Type="http://schemas.openxmlformats.org/officeDocument/2006/relationships/ctrlProp" Target="../ctrlProps/ctrlProp668.xml" /><Relationship Id="rId672" Type="http://schemas.openxmlformats.org/officeDocument/2006/relationships/ctrlProp" Target="../ctrlProps/ctrlProp669.xml" /><Relationship Id="rId673" Type="http://schemas.openxmlformats.org/officeDocument/2006/relationships/ctrlProp" Target="../ctrlProps/ctrlProp670.xml" /><Relationship Id="rId674" Type="http://schemas.openxmlformats.org/officeDocument/2006/relationships/ctrlProp" Target="../ctrlProps/ctrlProp671.xml" /><Relationship Id="rId675" Type="http://schemas.openxmlformats.org/officeDocument/2006/relationships/ctrlProp" Target="../ctrlProps/ctrlProp672.xml" /><Relationship Id="rId676" Type="http://schemas.openxmlformats.org/officeDocument/2006/relationships/ctrlProp" Target="../ctrlProps/ctrlProp673.xml" /><Relationship Id="rId677" Type="http://schemas.openxmlformats.org/officeDocument/2006/relationships/ctrlProp" Target="../ctrlProps/ctrlProp674.xml" /><Relationship Id="rId678" Type="http://schemas.openxmlformats.org/officeDocument/2006/relationships/ctrlProp" Target="../ctrlProps/ctrlProp675.xml" /><Relationship Id="rId679" Type="http://schemas.openxmlformats.org/officeDocument/2006/relationships/ctrlProp" Target="../ctrlProps/ctrlProp676.xml" /><Relationship Id="rId680" Type="http://schemas.openxmlformats.org/officeDocument/2006/relationships/ctrlProp" Target="../ctrlProps/ctrlProp677.xml" /><Relationship Id="rId681" Type="http://schemas.openxmlformats.org/officeDocument/2006/relationships/ctrlProp" Target="../ctrlProps/ctrlProp678.xml" /><Relationship Id="rId682" Type="http://schemas.openxmlformats.org/officeDocument/2006/relationships/ctrlProp" Target="../ctrlProps/ctrlProp679.xml" /><Relationship Id="rId683" Type="http://schemas.openxmlformats.org/officeDocument/2006/relationships/ctrlProp" Target="../ctrlProps/ctrlProp680.xml" /><Relationship Id="rId684" Type="http://schemas.openxmlformats.org/officeDocument/2006/relationships/ctrlProp" Target="../ctrlProps/ctrlProp681.xml" /><Relationship Id="rId685" Type="http://schemas.openxmlformats.org/officeDocument/2006/relationships/ctrlProp" Target="../ctrlProps/ctrlProp682.xml" /><Relationship Id="rId686" Type="http://schemas.openxmlformats.org/officeDocument/2006/relationships/ctrlProp" Target="../ctrlProps/ctrlProp683.xml" /><Relationship Id="rId687" Type="http://schemas.openxmlformats.org/officeDocument/2006/relationships/ctrlProp" Target="../ctrlProps/ctrlProp684.xml" /><Relationship Id="rId688" Type="http://schemas.openxmlformats.org/officeDocument/2006/relationships/ctrlProp" Target="../ctrlProps/ctrlProp685.xml" /><Relationship Id="rId689" Type="http://schemas.openxmlformats.org/officeDocument/2006/relationships/ctrlProp" Target="../ctrlProps/ctrlProp686.xml" /><Relationship Id="rId690" Type="http://schemas.openxmlformats.org/officeDocument/2006/relationships/ctrlProp" Target="../ctrlProps/ctrlProp687.xml" /><Relationship Id="rId691" Type="http://schemas.openxmlformats.org/officeDocument/2006/relationships/ctrlProp" Target="../ctrlProps/ctrlProp688.xml" /><Relationship Id="rId692" Type="http://schemas.openxmlformats.org/officeDocument/2006/relationships/ctrlProp" Target="../ctrlProps/ctrlProp689.xml" /><Relationship Id="rId693" Type="http://schemas.openxmlformats.org/officeDocument/2006/relationships/ctrlProp" Target="../ctrlProps/ctrlProp690.xml" /><Relationship Id="rId694" Type="http://schemas.openxmlformats.org/officeDocument/2006/relationships/ctrlProp" Target="../ctrlProps/ctrlProp691.xml" /><Relationship Id="rId695" Type="http://schemas.openxmlformats.org/officeDocument/2006/relationships/ctrlProp" Target="../ctrlProps/ctrlProp692.xml" /><Relationship Id="rId696" Type="http://schemas.openxmlformats.org/officeDocument/2006/relationships/ctrlProp" Target="../ctrlProps/ctrlProp693.xml" /><Relationship Id="rId697" Type="http://schemas.openxmlformats.org/officeDocument/2006/relationships/ctrlProp" Target="../ctrlProps/ctrlProp694.xml" /><Relationship Id="rId698" Type="http://schemas.openxmlformats.org/officeDocument/2006/relationships/ctrlProp" Target="../ctrlProps/ctrlProp695.xml" /><Relationship Id="rId699" Type="http://schemas.openxmlformats.org/officeDocument/2006/relationships/ctrlProp" Target="../ctrlProps/ctrlProp696.xml" /><Relationship Id="rId700" Type="http://schemas.openxmlformats.org/officeDocument/2006/relationships/ctrlProp" Target="../ctrlProps/ctrlProp697.xml" /><Relationship Id="rId701" Type="http://schemas.openxmlformats.org/officeDocument/2006/relationships/ctrlProp" Target="../ctrlProps/ctrlProp698.xml" /><Relationship Id="rId702" Type="http://schemas.openxmlformats.org/officeDocument/2006/relationships/ctrlProp" Target="../ctrlProps/ctrlProp699.xml" /><Relationship Id="rId703" Type="http://schemas.openxmlformats.org/officeDocument/2006/relationships/ctrlProp" Target="../ctrlProps/ctrlProp700.xml" /><Relationship Id="rId704" Type="http://schemas.openxmlformats.org/officeDocument/2006/relationships/ctrlProp" Target="../ctrlProps/ctrlProp701.xml" /><Relationship Id="rId705" Type="http://schemas.openxmlformats.org/officeDocument/2006/relationships/ctrlProp" Target="../ctrlProps/ctrlProp702.xml" /><Relationship Id="rId706" Type="http://schemas.openxmlformats.org/officeDocument/2006/relationships/ctrlProp" Target="../ctrlProps/ctrlProp703.xml" /><Relationship Id="rId707" Type="http://schemas.openxmlformats.org/officeDocument/2006/relationships/ctrlProp" Target="../ctrlProps/ctrlProp704.xml" /><Relationship Id="rId708" Type="http://schemas.openxmlformats.org/officeDocument/2006/relationships/ctrlProp" Target="../ctrlProps/ctrlProp705.xml" /><Relationship Id="rId709" Type="http://schemas.openxmlformats.org/officeDocument/2006/relationships/ctrlProp" Target="../ctrlProps/ctrlProp706.xml" /><Relationship Id="rId710" Type="http://schemas.openxmlformats.org/officeDocument/2006/relationships/ctrlProp" Target="../ctrlProps/ctrlProp707.xml" /><Relationship Id="rId711" Type="http://schemas.openxmlformats.org/officeDocument/2006/relationships/ctrlProp" Target="../ctrlProps/ctrlProp708.xml" /><Relationship Id="rId712" Type="http://schemas.openxmlformats.org/officeDocument/2006/relationships/ctrlProp" Target="../ctrlProps/ctrlProp709.xml" /><Relationship Id="rId713" Type="http://schemas.openxmlformats.org/officeDocument/2006/relationships/ctrlProp" Target="../ctrlProps/ctrlProp710.xml" /><Relationship Id="rId714" Type="http://schemas.openxmlformats.org/officeDocument/2006/relationships/ctrlProp" Target="../ctrlProps/ctrlProp711.xml" /><Relationship Id="rId715" Type="http://schemas.openxmlformats.org/officeDocument/2006/relationships/ctrlProp" Target="../ctrlProps/ctrlProp712.xml" /><Relationship Id="rId716" Type="http://schemas.openxmlformats.org/officeDocument/2006/relationships/ctrlProp" Target="../ctrlProps/ctrlProp713.xml" /><Relationship Id="rId717" Type="http://schemas.openxmlformats.org/officeDocument/2006/relationships/ctrlProp" Target="../ctrlProps/ctrlProp714.xml" /><Relationship Id="rId718" Type="http://schemas.openxmlformats.org/officeDocument/2006/relationships/ctrlProp" Target="../ctrlProps/ctrlProp715.xml" /><Relationship Id="rId719" Type="http://schemas.openxmlformats.org/officeDocument/2006/relationships/ctrlProp" Target="../ctrlProps/ctrlProp716.xml" /><Relationship Id="rId720" Type="http://schemas.openxmlformats.org/officeDocument/2006/relationships/ctrlProp" Target="../ctrlProps/ctrlProp717.xml" /><Relationship Id="rId721" Type="http://schemas.openxmlformats.org/officeDocument/2006/relationships/ctrlProp" Target="../ctrlProps/ctrlProp718.xml" /><Relationship Id="rId722" Type="http://schemas.openxmlformats.org/officeDocument/2006/relationships/ctrlProp" Target="../ctrlProps/ctrlProp719.xml" /><Relationship Id="rId723" Type="http://schemas.openxmlformats.org/officeDocument/2006/relationships/ctrlProp" Target="../ctrlProps/ctrlProp720.xml" /><Relationship Id="rId724" Type="http://schemas.openxmlformats.org/officeDocument/2006/relationships/ctrlProp" Target="../ctrlProps/ctrlProp721.xml" /><Relationship Id="rId725" Type="http://schemas.openxmlformats.org/officeDocument/2006/relationships/ctrlProp" Target="../ctrlProps/ctrlProp722.xml" /><Relationship Id="rId726" Type="http://schemas.openxmlformats.org/officeDocument/2006/relationships/ctrlProp" Target="../ctrlProps/ctrlProp723.xml" /><Relationship Id="rId727" Type="http://schemas.openxmlformats.org/officeDocument/2006/relationships/ctrlProp" Target="../ctrlProps/ctrlProp724.xml" /><Relationship Id="rId728" Type="http://schemas.openxmlformats.org/officeDocument/2006/relationships/ctrlProp" Target="../ctrlProps/ctrlProp725.xml" /><Relationship Id="rId729" Type="http://schemas.openxmlformats.org/officeDocument/2006/relationships/ctrlProp" Target="../ctrlProps/ctrlProp726.xml" /><Relationship Id="rId730" Type="http://schemas.openxmlformats.org/officeDocument/2006/relationships/ctrlProp" Target="../ctrlProps/ctrlProp727.xml" /><Relationship Id="rId731" Type="http://schemas.openxmlformats.org/officeDocument/2006/relationships/ctrlProp" Target="../ctrlProps/ctrlProp728.xml" /><Relationship Id="rId732" Type="http://schemas.openxmlformats.org/officeDocument/2006/relationships/ctrlProp" Target="../ctrlProps/ctrlProp729.xml" /><Relationship Id="rId733" Type="http://schemas.openxmlformats.org/officeDocument/2006/relationships/ctrlProp" Target="../ctrlProps/ctrlProp730.xml" /><Relationship Id="rId734" Type="http://schemas.openxmlformats.org/officeDocument/2006/relationships/ctrlProp" Target="../ctrlProps/ctrlProp731.xml" /><Relationship Id="rId735" Type="http://schemas.openxmlformats.org/officeDocument/2006/relationships/ctrlProp" Target="../ctrlProps/ctrlProp732.xml" /><Relationship Id="rId736" Type="http://schemas.openxmlformats.org/officeDocument/2006/relationships/ctrlProp" Target="../ctrlProps/ctrlProp733.xml" /><Relationship Id="rId737" Type="http://schemas.openxmlformats.org/officeDocument/2006/relationships/ctrlProp" Target="../ctrlProps/ctrlProp734.xml" /><Relationship Id="rId738" Type="http://schemas.openxmlformats.org/officeDocument/2006/relationships/ctrlProp" Target="../ctrlProps/ctrlProp735.xml" /><Relationship Id="rId739" Type="http://schemas.openxmlformats.org/officeDocument/2006/relationships/ctrlProp" Target="../ctrlProps/ctrlProp736.xml" /><Relationship Id="rId740" Type="http://schemas.openxmlformats.org/officeDocument/2006/relationships/ctrlProp" Target="../ctrlProps/ctrlProp737.xml" /><Relationship Id="rId741" Type="http://schemas.openxmlformats.org/officeDocument/2006/relationships/ctrlProp" Target="../ctrlProps/ctrlProp738.xml" /><Relationship Id="rId742" Type="http://schemas.openxmlformats.org/officeDocument/2006/relationships/ctrlProp" Target="../ctrlProps/ctrlProp739.xml" /><Relationship Id="rId743" Type="http://schemas.openxmlformats.org/officeDocument/2006/relationships/ctrlProp" Target="../ctrlProps/ctrlProp740.xml" /><Relationship Id="rId744" Type="http://schemas.openxmlformats.org/officeDocument/2006/relationships/ctrlProp" Target="../ctrlProps/ctrlProp741.xml" /><Relationship Id="rId745" Type="http://schemas.openxmlformats.org/officeDocument/2006/relationships/ctrlProp" Target="../ctrlProps/ctrlProp742.xml" /><Relationship Id="rId746" Type="http://schemas.openxmlformats.org/officeDocument/2006/relationships/ctrlProp" Target="../ctrlProps/ctrlProp743.xml" /><Relationship Id="rId747" Type="http://schemas.openxmlformats.org/officeDocument/2006/relationships/ctrlProp" Target="../ctrlProps/ctrlProp744.xml" /><Relationship Id="rId748" Type="http://schemas.openxmlformats.org/officeDocument/2006/relationships/ctrlProp" Target="../ctrlProps/ctrlProp745.xml" /><Relationship Id="rId749" Type="http://schemas.openxmlformats.org/officeDocument/2006/relationships/ctrlProp" Target="../ctrlProps/ctrlProp746.xml" /><Relationship Id="rId750" Type="http://schemas.openxmlformats.org/officeDocument/2006/relationships/ctrlProp" Target="../ctrlProps/ctrlProp747.xml" /><Relationship Id="rId751" Type="http://schemas.openxmlformats.org/officeDocument/2006/relationships/ctrlProp" Target="../ctrlProps/ctrlProp748.xml" /><Relationship Id="rId752" Type="http://schemas.openxmlformats.org/officeDocument/2006/relationships/ctrlProp" Target="../ctrlProps/ctrlProp749.xml" /><Relationship Id="rId753" Type="http://schemas.openxmlformats.org/officeDocument/2006/relationships/ctrlProp" Target="../ctrlProps/ctrlProp750.xml" /><Relationship Id="rId754" Type="http://schemas.openxmlformats.org/officeDocument/2006/relationships/ctrlProp" Target="../ctrlProps/ctrlProp751.xml" /><Relationship Id="rId755" Type="http://schemas.openxmlformats.org/officeDocument/2006/relationships/ctrlProp" Target="../ctrlProps/ctrlProp752.xml" /><Relationship Id="rId756" Type="http://schemas.openxmlformats.org/officeDocument/2006/relationships/ctrlProp" Target="../ctrlProps/ctrlProp753.xml" /><Relationship Id="rId757" Type="http://schemas.openxmlformats.org/officeDocument/2006/relationships/ctrlProp" Target="../ctrlProps/ctrlProp754.xml" /><Relationship Id="rId758" Type="http://schemas.openxmlformats.org/officeDocument/2006/relationships/ctrlProp" Target="../ctrlProps/ctrlProp755.xml" /><Relationship Id="rId759" Type="http://schemas.openxmlformats.org/officeDocument/2006/relationships/ctrlProp" Target="../ctrlProps/ctrlProp756.xml" /><Relationship Id="rId760" Type="http://schemas.openxmlformats.org/officeDocument/2006/relationships/ctrlProp" Target="../ctrlProps/ctrlProp757.xml" /><Relationship Id="rId761" Type="http://schemas.openxmlformats.org/officeDocument/2006/relationships/ctrlProp" Target="../ctrlProps/ctrlProp758.xml" /><Relationship Id="rId762" Type="http://schemas.openxmlformats.org/officeDocument/2006/relationships/ctrlProp" Target="../ctrlProps/ctrlProp759.xml" /><Relationship Id="rId763" Type="http://schemas.openxmlformats.org/officeDocument/2006/relationships/ctrlProp" Target="../ctrlProps/ctrlProp760.xml" /><Relationship Id="rId764" Type="http://schemas.openxmlformats.org/officeDocument/2006/relationships/ctrlProp" Target="../ctrlProps/ctrlProp761.xml" /><Relationship Id="rId765" Type="http://schemas.openxmlformats.org/officeDocument/2006/relationships/ctrlProp" Target="../ctrlProps/ctrlProp762.xml" /><Relationship Id="rId766" Type="http://schemas.openxmlformats.org/officeDocument/2006/relationships/ctrlProp" Target="../ctrlProps/ctrlProp763.xml" /><Relationship Id="rId767" Type="http://schemas.openxmlformats.org/officeDocument/2006/relationships/ctrlProp" Target="../ctrlProps/ctrlProp764.xml" /><Relationship Id="rId768" Type="http://schemas.openxmlformats.org/officeDocument/2006/relationships/ctrlProp" Target="../ctrlProps/ctrlProp765.xml" /><Relationship Id="rId769" Type="http://schemas.openxmlformats.org/officeDocument/2006/relationships/ctrlProp" Target="../ctrlProps/ctrlProp766.xml" /><Relationship Id="rId770" Type="http://schemas.openxmlformats.org/officeDocument/2006/relationships/ctrlProp" Target="../ctrlProps/ctrlProp767.xml" /><Relationship Id="rId771" Type="http://schemas.openxmlformats.org/officeDocument/2006/relationships/ctrlProp" Target="../ctrlProps/ctrlProp768.xml" /><Relationship Id="rId772" Type="http://schemas.openxmlformats.org/officeDocument/2006/relationships/ctrlProp" Target="../ctrlProps/ctrlProp769.xml" /><Relationship Id="rId773" Type="http://schemas.openxmlformats.org/officeDocument/2006/relationships/ctrlProp" Target="../ctrlProps/ctrlProp770.xml" /><Relationship Id="rId774" Type="http://schemas.openxmlformats.org/officeDocument/2006/relationships/ctrlProp" Target="../ctrlProps/ctrlProp771.xml" /><Relationship Id="rId775" Type="http://schemas.openxmlformats.org/officeDocument/2006/relationships/ctrlProp" Target="../ctrlProps/ctrlProp772.xml" /><Relationship Id="rId776" Type="http://schemas.openxmlformats.org/officeDocument/2006/relationships/ctrlProp" Target="../ctrlProps/ctrlProp773.xml" /><Relationship Id="rId777" Type="http://schemas.openxmlformats.org/officeDocument/2006/relationships/ctrlProp" Target="../ctrlProps/ctrlProp774.xml" /><Relationship Id="rId778" Type="http://schemas.openxmlformats.org/officeDocument/2006/relationships/ctrlProp" Target="../ctrlProps/ctrlProp775.xml" /><Relationship Id="rId779" Type="http://schemas.openxmlformats.org/officeDocument/2006/relationships/ctrlProp" Target="../ctrlProps/ctrlProp776.xml" /><Relationship Id="rId780" Type="http://schemas.openxmlformats.org/officeDocument/2006/relationships/ctrlProp" Target="../ctrlProps/ctrlProp777.xml" /><Relationship Id="rId781" Type="http://schemas.openxmlformats.org/officeDocument/2006/relationships/ctrlProp" Target="../ctrlProps/ctrlProp778.xml" /><Relationship Id="rId782" Type="http://schemas.openxmlformats.org/officeDocument/2006/relationships/ctrlProp" Target="../ctrlProps/ctrlProp779.xml" /><Relationship Id="rId783" Type="http://schemas.openxmlformats.org/officeDocument/2006/relationships/ctrlProp" Target="../ctrlProps/ctrlProp780.xml" /><Relationship Id="rId784" Type="http://schemas.openxmlformats.org/officeDocument/2006/relationships/ctrlProp" Target="../ctrlProps/ctrlProp781.xml" /><Relationship Id="rId785" Type="http://schemas.openxmlformats.org/officeDocument/2006/relationships/ctrlProp" Target="../ctrlProps/ctrlProp782.xml" /><Relationship Id="rId786" Type="http://schemas.openxmlformats.org/officeDocument/2006/relationships/ctrlProp" Target="../ctrlProps/ctrlProp783.xml" /><Relationship Id="rId787" Type="http://schemas.openxmlformats.org/officeDocument/2006/relationships/ctrlProp" Target="../ctrlProps/ctrlProp784.xml" /><Relationship Id="rId788" Type="http://schemas.openxmlformats.org/officeDocument/2006/relationships/ctrlProp" Target="../ctrlProps/ctrlProp785.xml" /><Relationship Id="rId789" Type="http://schemas.openxmlformats.org/officeDocument/2006/relationships/ctrlProp" Target="../ctrlProps/ctrlProp786.xml" /><Relationship Id="rId790" Type="http://schemas.openxmlformats.org/officeDocument/2006/relationships/ctrlProp" Target="../ctrlProps/ctrlProp787.xml" /><Relationship Id="rId791" Type="http://schemas.openxmlformats.org/officeDocument/2006/relationships/ctrlProp" Target="../ctrlProps/ctrlProp788.xml" /><Relationship Id="rId792" Type="http://schemas.openxmlformats.org/officeDocument/2006/relationships/ctrlProp" Target="../ctrlProps/ctrlProp789.xml" /><Relationship Id="rId793" Type="http://schemas.openxmlformats.org/officeDocument/2006/relationships/ctrlProp" Target="../ctrlProps/ctrlProp790.xml" /><Relationship Id="rId794" Type="http://schemas.openxmlformats.org/officeDocument/2006/relationships/ctrlProp" Target="../ctrlProps/ctrlProp791.xml" /><Relationship Id="rId795" Type="http://schemas.openxmlformats.org/officeDocument/2006/relationships/ctrlProp" Target="../ctrlProps/ctrlProp792.xml" /><Relationship Id="rId796" Type="http://schemas.openxmlformats.org/officeDocument/2006/relationships/ctrlProp" Target="../ctrlProps/ctrlProp793.xml" /><Relationship Id="rId797" Type="http://schemas.openxmlformats.org/officeDocument/2006/relationships/ctrlProp" Target="../ctrlProps/ctrlProp794.xml" /><Relationship Id="rId798" Type="http://schemas.openxmlformats.org/officeDocument/2006/relationships/ctrlProp" Target="../ctrlProps/ctrlProp795.xml" /><Relationship Id="rId799" Type="http://schemas.openxmlformats.org/officeDocument/2006/relationships/ctrlProp" Target="../ctrlProps/ctrlProp796.xml" /><Relationship Id="rId800" Type="http://schemas.openxmlformats.org/officeDocument/2006/relationships/ctrlProp" Target="../ctrlProps/ctrlProp797.xml" /><Relationship Id="rId801" Type="http://schemas.openxmlformats.org/officeDocument/2006/relationships/ctrlProp" Target="../ctrlProps/ctrlProp798.xml" /><Relationship Id="rId802" Type="http://schemas.openxmlformats.org/officeDocument/2006/relationships/ctrlProp" Target="../ctrlProps/ctrlProp799.xml" /><Relationship Id="rId803" Type="http://schemas.openxmlformats.org/officeDocument/2006/relationships/ctrlProp" Target="../ctrlProps/ctrlProp800.xml" /><Relationship Id="rId804" Type="http://schemas.openxmlformats.org/officeDocument/2006/relationships/ctrlProp" Target="../ctrlProps/ctrlProp801.xml" /><Relationship Id="rId805" Type="http://schemas.openxmlformats.org/officeDocument/2006/relationships/ctrlProp" Target="../ctrlProps/ctrlProp802.xml" /><Relationship Id="rId806" Type="http://schemas.openxmlformats.org/officeDocument/2006/relationships/ctrlProp" Target="../ctrlProps/ctrlProp803.xml" /><Relationship Id="rId807" Type="http://schemas.openxmlformats.org/officeDocument/2006/relationships/ctrlProp" Target="../ctrlProps/ctrlProp804.xml" /><Relationship Id="rId808" Type="http://schemas.openxmlformats.org/officeDocument/2006/relationships/ctrlProp" Target="../ctrlProps/ctrlProp805.xml" /><Relationship Id="rId809" Type="http://schemas.openxmlformats.org/officeDocument/2006/relationships/ctrlProp" Target="../ctrlProps/ctrlProp806.xml" /><Relationship Id="rId810" Type="http://schemas.openxmlformats.org/officeDocument/2006/relationships/ctrlProp" Target="../ctrlProps/ctrlProp807.xml" /><Relationship Id="rId811" Type="http://schemas.openxmlformats.org/officeDocument/2006/relationships/ctrlProp" Target="../ctrlProps/ctrlProp808.xml" /><Relationship Id="rId812" Type="http://schemas.openxmlformats.org/officeDocument/2006/relationships/ctrlProp" Target="../ctrlProps/ctrlProp809.xml" /><Relationship Id="rId813" Type="http://schemas.openxmlformats.org/officeDocument/2006/relationships/ctrlProp" Target="../ctrlProps/ctrlProp810.xml" /><Relationship Id="rId814" Type="http://schemas.openxmlformats.org/officeDocument/2006/relationships/ctrlProp" Target="../ctrlProps/ctrlProp811.xml" /><Relationship Id="rId815" Type="http://schemas.openxmlformats.org/officeDocument/2006/relationships/ctrlProp" Target="../ctrlProps/ctrlProp812.xml" /><Relationship Id="rId816" Type="http://schemas.openxmlformats.org/officeDocument/2006/relationships/ctrlProp" Target="../ctrlProps/ctrlProp813.xml" /><Relationship Id="rId817" Type="http://schemas.openxmlformats.org/officeDocument/2006/relationships/ctrlProp" Target="../ctrlProps/ctrlProp814.xml" /><Relationship Id="rId818" Type="http://schemas.openxmlformats.org/officeDocument/2006/relationships/ctrlProp" Target="../ctrlProps/ctrlProp815.xml" /><Relationship Id="rId819" Type="http://schemas.openxmlformats.org/officeDocument/2006/relationships/ctrlProp" Target="../ctrlProps/ctrlProp816.xml" /><Relationship Id="rId820" Type="http://schemas.openxmlformats.org/officeDocument/2006/relationships/ctrlProp" Target="../ctrlProps/ctrlProp817.xml" /><Relationship Id="rId821" Type="http://schemas.openxmlformats.org/officeDocument/2006/relationships/ctrlProp" Target="../ctrlProps/ctrlProp818.xml" /><Relationship Id="rId822" Type="http://schemas.openxmlformats.org/officeDocument/2006/relationships/ctrlProp" Target="../ctrlProps/ctrlProp819.xml" /><Relationship Id="rId823" Type="http://schemas.openxmlformats.org/officeDocument/2006/relationships/ctrlProp" Target="../ctrlProps/ctrlProp820.xml" /><Relationship Id="rId824" Type="http://schemas.openxmlformats.org/officeDocument/2006/relationships/ctrlProp" Target="../ctrlProps/ctrlProp821.xml" /><Relationship Id="rId825" Type="http://schemas.openxmlformats.org/officeDocument/2006/relationships/ctrlProp" Target="../ctrlProps/ctrlProp822.xml" /><Relationship Id="rId826" Type="http://schemas.openxmlformats.org/officeDocument/2006/relationships/ctrlProp" Target="../ctrlProps/ctrlProp823.xml" /><Relationship Id="rId827" Type="http://schemas.openxmlformats.org/officeDocument/2006/relationships/ctrlProp" Target="../ctrlProps/ctrlProp824.xml" /><Relationship Id="rId828" Type="http://schemas.openxmlformats.org/officeDocument/2006/relationships/ctrlProp" Target="../ctrlProps/ctrlProp825.xml" /><Relationship Id="rId829" Type="http://schemas.openxmlformats.org/officeDocument/2006/relationships/ctrlProp" Target="../ctrlProps/ctrlProp826.xml" /><Relationship Id="rId830" Type="http://schemas.openxmlformats.org/officeDocument/2006/relationships/ctrlProp" Target="../ctrlProps/ctrlProp827.xml" /><Relationship Id="rId831" Type="http://schemas.openxmlformats.org/officeDocument/2006/relationships/ctrlProp" Target="../ctrlProps/ctrlProp828.xml" /><Relationship Id="rId832" Type="http://schemas.openxmlformats.org/officeDocument/2006/relationships/ctrlProp" Target="../ctrlProps/ctrlProp829.xml" /><Relationship Id="rId833" Type="http://schemas.openxmlformats.org/officeDocument/2006/relationships/ctrlProp" Target="../ctrlProps/ctrlProp830.xml" /><Relationship Id="rId834" Type="http://schemas.openxmlformats.org/officeDocument/2006/relationships/ctrlProp" Target="../ctrlProps/ctrlProp831.xml" /><Relationship Id="rId835" Type="http://schemas.openxmlformats.org/officeDocument/2006/relationships/ctrlProp" Target="../ctrlProps/ctrlProp832.xml" /><Relationship Id="rId836" Type="http://schemas.openxmlformats.org/officeDocument/2006/relationships/ctrlProp" Target="../ctrlProps/ctrlProp833.xml" /><Relationship Id="rId837" Type="http://schemas.openxmlformats.org/officeDocument/2006/relationships/ctrlProp" Target="../ctrlProps/ctrlProp834.xml" /><Relationship Id="rId838" Type="http://schemas.openxmlformats.org/officeDocument/2006/relationships/ctrlProp" Target="../ctrlProps/ctrlProp835.xml" /><Relationship Id="rId839" Type="http://schemas.openxmlformats.org/officeDocument/2006/relationships/ctrlProp" Target="../ctrlProps/ctrlProp836.xml" /><Relationship Id="rId840" Type="http://schemas.openxmlformats.org/officeDocument/2006/relationships/ctrlProp" Target="../ctrlProps/ctrlProp837.xml" /><Relationship Id="rId841" Type="http://schemas.openxmlformats.org/officeDocument/2006/relationships/ctrlProp" Target="../ctrlProps/ctrlProp838.xml" /><Relationship Id="rId842" Type="http://schemas.openxmlformats.org/officeDocument/2006/relationships/ctrlProp" Target="../ctrlProps/ctrlProp839.xml" /><Relationship Id="rId843" Type="http://schemas.openxmlformats.org/officeDocument/2006/relationships/ctrlProp" Target="../ctrlProps/ctrlProp840.xml" /><Relationship Id="rId844" Type="http://schemas.openxmlformats.org/officeDocument/2006/relationships/ctrlProp" Target="../ctrlProps/ctrlProp841.xml" /><Relationship Id="rId845" Type="http://schemas.openxmlformats.org/officeDocument/2006/relationships/ctrlProp" Target="../ctrlProps/ctrlProp842.xml" /><Relationship Id="rId846" Type="http://schemas.openxmlformats.org/officeDocument/2006/relationships/ctrlProp" Target="../ctrlProps/ctrlProp843.xml" /><Relationship Id="rId847" Type="http://schemas.openxmlformats.org/officeDocument/2006/relationships/ctrlProp" Target="../ctrlProps/ctrlProp844.xml" /><Relationship Id="rId848" Type="http://schemas.openxmlformats.org/officeDocument/2006/relationships/ctrlProp" Target="../ctrlProps/ctrlProp845.xml" /><Relationship Id="rId849" Type="http://schemas.openxmlformats.org/officeDocument/2006/relationships/ctrlProp" Target="../ctrlProps/ctrlProp846.xml" /><Relationship Id="rId850" Type="http://schemas.openxmlformats.org/officeDocument/2006/relationships/ctrlProp" Target="../ctrlProps/ctrlProp847.xml" /><Relationship Id="rId851" Type="http://schemas.openxmlformats.org/officeDocument/2006/relationships/ctrlProp" Target="../ctrlProps/ctrlProp848.xml" /><Relationship Id="rId852" Type="http://schemas.openxmlformats.org/officeDocument/2006/relationships/ctrlProp" Target="../ctrlProps/ctrlProp849.xml" /><Relationship Id="rId853" Type="http://schemas.openxmlformats.org/officeDocument/2006/relationships/ctrlProp" Target="../ctrlProps/ctrlProp850.xml" /><Relationship Id="rId854" Type="http://schemas.openxmlformats.org/officeDocument/2006/relationships/ctrlProp" Target="../ctrlProps/ctrlProp851.xml" /><Relationship Id="rId855" Type="http://schemas.openxmlformats.org/officeDocument/2006/relationships/ctrlProp" Target="../ctrlProps/ctrlProp852.xml" /><Relationship Id="rId856" Type="http://schemas.openxmlformats.org/officeDocument/2006/relationships/ctrlProp" Target="../ctrlProps/ctrlProp853.xml" /><Relationship Id="rId857" Type="http://schemas.openxmlformats.org/officeDocument/2006/relationships/ctrlProp" Target="../ctrlProps/ctrlProp854.xml" /><Relationship Id="rId858" Type="http://schemas.openxmlformats.org/officeDocument/2006/relationships/ctrlProp" Target="../ctrlProps/ctrlProp855.xml" /><Relationship Id="rId859" Type="http://schemas.openxmlformats.org/officeDocument/2006/relationships/ctrlProp" Target="../ctrlProps/ctrlProp856.xml" /><Relationship Id="rId860" Type="http://schemas.openxmlformats.org/officeDocument/2006/relationships/ctrlProp" Target="../ctrlProps/ctrlProp857.xml" /><Relationship Id="rId861" Type="http://schemas.openxmlformats.org/officeDocument/2006/relationships/ctrlProp" Target="../ctrlProps/ctrlProp858.xml" /><Relationship Id="rId862" Type="http://schemas.openxmlformats.org/officeDocument/2006/relationships/ctrlProp" Target="../ctrlProps/ctrlProp859.xml" /><Relationship Id="rId863" Type="http://schemas.openxmlformats.org/officeDocument/2006/relationships/ctrlProp" Target="../ctrlProps/ctrlProp860.xml" /><Relationship Id="rId864" Type="http://schemas.openxmlformats.org/officeDocument/2006/relationships/ctrlProp" Target="../ctrlProps/ctrlProp861.xml" /><Relationship Id="rId865" Type="http://schemas.openxmlformats.org/officeDocument/2006/relationships/ctrlProp" Target="../ctrlProps/ctrlProp862.xml" /><Relationship Id="rId866" Type="http://schemas.openxmlformats.org/officeDocument/2006/relationships/ctrlProp" Target="../ctrlProps/ctrlProp863.xml" /><Relationship Id="rId867" Type="http://schemas.openxmlformats.org/officeDocument/2006/relationships/ctrlProp" Target="../ctrlProps/ctrlProp864.xml" /><Relationship Id="rId868" Type="http://schemas.openxmlformats.org/officeDocument/2006/relationships/ctrlProp" Target="../ctrlProps/ctrlProp865.xml" /><Relationship Id="rId869" Type="http://schemas.openxmlformats.org/officeDocument/2006/relationships/ctrlProp" Target="../ctrlProps/ctrlProp866.xml" /><Relationship Id="rId870" Type="http://schemas.openxmlformats.org/officeDocument/2006/relationships/ctrlProp" Target="../ctrlProps/ctrlProp867.xml" /><Relationship Id="rId871" Type="http://schemas.openxmlformats.org/officeDocument/2006/relationships/ctrlProp" Target="../ctrlProps/ctrlProp868.xml" /><Relationship Id="rId872" Type="http://schemas.openxmlformats.org/officeDocument/2006/relationships/ctrlProp" Target="../ctrlProps/ctrlProp869.xml" /><Relationship Id="rId873" Type="http://schemas.openxmlformats.org/officeDocument/2006/relationships/ctrlProp" Target="../ctrlProps/ctrlProp870.xml" /><Relationship Id="rId874" Type="http://schemas.openxmlformats.org/officeDocument/2006/relationships/ctrlProp" Target="../ctrlProps/ctrlProp871.xml" /><Relationship Id="rId875" Type="http://schemas.openxmlformats.org/officeDocument/2006/relationships/ctrlProp" Target="../ctrlProps/ctrlProp872.xml" /><Relationship Id="rId876" Type="http://schemas.openxmlformats.org/officeDocument/2006/relationships/ctrlProp" Target="../ctrlProps/ctrlProp873.xml" /><Relationship Id="rId877" Type="http://schemas.openxmlformats.org/officeDocument/2006/relationships/ctrlProp" Target="../ctrlProps/ctrlProp874.xml" /><Relationship Id="rId878" Type="http://schemas.openxmlformats.org/officeDocument/2006/relationships/ctrlProp" Target="../ctrlProps/ctrlProp875.xml" /><Relationship Id="rId879" Type="http://schemas.openxmlformats.org/officeDocument/2006/relationships/ctrlProp" Target="../ctrlProps/ctrlProp876.xml" /><Relationship Id="rId880" Type="http://schemas.openxmlformats.org/officeDocument/2006/relationships/ctrlProp" Target="../ctrlProps/ctrlProp877.xml" /><Relationship Id="rId881" Type="http://schemas.openxmlformats.org/officeDocument/2006/relationships/ctrlProp" Target="../ctrlProps/ctrlProp878.xml" /><Relationship Id="rId882" Type="http://schemas.openxmlformats.org/officeDocument/2006/relationships/ctrlProp" Target="../ctrlProps/ctrlProp879.xml" /><Relationship Id="rId883" Type="http://schemas.openxmlformats.org/officeDocument/2006/relationships/ctrlProp" Target="../ctrlProps/ctrlProp880.xml" /><Relationship Id="rId884" Type="http://schemas.openxmlformats.org/officeDocument/2006/relationships/ctrlProp" Target="../ctrlProps/ctrlProp881.xml" /><Relationship Id="rId885" Type="http://schemas.openxmlformats.org/officeDocument/2006/relationships/ctrlProp" Target="../ctrlProps/ctrlProp882.xml" /><Relationship Id="rId886" Type="http://schemas.openxmlformats.org/officeDocument/2006/relationships/ctrlProp" Target="../ctrlProps/ctrlProp883.xml" /><Relationship Id="rId887" Type="http://schemas.openxmlformats.org/officeDocument/2006/relationships/ctrlProp" Target="../ctrlProps/ctrlProp884.xml" /><Relationship Id="rId888" Type="http://schemas.openxmlformats.org/officeDocument/2006/relationships/ctrlProp" Target="../ctrlProps/ctrlProp885.xml" /><Relationship Id="rId889" Type="http://schemas.openxmlformats.org/officeDocument/2006/relationships/ctrlProp" Target="../ctrlProps/ctrlProp886.xml" /><Relationship Id="rId890" Type="http://schemas.openxmlformats.org/officeDocument/2006/relationships/ctrlProp" Target="../ctrlProps/ctrlProp887.xml" /><Relationship Id="rId891" Type="http://schemas.openxmlformats.org/officeDocument/2006/relationships/ctrlProp" Target="../ctrlProps/ctrlProp888.xml" /><Relationship Id="rId892" Type="http://schemas.openxmlformats.org/officeDocument/2006/relationships/ctrlProp" Target="../ctrlProps/ctrlProp889.xml" /><Relationship Id="rId893" Type="http://schemas.openxmlformats.org/officeDocument/2006/relationships/ctrlProp" Target="../ctrlProps/ctrlProp890.xml" /><Relationship Id="rId894" Type="http://schemas.openxmlformats.org/officeDocument/2006/relationships/ctrlProp" Target="../ctrlProps/ctrlProp891.xml" /><Relationship Id="rId895" Type="http://schemas.openxmlformats.org/officeDocument/2006/relationships/ctrlProp" Target="../ctrlProps/ctrlProp892.xml" /><Relationship Id="rId896" Type="http://schemas.openxmlformats.org/officeDocument/2006/relationships/ctrlProp" Target="../ctrlProps/ctrlProp893.xml" /><Relationship Id="rId897" Type="http://schemas.openxmlformats.org/officeDocument/2006/relationships/ctrlProp" Target="../ctrlProps/ctrlProp894.xml" /><Relationship Id="rId898" Type="http://schemas.openxmlformats.org/officeDocument/2006/relationships/ctrlProp" Target="../ctrlProps/ctrlProp895.xml" /><Relationship Id="rId899" Type="http://schemas.openxmlformats.org/officeDocument/2006/relationships/ctrlProp" Target="../ctrlProps/ctrlProp896.xml" /><Relationship Id="rId900" Type="http://schemas.openxmlformats.org/officeDocument/2006/relationships/ctrlProp" Target="../ctrlProps/ctrlProp897.xml" /><Relationship Id="rId901" Type="http://schemas.openxmlformats.org/officeDocument/2006/relationships/ctrlProp" Target="../ctrlProps/ctrlProp898.xml" /><Relationship Id="rId902" Type="http://schemas.openxmlformats.org/officeDocument/2006/relationships/ctrlProp" Target="../ctrlProps/ctrlProp899.xml" /><Relationship Id="rId903" Type="http://schemas.openxmlformats.org/officeDocument/2006/relationships/ctrlProp" Target="../ctrlProps/ctrlProp900.xml" /><Relationship Id="rId904" Type="http://schemas.openxmlformats.org/officeDocument/2006/relationships/ctrlProp" Target="../ctrlProps/ctrlProp901.xml" /><Relationship Id="rId905" Type="http://schemas.openxmlformats.org/officeDocument/2006/relationships/ctrlProp" Target="../ctrlProps/ctrlProp902.xml" /><Relationship Id="rId906" Type="http://schemas.openxmlformats.org/officeDocument/2006/relationships/ctrlProp" Target="../ctrlProps/ctrlProp903.xml" /><Relationship Id="rId907" Type="http://schemas.openxmlformats.org/officeDocument/2006/relationships/ctrlProp" Target="../ctrlProps/ctrlProp904.xml" /><Relationship Id="rId908" Type="http://schemas.openxmlformats.org/officeDocument/2006/relationships/ctrlProp" Target="../ctrlProps/ctrlProp905.xml" /><Relationship Id="rId909" Type="http://schemas.openxmlformats.org/officeDocument/2006/relationships/ctrlProp" Target="../ctrlProps/ctrlProp906.xml" /><Relationship Id="rId910" Type="http://schemas.openxmlformats.org/officeDocument/2006/relationships/ctrlProp" Target="../ctrlProps/ctrlProp907.xml" /><Relationship Id="rId911" Type="http://schemas.openxmlformats.org/officeDocument/2006/relationships/ctrlProp" Target="../ctrlProps/ctrlProp908.xml" /><Relationship Id="rId912" Type="http://schemas.openxmlformats.org/officeDocument/2006/relationships/ctrlProp" Target="../ctrlProps/ctrlProp909.xml" /><Relationship Id="rId913" Type="http://schemas.openxmlformats.org/officeDocument/2006/relationships/ctrlProp" Target="../ctrlProps/ctrlProp910.xml" /><Relationship Id="rId914" Type="http://schemas.openxmlformats.org/officeDocument/2006/relationships/ctrlProp" Target="../ctrlProps/ctrlProp911.xml" /><Relationship Id="rId915" Type="http://schemas.openxmlformats.org/officeDocument/2006/relationships/ctrlProp" Target="../ctrlProps/ctrlProp912.xml" /><Relationship Id="rId916" Type="http://schemas.openxmlformats.org/officeDocument/2006/relationships/ctrlProp" Target="../ctrlProps/ctrlProp913.xml" /><Relationship Id="rId917" Type="http://schemas.openxmlformats.org/officeDocument/2006/relationships/ctrlProp" Target="../ctrlProps/ctrlProp914.xml" /><Relationship Id="rId918" Type="http://schemas.openxmlformats.org/officeDocument/2006/relationships/ctrlProp" Target="../ctrlProps/ctrlProp915.xml" /><Relationship Id="rId919" Type="http://schemas.openxmlformats.org/officeDocument/2006/relationships/ctrlProp" Target="../ctrlProps/ctrlProp916.xml" /><Relationship Id="rId920" Type="http://schemas.openxmlformats.org/officeDocument/2006/relationships/ctrlProp" Target="../ctrlProps/ctrlProp917.xml" /><Relationship Id="rId921" Type="http://schemas.openxmlformats.org/officeDocument/2006/relationships/ctrlProp" Target="../ctrlProps/ctrlProp918.xml" /><Relationship Id="rId922" Type="http://schemas.openxmlformats.org/officeDocument/2006/relationships/ctrlProp" Target="../ctrlProps/ctrlProp919.xml" /><Relationship Id="rId923" Type="http://schemas.openxmlformats.org/officeDocument/2006/relationships/ctrlProp" Target="../ctrlProps/ctrlProp920.xml" /><Relationship Id="rId924" Type="http://schemas.openxmlformats.org/officeDocument/2006/relationships/ctrlProp" Target="../ctrlProps/ctrlProp921.xml" /><Relationship Id="rId925" Type="http://schemas.openxmlformats.org/officeDocument/2006/relationships/ctrlProp" Target="../ctrlProps/ctrlProp922.xml" /><Relationship Id="rId926" Type="http://schemas.openxmlformats.org/officeDocument/2006/relationships/ctrlProp" Target="../ctrlProps/ctrlProp923.xml" /><Relationship Id="rId927" Type="http://schemas.openxmlformats.org/officeDocument/2006/relationships/ctrlProp" Target="../ctrlProps/ctrlProp924.xml" /><Relationship Id="rId928" Type="http://schemas.openxmlformats.org/officeDocument/2006/relationships/ctrlProp" Target="../ctrlProps/ctrlProp925.xml" /><Relationship Id="rId929" Type="http://schemas.openxmlformats.org/officeDocument/2006/relationships/ctrlProp" Target="../ctrlProps/ctrlProp926.xml" /><Relationship Id="rId930" Type="http://schemas.openxmlformats.org/officeDocument/2006/relationships/ctrlProp" Target="../ctrlProps/ctrlProp927.xml" /><Relationship Id="rId931" Type="http://schemas.openxmlformats.org/officeDocument/2006/relationships/ctrlProp" Target="../ctrlProps/ctrlProp928.xml" /><Relationship Id="rId932" Type="http://schemas.openxmlformats.org/officeDocument/2006/relationships/ctrlProp" Target="../ctrlProps/ctrlProp929.xml" /><Relationship Id="rId933" Type="http://schemas.openxmlformats.org/officeDocument/2006/relationships/ctrlProp" Target="../ctrlProps/ctrlProp930.xml" /><Relationship Id="rId934" Type="http://schemas.openxmlformats.org/officeDocument/2006/relationships/ctrlProp" Target="../ctrlProps/ctrlProp931.xml" /><Relationship Id="rId935" Type="http://schemas.openxmlformats.org/officeDocument/2006/relationships/ctrlProp" Target="../ctrlProps/ctrlProp932.xml" /><Relationship Id="rId936" Type="http://schemas.openxmlformats.org/officeDocument/2006/relationships/ctrlProp" Target="../ctrlProps/ctrlProp933.xml" /><Relationship Id="rId937" Type="http://schemas.openxmlformats.org/officeDocument/2006/relationships/ctrlProp" Target="../ctrlProps/ctrlProp934.xml" /><Relationship Id="rId938" Type="http://schemas.openxmlformats.org/officeDocument/2006/relationships/ctrlProp" Target="../ctrlProps/ctrlProp935.xml" /><Relationship Id="rId939" Type="http://schemas.openxmlformats.org/officeDocument/2006/relationships/ctrlProp" Target="../ctrlProps/ctrlProp936.xml" /><Relationship Id="rId940" Type="http://schemas.openxmlformats.org/officeDocument/2006/relationships/ctrlProp" Target="../ctrlProps/ctrlProp937.xml" /><Relationship Id="rId941" Type="http://schemas.openxmlformats.org/officeDocument/2006/relationships/ctrlProp" Target="../ctrlProps/ctrlProp938.xml" /><Relationship Id="rId942" Type="http://schemas.openxmlformats.org/officeDocument/2006/relationships/ctrlProp" Target="../ctrlProps/ctrlProp939.xml" /><Relationship Id="rId943" Type="http://schemas.openxmlformats.org/officeDocument/2006/relationships/ctrlProp" Target="../ctrlProps/ctrlProp940.xml" /><Relationship Id="rId944" Type="http://schemas.openxmlformats.org/officeDocument/2006/relationships/ctrlProp" Target="../ctrlProps/ctrlProp941.xml" /><Relationship Id="rId945" Type="http://schemas.openxmlformats.org/officeDocument/2006/relationships/ctrlProp" Target="../ctrlProps/ctrlProp942.xml" /><Relationship Id="rId946" Type="http://schemas.openxmlformats.org/officeDocument/2006/relationships/ctrlProp" Target="../ctrlProps/ctrlProp943.xml" /><Relationship Id="rId947" Type="http://schemas.openxmlformats.org/officeDocument/2006/relationships/ctrlProp" Target="../ctrlProps/ctrlProp944.xml" /><Relationship Id="rId948" Type="http://schemas.openxmlformats.org/officeDocument/2006/relationships/ctrlProp" Target="../ctrlProps/ctrlProp945.xml" /><Relationship Id="rId949" Type="http://schemas.openxmlformats.org/officeDocument/2006/relationships/ctrlProp" Target="../ctrlProps/ctrlProp946.xml" /><Relationship Id="rId950" Type="http://schemas.openxmlformats.org/officeDocument/2006/relationships/ctrlProp" Target="../ctrlProps/ctrlProp947.xml" /><Relationship Id="rId951" Type="http://schemas.openxmlformats.org/officeDocument/2006/relationships/ctrlProp" Target="../ctrlProps/ctrlProp948.xml" /><Relationship Id="rId952" Type="http://schemas.openxmlformats.org/officeDocument/2006/relationships/ctrlProp" Target="../ctrlProps/ctrlProp949.xml" /><Relationship Id="rId953" Type="http://schemas.openxmlformats.org/officeDocument/2006/relationships/ctrlProp" Target="../ctrlProps/ctrlProp950.xml" /><Relationship Id="rId954" Type="http://schemas.openxmlformats.org/officeDocument/2006/relationships/ctrlProp" Target="../ctrlProps/ctrlProp951.xml" /><Relationship Id="rId955" Type="http://schemas.openxmlformats.org/officeDocument/2006/relationships/ctrlProp" Target="../ctrlProps/ctrlProp952.xml" /><Relationship Id="rId956" Type="http://schemas.openxmlformats.org/officeDocument/2006/relationships/ctrlProp" Target="../ctrlProps/ctrlProp953.xml" /><Relationship Id="rId957" Type="http://schemas.openxmlformats.org/officeDocument/2006/relationships/ctrlProp" Target="../ctrlProps/ctrlProp954.xml" /><Relationship Id="rId958" Type="http://schemas.openxmlformats.org/officeDocument/2006/relationships/ctrlProp" Target="../ctrlProps/ctrlProp955.xml" /><Relationship Id="rId959" Type="http://schemas.openxmlformats.org/officeDocument/2006/relationships/ctrlProp" Target="../ctrlProps/ctrlProp956.xml" /><Relationship Id="rId960" Type="http://schemas.openxmlformats.org/officeDocument/2006/relationships/ctrlProp" Target="../ctrlProps/ctrlProp957.xml" /><Relationship Id="rId961" Type="http://schemas.openxmlformats.org/officeDocument/2006/relationships/ctrlProp" Target="../ctrlProps/ctrlProp958.xml" /><Relationship Id="rId962" Type="http://schemas.openxmlformats.org/officeDocument/2006/relationships/ctrlProp" Target="../ctrlProps/ctrlProp959.xml" /><Relationship Id="rId963" Type="http://schemas.openxmlformats.org/officeDocument/2006/relationships/ctrlProp" Target="../ctrlProps/ctrlProp960.xml" /><Relationship Id="rId964" Type="http://schemas.openxmlformats.org/officeDocument/2006/relationships/ctrlProp" Target="../ctrlProps/ctrlProp961.xml" /><Relationship Id="rId965" Type="http://schemas.openxmlformats.org/officeDocument/2006/relationships/ctrlProp" Target="../ctrlProps/ctrlProp962.xml" /><Relationship Id="rId966" Type="http://schemas.openxmlformats.org/officeDocument/2006/relationships/ctrlProp" Target="../ctrlProps/ctrlProp963.xml" /><Relationship Id="rId967" Type="http://schemas.openxmlformats.org/officeDocument/2006/relationships/ctrlProp" Target="../ctrlProps/ctrlProp964.xml" /><Relationship Id="rId968" Type="http://schemas.openxmlformats.org/officeDocument/2006/relationships/ctrlProp" Target="../ctrlProps/ctrlProp965.xml" /><Relationship Id="rId969" Type="http://schemas.openxmlformats.org/officeDocument/2006/relationships/ctrlProp" Target="../ctrlProps/ctrlProp966.xml" /><Relationship Id="rId970" Type="http://schemas.openxmlformats.org/officeDocument/2006/relationships/ctrlProp" Target="../ctrlProps/ctrlProp967.xml" /><Relationship Id="rId971" Type="http://schemas.openxmlformats.org/officeDocument/2006/relationships/ctrlProp" Target="../ctrlProps/ctrlProp968.xml" /><Relationship Id="rId972" Type="http://schemas.openxmlformats.org/officeDocument/2006/relationships/ctrlProp" Target="../ctrlProps/ctrlProp969.xml" /><Relationship Id="rId973" Type="http://schemas.openxmlformats.org/officeDocument/2006/relationships/ctrlProp" Target="../ctrlProps/ctrlProp970.xml" /><Relationship Id="rId974" Type="http://schemas.openxmlformats.org/officeDocument/2006/relationships/ctrlProp" Target="../ctrlProps/ctrlProp971.xml" /><Relationship Id="rId975" Type="http://schemas.openxmlformats.org/officeDocument/2006/relationships/ctrlProp" Target="../ctrlProps/ctrlProp972.xml" /><Relationship Id="rId976" Type="http://schemas.openxmlformats.org/officeDocument/2006/relationships/ctrlProp" Target="../ctrlProps/ctrlProp973.xml" /><Relationship Id="rId977" Type="http://schemas.openxmlformats.org/officeDocument/2006/relationships/ctrlProp" Target="../ctrlProps/ctrlProp974.xml" /><Relationship Id="rId978" Type="http://schemas.openxmlformats.org/officeDocument/2006/relationships/ctrlProp" Target="../ctrlProps/ctrlProp975.xml" /><Relationship Id="rId979" Type="http://schemas.openxmlformats.org/officeDocument/2006/relationships/ctrlProp" Target="../ctrlProps/ctrlProp976.xml" /><Relationship Id="rId980" Type="http://schemas.openxmlformats.org/officeDocument/2006/relationships/ctrlProp" Target="../ctrlProps/ctrlProp977.xml" /><Relationship Id="rId981" Type="http://schemas.openxmlformats.org/officeDocument/2006/relationships/ctrlProp" Target="../ctrlProps/ctrlProp978.xml" /><Relationship Id="rId982" Type="http://schemas.openxmlformats.org/officeDocument/2006/relationships/ctrlProp" Target="../ctrlProps/ctrlProp979.xml" /><Relationship Id="rId983" Type="http://schemas.openxmlformats.org/officeDocument/2006/relationships/ctrlProp" Target="../ctrlProps/ctrlProp980.xml" /><Relationship Id="rId984" Type="http://schemas.openxmlformats.org/officeDocument/2006/relationships/ctrlProp" Target="../ctrlProps/ctrlProp981.xml" /><Relationship Id="rId985" Type="http://schemas.openxmlformats.org/officeDocument/2006/relationships/ctrlProp" Target="../ctrlProps/ctrlProp982.xml" /><Relationship Id="rId986" Type="http://schemas.openxmlformats.org/officeDocument/2006/relationships/ctrlProp" Target="../ctrlProps/ctrlProp983.xml" /><Relationship Id="rId987" Type="http://schemas.openxmlformats.org/officeDocument/2006/relationships/ctrlProp" Target="../ctrlProps/ctrlProp984.xml" /><Relationship Id="rId988" Type="http://schemas.openxmlformats.org/officeDocument/2006/relationships/ctrlProp" Target="../ctrlProps/ctrlProp985.xml" /><Relationship Id="rId989" Type="http://schemas.openxmlformats.org/officeDocument/2006/relationships/ctrlProp" Target="../ctrlProps/ctrlProp986.xml" /><Relationship Id="rId990" Type="http://schemas.openxmlformats.org/officeDocument/2006/relationships/ctrlProp" Target="../ctrlProps/ctrlProp987.xml" /><Relationship Id="rId991" Type="http://schemas.openxmlformats.org/officeDocument/2006/relationships/ctrlProp" Target="../ctrlProps/ctrlProp988.xml" /><Relationship Id="rId992" Type="http://schemas.openxmlformats.org/officeDocument/2006/relationships/ctrlProp" Target="../ctrlProps/ctrlProp989.xml" /><Relationship Id="rId993" Type="http://schemas.openxmlformats.org/officeDocument/2006/relationships/ctrlProp" Target="../ctrlProps/ctrlProp990.xml" /><Relationship Id="rId994" Type="http://schemas.openxmlformats.org/officeDocument/2006/relationships/ctrlProp" Target="../ctrlProps/ctrlProp991.xml" /><Relationship Id="rId995" Type="http://schemas.openxmlformats.org/officeDocument/2006/relationships/ctrlProp" Target="../ctrlProps/ctrlProp992.xml" /><Relationship Id="rId996" Type="http://schemas.openxmlformats.org/officeDocument/2006/relationships/ctrlProp" Target="../ctrlProps/ctrlProp993.xml" /><Relationship Id="rId997" Type="http://schemas.openxmlformats.org/officeDocument/2006/relationships/ctrlProp" Target="../ctrlProps/ctrlProp994.xml" /><Relationship Id="rId998" Type="http://schemas.openxmlformats.org/officeDocument/2006/relationships/ctrlProp" Target="../ctrlProps/ctrlProp995.xml" /><Relationship Id="rId999" Type="http://schemas.openxmlformats.org/officeDocument/2006/relationships/ctrlProp" Target="../ctrlProps/ctrlProp996.xml" /><Relationship Id="rId1000" Type="http://schemas.openxmlformats.org/officeDocument/2006/relationships/ctrlProp" Target="../ctrlProps/ctrlProp997.xml" /><Relationship Id="rId1001" Type="http://schemas.openxmlformats.org/officeDocument/2006/relationships/ctrlProp" Target="../ctrlProps/ctrlProp998.xml" /><Relationship Id="rId1002" Type="http://schemas.openxmlformats.org/officeDocument/2006/relationships/ctrlProp" Target="../ctrlProps/ctrlProp999.xml" /><Relationship Id="rId1003" Type="http://schemas.openxmlformats.org/officeDocument/2006/relationships/ctrlProp" Target="../ctrlProps/ctrlProp1000.xml" /><Relationship Id="rId1004" Type="http://schemas.openxmlformats.org/officeDocument/2006/relationships/ctrlProp" Target="../ctrlProps/ctrlProp1001.xml" /><Relationship Id="rId1005" Type="http://schemas.openxmlformats.org/officeDocument/2006/relationships/ctrlProp" Target="../ctrlProps/ctrlProp1002.xml" /><Relationship Id="rId1006" Type="http://schemas.openxmlformats.org/officeDocument/2006/relationships/ctrlProp" Target="../ctrlProps/ctrlProp1003.xml" /><Relationship Id="rId1007" Type="http://schemas.openxmlformats.org/officeDocument/2006/relationships/ctrlProp" Target="../ctrlProps/ctrlProp1004.xml" /><Relationship Id="rId1008" Type="http://schemas.openxmlformats.org/officeDocument/2006/relationships/ctrlProp" Target="../ctrlProps/ctrlProp1005.xml" /><Relationship Id="rId1009" Type="http://schemas.openxmlformats.org/officeDocument/2006/relationships/ctrlProp" Target="../ctrlProps/ctrlProp1006.xml" /><Relationship Id="rId1010" Type="http://schemas.openxmlformats.org/officeDocument/2006/relationships/ctrlProp" Target="../ctrlProps/ctrlProp1007.xml" /><Relationship Id="rId1011" Type="http://schemas.openxmlformats.org/officeDocument/2006/relationships/ctrlProp" Target="../ctrlProps/ctrlProp1008.xml" /><Relationship Id="rId1012" Type="http://schemas.openxmlformats.org/officeDocument/2006/relationships/ctrlProp" Target="../ctrlProps/ctrlProp1009.xml" /><Relationship Id="rId1013" Type="http://schemas.openxmlformats.org/officeDocument/2006/relationships/ctrlProp" Target="../ctrlProps/ctrlProp1010.xml" /><Relationship Id="rId1014" Type="http://schemas.openxmlformats.org/officeDocument/2006/relationships/ctrlProp" Target="../ctrlProps/ctrlProp1011.xml" /><Relationship Id="rId1015" Type="http://schemas.openxmlformats.org/officeDocument/2006/relationships/ctrlProp" Target="../ctrlProps/ctrlProp1012.xml" /><Relationship Id="rId1016" Type="http://schemas.openxmlformats.org/officeDocument/2006/relationships/ctrlProp" Target="../ctrlProps/ctrlProp1013.xml" /><Relationship Id="rId1017" Type="http://schemas.openxmlformats.org/officeDocument/2006/relationships/ctrlProp" Target="../ctrlProps/ctrlProp1014.xml" /><Relationship Id="rId1018" Type="http://schemas.openxmlformats.org/officeDocument/2006/relationships/ctrlProp" Target="../ctrlProps/ctrlProp1015.xml" /><Relationship Id="rId1019" Type="http://schemas.openxmlformats.org/officeDocument/2006/relationships/ctrlProp" Target="../ctrlProps/ctrlProp1016.xml" /><Relationship Id="rId1020" Type="http://schemas.openxmlformats.org/officeDocument/2006/relationships/ctrlProp" Target="../ctrlProps/ctrlProp1017.xml" /><Relationship Id="rId1021" Type="http://schemas.openxmlformats.org/officeDocument/2006/relationships/ctrlProp" Target="../ctrlProps/ctrlProp1018.xml" /><Relationship Id="rId1022" Type="http://schemas.openxmlformats.org/officeDocument/2006/relationships/ctrlProp" Target="../ctrlProps/ctrlProp1019.xml" /><Relationship Id="rId1023" Type="http://schemas.openxmlformats.org/officeDocument/2006/relationships/ctrlProp" Target="../ctrlProps/ctrlProp1020.xml" /><Relationship Id="rId1024" Type="http://schemas.openxmlformats.org/officeDocument/2006/relationships/ctrlProp" Target="../ctrlProps/ctrlProp1021.xml" /><Relationship Id="rId1025" Type="http://schemas.openxmlformats.org/officeDocument/2006/relationships/ctrlProp" Target="../ctrlProps/ctrlProp1022.xml" /><Relationship Id="rId1026" Type="http://schemas.openxmlformats.org/officeDocument/2006/relationships/ctrlProp" Target="../ctrlProps/ctrlProp1023.xml" /><Relationship Id="rId1027" Type="http://schemas.openxmlformats.org/officeDocument/2006/relationships/ctrlProp" Target="../ctrlProps/ctrlProp1024.xml" /><Relationship Id="rId1028" Type="http://schemas.openxmlformats.org/officeDocument/2006/relationships/ctrlProp" Target="../ctrlProps/ctrlProp1025.xml" /><Relationship Id="rId1029" Type="http://schemas.openxmlformats.org/officeDocument/2006/relationships/ctrlProp" Target="../ctrlProps/ctrlProp1026.xml" /><Relationship Id="rId1030" Type="http://schemas.openxmlformats.org/officeDocument/2006/relationships/ctrlProp" Target="../ctrlProps/ctrlProp1027.xml" /><Relationship Id="rId1031" Type="http://schemas.openxmlformats.org/officeDocument/2006/relationships/ctrlProp" Target="../ctrlProps/ctrlProp1028.xml" /><Relationship Id="rId1032" Type="http://schemas.openxmlformats.org/officeDocument/2006/relationships/ctrlProp" Target="../ctrlProps/ctrlProp1029.xml" /><Relationship Id="rId1033" Type="http://schemas.openxmlformats.org/officeDocument/2006/relationships/ctrlProp" Target="../ctrlProps/ctrlProp1030.xml" /><Relationship Id="rId1034" Type="http://schemas.openxmlformats.org/officeDocument/2006/relationships/ctrlProp" Target="../ctrlProps/ctrlProp1031.xml" /><Relationship Id="rId1035" Type="http://schemas.openxmlformats.org/officeDocument/2006/relationships/ctrlProp" Target="../ctrlProps/ctrlProp1032.xml" /><Relationship Id="rId1036" Type="http://schemas.openxmlformats.org/officeDocument/2006/relationships/ctrlProp" Target="../ctrlProps/ctrlProp1033.xml" /><Relationship Id="rId1037" Type="http://schemas.openxmlformats.org/officeDocument/2006/relationships/ctrlProp" Target="../ctrlProps/ctrlProp1034.xml" /><Relationship Id="rId1038" Type="http://schemas.openxmlformats.org/officeDocument/2006/relationships/ctrlProp" Target="../ctrlProps/ctrlProp1035.xml" /><Relationship Id="rId1039" Type="http://schemas.openxmlformats.org/officeDocument/2006/relationships/ctrlProp" Target="../ctrlProps/ctrlProp1036.xml" /><Relationship Id="rId1040" Type="http://schemas.openxmlformats.org/officeDocument/2006/relationships/ctrlProp" Target="../ctrlProps/ctrlProp1037.xml" /><Relationship Id="rId1041" Type="http://schemas.openxmlformats.org/officeDocument/2006/relationships/ctrlProp" Target="../ctrlProps/ctrlProp1038.xml" /><Relationship Id="rId1042" Type="http://schemas.openxmlformats.org/officeDocument/2006/relationships/ctrlProp" Target="../ctrlProps/ctrlProp1039.xml" /><Relationship Id="rId1043" Type="http://schemas.openxmlformats.org/officeDocument/2006/relationships/ctrlProp" Target="../ctrlProps/ctrlProp1040.xml" /><Relationship Id="rId1044" Type="http://schemas.openxmlformats.org/officeDocument/2006/relationships/ctrlProp" Target="../ctrlProps/ctrlProp1041.xml" /><Relationship Id="rId1045" Type="http://schemas.openxmlformats.org/officeDocument/2006/relationships/ctrlProp" Target="../ctrlProps/ctrlProp1042.xml" /><Relationship Id="rId1046" Type="http://schemas.openxmlformats.org/officeDocument/2006/relationships/ctrlProp" Target="../ctrlProps/ctrlProp1043.xml" /><Relationship Id="rId1047" Type="http://schemas.openxmlformats.org/officeDocument/2006/relationships/ctrlProp" Target="../ctrlProps/ctrlProp1044.xml" /><Relationship Id="rId1048" Type="http://schemas.openxmlformats.org/officeDocument/2006/relationships/ctrlProp" Target="../ctrlProps/ctrlProp1045.xml" /><Relationship Id="rId1049" Type="http://schemas.openxmlformats.org/officeDocument/2006/relationships/ctrlProp" Target="../ctrlProps/ctrlProp1046.xml" /><Relationship Id="rId1050" Type="http://schemas.openxmlformats.org/officeDocument/2006/relationships/ctrlProp" Target="../ctrlProps/ctrlProp1047.xml" /><Relationship Id="rId1051" Type="http://schemas.openxmlformats.org/officeDocument/2006/relationships/ctrlProp" Target="../ctrlProps/ctrlProp1048.xml" /><Relationship Id="rId1052" Type="http://schemas.openxmlformats.org/officeDocument/2006/relationships/ctrlProp" Target="../ctrlProps/ctrlProp1049.xml" /><Relationship Id="rId1053" Type="http://schemas.openxmlformats.org/officeDocument/2006/relationships/ctrlProp" Target="../ctrlProps/ctrlProp1050.xml" /><Relationship Id="rId1054" Type="http://schemas.openxmlformats.org/officeDocument/2006/relationships/ctrlProp" Target="../ctrlProps/ctrlProp1051.xml" /><Relationship Id="rId1055" Type="http://schemas.openxmlformats.org/officeDocument/2006/relationships/ctrlProp" Target="../ctrlProps/ctrlProp1052.xml" /><Relationship Id="rId1056" Type="http://schemas.openxmlformats.org/officeDocument/2006/relationships/ctrlProp" Target="../ctrlProps/ctrlProp1053.xml" /><Relationship Id="rId1057" Type="http://schemas.openxmlformats.org/officeDocument/2006/relationships/ctrlProp" Target="../ctrlProps/ctrlProp1054.xml" /><Relationship Id="rId1058" Type="http://schemas.openxmlformats.org/officeDocument/2006/relationships/ctrlProp" Target="../ctrlProps/ctrlProp1055.xml" /><Relationship Id="rId1059" Type="http://schemas.openxmlformats.org/officeDocument/2006/relationships/ctrlProp" Target="../ctrlProps/ctrlProp1056.xml" /><Relationship Id="rId1060" Type="http://schemas.openxmlformats.org/officeDocument/2006/relationships/ctrlProp" Target="../ctrlProps/ctrlProp1057.xml" /><Relationship Id="rId1061" Type="http://schemas.openxmlformats.org/officeDocument/2006/relationships/ctrlProp" Target="../ctrlProps/ctrlProp1058.xml" /><Relationship Id="rId1062" Type="http://schemas.openxmlformats.org/officeDocument/2006/relationships/ctrlProp" Target="../ctrlProps/ctrlProp1059.xml" /><Relationship Id="rId1063" Type="http://schemas.openxmlformats.org/officeDocument/2006/relationships/ctrlProp" Target="../ctrlProps/ctrlProp1060.xml" /><Relationship Id="rId1064" Type="http://schemas.openxmlformats.org/officeDocument/2006/relationships/ctrlProp" Target="../ctrlProps/ctrlProp1061.xml" /><Relationship Id="rId1065" Type="http://schemas.openxmlformats.org/officeDocument/2006/relationships/ctrlProp" Target="../ctrlProps/ctrlProp1062.xml" /><Relationship Id="rId1066" Type="http://schemas.openxmlformats.org/officeDocument/2006/relationships/ctrlProp" Target="../ctrlProps/ctrlProp1063.xml" /><Relationship Id="rId1067" Type="http://schemas.openxmlformats.org/officeDocument/2006/relationships/ctrlProp" Target="../ctrlProps/ctrlProp1064.xml" /><Relationship Id="rId1068" Type="http://schemas.openxmlformats.org/officeDocument/2006/relationships/ctrlProp" Target="../ctrlProps/ctrlProp1065.xml" /><Relationship Id="rId1069" Type="http://schemas.openxmlformats.org/officeDocument/2006/relationships/ctrlProp" Target="../ctrlProps/ctrlProp1066.xml" /><Relationship Id="rId1070" Type="http://schemas.openxmlformats.org/officeDocument/2006/relationships/ctrlProp" Target="../ctrlProps/ctrlProp1067.xml" /><Relationship Id="rId1071" Type="http://schemas.openxmlformats.org/officeDocument/2006/relationships/ctrlProp" Target="../ctrlProps/ctrlProp1068.xml" /><Relationship Id="rId1072" Type="http://schemas.openxmlformats.org/officeDocument/2006/relationships/ctrlProp" Target="../ctrlProps/ctrlProp1069.xml" /><Relationship Id="rId1073" Type="http://schemas.openxmlformats.org/officeDocument/2006/relationships/ctrlProp" Target="../ctrlProps/ctrlProp1070.xml" /><Relationship Id="rId1074" Type="http://schemas.openxmlformats.org/officeDocument/2006/relationships/ctrlProp" Target="../ctrlProps/ctrlProp1071.xml" /><Relationship Id="rId1075" Type="http://schemas.openxmlformats.org/officeDocument/2006/relationships/ctrlProp" Target="../ctrlProps/ctrlProp1072.xml" /><Relationship Id="rId1076" Type="http://schemas.openxmlformats.org/officeDocument/2006/relationships/ctrlProp" Target="../ctrlProps/ctrlProp1073.xml" /><Relationship Id="rId1077" Type="http://schemas.openxmlformats.org/officeDocument/2006/relationships/ctrlProp" Target="../ctrlProps/ctrlProp1074.xml" /><Relationship Id="rId1078" Type="http://schemas.openxmlformats.org/officeDocument/2006/relationships/ctrlProp" Target="../ctrlProps/ctrlProp1075.xml" /><Relationship Id="rId1079" Type="http://schemas.openxmlformats.org/officeDocument/2006/relationships/ctrlProp" Target="../ctrlProps/ctrlProp1076.xml" /><Relationship Id="rId1080" Type="http://schemas.openxmlformats.org/officeDocument/2006/relationships/ctrlProp" Target="../ctrlProps/ctrlProp1077.xml" /><Relationship Id="rId1081" Type="http://schemas.openxmlformats.org/officeDocument/2006/relationships/ctrlProp" Target="../ctrlProps/ctrlProp1078.xml" /><Relationship Id="rId1082" Type="http://schemas.openxmlformats.org/officeDocument/2006/relationships/ctrlProp" Target="../ctrlProps/ctrlProp1079.xml" /><Relationship Id="rId1083" Type="http://schemas.openxmlformats.org/officeDocument/2006/relationships/ctrlProp" Target="../ctrlProps/ctrlProp1080.xml" /><Relationship Id="rId1084" Type="http://schemas.openxmlformats.org/officeDocument/2006/relationships/ctrlProp" Target="../ctrlProps/ctrlProp1081.xml" /><Relationship Id="rId1085" Type="http://schemas.openxmlformats.org/officeDocument/2006/relationships/ctrlProp" Target="../ctrlProps/ctrlProp1082.xml" /><Relationship Id="rId1086" Type="http://schemas.openxmlformats.org/officeDocument/2006/relationships/ctrlProp" Target="../ctrlProps/ctrlProp1083.xml" /><Relationship Id="rId1087" Type="http://schemas.openxmlformats.org/officeDocument/2006/relationships/ctrlProp" Target="../ctrlProps/ctrlProp1084.xml" /><Relationship Id="rId1088" Type="http://schemas.openxmlformats.org/officeDocument/2006/relationships/ctrlProp" Target="../ctrlProps/ctrlProp1085.xml" /><Relationship Id="rId1089" Type="http://schemas.openxmlformats.org/officeDocument/2006/relationships/ctrlProp" Target="../ctrlProps/ctrlProp1086.xml" /><Relationship Id="rId1090" Type="http://schemas.openxmlformats.org/officeDocument/2006/relationships/ctrlProp" Target="../ctrlProps/ctrlProp1087.xml" /><Relationship Id="rId1091" Type="http://schemas.openxmlformats.org/officeDocument/2006/relationships/ctrlProp" Target="../ctrlProps/ctrlProp1088.xml" /><Relationship Id="rId1092" Type="http://schemas.openxmlformats.org/officeDocument/2006/relationships/ctrlProp" Target="../ctrlProps/ctrlProp1089.xml" /><Relationship Id="rId1093" Type="http://schemas.openxmlformats.org/officeDocument/2006/relationships/ctrlProp" Target="../ctrlProps/ctrlProp1090.xml" /><Relationship Id="rId1094" Type="http://schemas.openxmlformats.org/officeDocument/2006/relationships/ctrlProp" Target="../ctrlProps/ctrlProp1091.xml" /><Relationship Id="rId1095" Type="http://schemas.openxmlformats.org/officeDocument/2006/relationships/ctrlProp" Target="../ctrlProps/ctrlProp1092.xml" /><Relationship Id="rId1096" Type="http://schemas.openxmlformats.org/officeDocument/2006/relationships/ctrlProp" Target="../ctrlProps/ctrlProp1093.xml" /><Relationship Id="rId1097" Type="http://schemas.openxmlformats.org/officeDocument/2006/relationships/ctrlProp" Target="../ctrlProps/ctrlProp1094.xml" /><Relationship Id="rId1098" Type="http://schemas.openxmlformats.org/officeDocument/2006/relationships/ctrlProp" Target="../ctrlProps/ctrlProp1095.xml" /><Relationship Id="rId1099" Type="http://schemas.openxmlformats.org/officeDocument/2006/relationships/ctrlProp" Target="../ctrlProps/ctrlProp1096.xml" /><Relationship Id="rId1100" Type="http://schemas.openxmlformats.org/officeDocument/2006/relationships/ctrlProp" Target="../ctrlProps/ctrlProp1097.xml" /><Relationship Id="rId1101" Type="http://schemas.openxmlformats.org/officeDocument/2006/relationships/ctrlProp" Target="../ctrlProps/ctrlProp1098.xml" /><Relationship Id="rId1102" Type="http://schemas.openxmlformats.org/officeDocument/2006/relationships/ctrlProp" Target="../ctrlProps/ctrlProp1099.xml" /><Relationship Id="rId1103" Type="http://schemas.openxmlformats.org/officeDocument/2006/relationships/ctrlProp" Target="../ctrlProps/ctrlProp1100.xml" /><Relationship Id="rId1104" Type="http://schemas.openxmlformats.org/officeDocument/2006/relationships/ctrlProp" Target="../ctrlProps/ctrlProp1101.xml" /><Relationship Id="rId1105" Type="http://schemas.openxmlformats.org/officeDocument/2006/relationships/ctrlProp" Target="../ctrlProps/ctrlProp1102.xml" /><Relationship Id="rId1106" Type="http://schemas.openxmlformats.org/officeDocument/2006/relationships/ctrlProp" Target="../ctrlProps/ctrlProp1103.xml" /><Relationship Id="rId1107" Type="http://schemas.openxmlformats.org/officeDocument/2006/relationships/ctrlProp" Target="../ctrlProps/ctrlProp1104.xml" /><Relationship Id="rId1108" Type="http://schemas.openxmlformats.org/officeDocument/2006/relationships/ctrlProp" Target="../ctrlProps/ctrlProp1105.xml" /><Relationship Id="rId1109" Type="http://schemas.openxmlformats.org/officeDocument/2006/relationships/ctrlProp" Target="../ctrlProps/ctrlProp1106.xml" /><Relationship Id="rId1110" Type="http://schemas.openxmlformats.org/officeDocument/2006/relationships/ctrlProp" Target="../ctrlProps/ctrlProp1107.xml" /><Relationship Id="rId1111" Type="http://schemas.openxmlformats.org/officeDocument/2006/relationships/ctrlProp" Target="../ctrlProps/ctrlProp1108.xml" /><Relationship Id="rId1112" Type="http://schemas.openxmlformats.org/officeDocument/2006/relationships/ctrlProp" Target="../ctrlProps/ctrlProp1109.xml" /><Relationship Id="rId1113" Type="http://schemas.openxmlformats.org/officeDocument/2006/relationships/ctrlProp" Target="../ctrlProps/ctrlProp1110.xml" /><Relationship Id="rId1114" Type="http://schemas.openxmlformats.org/officeDocument/2006/relationships/ctrlProp" Target="../ctrlProps/ctrlProp1111.xml" /><Relationship Id="rId1115" Type="http://schemas.openxmlformats.org/officeDocument/2006/relationships/ctrlProp" Target="../ctrlProps/ctrlProp1112.xml" /><Relationship Id="rId1116" Type="http://schemas.openxmlformats.org/officeDocument/2006/relationships/ctrlProp" Target="../ctrlProps/ctrlProp1113.xml" /><Relationship Id="rId1117" Type="http://schemas.openxmlformats.org/officeDocument/2006/relationships/ctrlProp" Target="../ctrlProps/ctrlProp1114.xml" /><Relationship Id="rId1118" Type="http://schemas.openxmlformats.org/officeDocument/2006/relationships/ctrlProp" Target="../ctrlProps/ctrlProp1115.xml" /><Relationship Id="rId1119" Type="http://schemas.openxmlformats.org/officeDocument/2006/relationships/ctrlProp" Target="../ctrlProps/ctrlProp1116.xml" /><Relationship Id="rId1120" Type="http://schemas.openxmlformats.org/officeDocument/2006/relationships/ctrlProp" Target="../ctrlProps/ctrlProp1117.xml" /><Relationship Id="rId1121" Type="http://schemas.openxmlformats.org/officeDocument/2006/relationships/ctrlProp" Target="../ctrlProps/ctrlProp1118.xml" /><Relationship Id="rId1122" Type="http://schemas.openxmlformats.org/officeDocument/2006/relationships/ctrlProp" Target="../ctrlProps/ctrlProp1119.xml" /><Relationship Id="rId1123" Type="http://schemas.openxmlformats.org/officeDocument/2006/relationships/ctrlProp" Target="../ctrlProps/ctrlProp1120.xml" /><Relationship Id="rId1124" Type="http://schemas.openxmlformats.org/officeDocument/2006/relationships/ctrlProp" Target="../ctrlProps/ctrlProp1121.xml" /><Relationship Id="rId1125" Type="http://schemas.openxmlformats.org/officeDocument/2006/relationships/ctrlProp" Target="../ctrlProps/ctrlProp1122.xml" /><Relationship Id="rId1126" Type="http://schemas.openxmlformats.org/officeDocument/2006/relationships/ctrlProp" Target="../ctrlProps/ctrlProp1123.xml" /><Relationship Id="rId1127" Type="http://schemas.openxmlformats.org/officeDocument/2006/relationships/ctrlProp" Target="../ctrlProps/ctrlProp1124.xml" /><Relationship Id="rId1128" Type="http://schemas.openxmlformats.org/officeDocument/2006/relationships/ctrlProp" Target="../ctrlProps/ctrlProp1125.xml" /><Relationship Id="rId1129" Type="http://schemas.openxmlformats.org/officeDocument/2006/relationships/ctrlProp" Target="../ctrlProps/ctrlProp1126.xml" /><Relationship Id="rId1130" Type="http://schemas.openxmlformats.org/officeDocument/2006/relationships/ctrlProp" Target="../ctrlProps/ctrlProp1127.xml" /><Relationship Id="rId1131" Type="http://schemas.openxmlformats.org/officeDocument/2006/relationships/ctrlProp" Target="../ctrlProps/ctrlProp1128.xml" /><Relationship Id="rId1132" Type="http://schemas.openxmlformats.org/officeDocument/2006/relationships/ctrlProp" Target="../ctrlProps/ctrlProp1129.xml" /><Relationship Id="rId1133" Type="http://schemas.openxmlformats.org/officeDocument/2006/relationships/ctrlProp" Target="../ctrlProps/ctrlProp1130.xml" /><Relationship Id="rId1134" Type="http://schemas.openxmlformats.org/officeDocument/2006/relationships/ctrlProp" Target="../ctrlProps/ctrlProp1131.xml" /><Relationship Id="rId1135" Type="http://schemas.openxmlformats.org/officeDocument/2006/relationships/ctrlProp" Target="../ctrlProps/ctrlProp1132.xml" /><Relationship Id="rId1136" Type="http://schemas.openxmlformats.org/officeDocument/2006/relationships/ctrlProp" Target="../ctrlProps/ctrlProp1133.xml" /><Relationship Id="rId1137" Type="http://schemas.openxmlformats.org/officeDocument/2006/relationships/ctrlProp" Target="../ctrlProps/ctrlProp1134.xml" /><Relationship Id="rId1138" Type="http://schemas.openxmlformats.org/officeDocument/2006/relationships/ctrlProp" Target="../ctrlProps/ctrlProp1135.xml" /><Relationship Id="rId1139" Type="http://schemas.openxmlformats.org/officeDocument/2006/relationships/ctrlProp" Target="../ctrlProps/ctrlProp1136.xml" /><Relationship Id="rId1140" Type="http://schemas.openxmlformats.org/officeDocument/2006/relationships/ctrlProp" Target="../ctrlProps/ctrlProp1137.xml" /><Relationship Id="rId1141" Type="http://schemas.openxmlformats.org/officeDocument/2006/relationships/ctrlProp" Target="../ctrlProps/ctrlProp1138.xml" /><Relationship Id="rId1142" Type="http://schemas.openxmlformats.org/officeDocument/2006/relationships/ctrlProp" Target="../ctrlProps/ctrlProp1139.xml" /><Relationship Id="rId1143" Type="http://schemas.openxmlformats.org/officeDocument/2006/relationships/ctrlProp" Target="../ctrlProps/ctrlProp1140.xml" /><Relationship Id="rId1144" Type="http://schemas.openxmlformats.org/officeDocument/2006/relationships/ctrlProp" Target="../ctrlProps/ctrlProp1141.xml" /><Relationship Id="rId1145" Type="http://schemas.openxmlformats.org/officeDocument/2006/relationships/ctrlProp" Target="../ctrlProps/ctrlProp1142.xml" /><Relationship Id="rId1146" Type="http://schemas.openxmlformats.org/officeDocument/2006/relationships/ctrlProp" Target="../ctrlProps/ctrlProp1143.xml" /><Relationship Id="rId1147" Type="http://schemas.openxmlformats.org/officeDocument/2006/relationships/ctrlProp" Target="../ctrlProps/ctrlProp1144.xml" /><Relationship Id="rId1148" Type="http://schemas.openxmlformats.org/officeDocument/2006/relationships/ctrlProp" Target="../ctrlProps/ctrlProp1145.xml" /><Relationship Id="rId1149" Type="http://schemas.openxmlformats.org/officeDocument/2006/relationships/ctrlProp" Target="../ctrlProps/ctrlProp1146.xml" /><Relationship Id="rId1150" Type="http://schemas.openxmlformats.org/officeDocument/2006/relationships/ctrlProp" Target="../ctrlProps/ctrlProp1147.xml" /><Relationship Id="rId1151" Type="http://schemas.openxmlformats.org/officeDocument/2006/relationships/ctrlProp" Target="../ctrlProps/ctrlProp1148.xml" /><Relationship Id="rId1152" Type="http://schemas.openxmlformats.org/officeDocument/2006/relationships/ctrlProp" Target="../ctrlProps/ctrlProp1149.xml" /><Relationship Id="rId1153" Type="http://schemas.openxmlformats.org/officeDocument/2006/relationships/ctrlProp" Target="../ctrlProps/ctrlProp1150.xml" /><Relationship Id="rId1154" Type="http://schemas.openxmlformats.org/officeDocument/2006/relationships/ctrlProp" Target="../ctrlProps/ctrlProp1151.xml" /><Relationship Id="rId1155" Type="http://schemas.openxmlformats.org/officeDocument/2006/relationships/ctrlProp" Target="../ctrlProps/ctrlProp1152.xml" /><Relationship Id="rId1156" Type="http://schemas.openxmlformats.org/officeDocument/2006/relationships/ctrlProp" Target="../ctrlProps/ctrlProp1153.xml" /><Relationship Id="rId1157" Type="http://schemas.openxmlformats.org/officeDocument/2006/relationships/ctrlProp" Target="../ctrlProps/ctrlProp1154.xml" /><Relationship Id="rId1158" Type="http://schemas.openxmlformats.org/officeDocument/2006/relationships/ctrlProp" Target="../ctrlProps/ctrlProp1155.xml" /><Relationship Id="rId1159" Type="http://schemas.openxmlformats.org/officeDocument/2006/relationships/ctrlProp" Target="../ctrlProps/ctrlProp1156.xml" /><Relationship Id="rId1160" Type="http://schemas.openxmlformats.org/officeDocument/2006/relationships/ctrlProp" Target="../ctrlProps/ctrlProp1157.xml" /><Relationship Id="rId1161" Type="http://schemas.openxmlformats.org/officeDocument/2006/relationships/ctrlProp" Target="../ctrlProps/ctrlProp1158.xml" /><Relationship Id="rId1162" Type="http://schemas.openxmlformats.org/officeDocument/2006/relationships/ctrlProp" Target="../ctrlProps/ctrlProp1159.xml" /><Relationship Id="rId1163" Type="http://schemas.openxmlformats.org/officeDocument/2006/relationships/ctrlProp" Target="../ctrlProps/ctrlProp1160.xml" /><Relationship Id="rId1164" Type="http://schemas.openxmlformats.org/officeDocument/2006/relationships/ctrlProp" Target="../ctrlProps/ctrlProp1161.xml" /><Relationship Id="rId1165" Type="http://schemas.openxmlformats.org/officeDocument/2006/relationships/ctrlProp" Target="../ctrlProps/ctrlProp1162.xml" /><Relationship Id="rId1166" Type="http://schemas.openxmlformats.org/officeDocument/2006/relationships/ctrlProp" Target="../ctrlProps/ctrlProp1163.xml" /><Relationship Id="rId1167" Type="http://schemas.openxmlformats.org/officeDocument/2006/relationships/ctrlProp" Target="../ctrlProps/ctrlProp1164.xml" /><Relationship Id="rId1168" Type="http://schemas.openxmlformats.org/officeDocument/2006/relationships/ctrlProp" Target="../ctrlProps/ctrlProp1165.xml" /><Relationship Id="rId1169" Type="http://schemas.openxmlformats.org/officeDocument/2006/relationships/ctrlProp" Target="../ctrlProps/ctrlProp1166.xml" /><Relationship Id="rId1170" Type="http://schemas.openxmlformats.org/officeDocument/2006/relationships/ctrlProp" Target="../ctrlProps/ctrlProp1167.xml" /><Relationship Id="rId1171" Type="http://schemas.openxmlformats.org/officeDocument/2006/relationships/ctrlProp" Target="../ctrlProps/ctrlProp1168.xml" /><Relationship Id="rId1172" Type="http://schemas.openxmlformats.org/officeDocument/2006/relationships/ctrlProp" Target="../ctrlProps/ctrlProp1169.xml" /><Relationship Id="rId1173" Type="http://schemas.openxmlformats.org/officeDocument/2006/relationships/ctrlProp" Target="../ctrlProps/ctrlProp1170.xml" /><Relationship Id="rId1174" Type="http://schemas.openxmlformats.org/officeDocument/2006/relationships/ctrlProp" Target="../ctrlProps/ctrlProp1171.xml" /><Relationship Id="rId1175" Type="http://schemas.openxmlformats.org/officeDocument/2006/relationships/ctrlProp" Target="../ctrlProps/ctrlProp1172.xml" /><Relationship Id="rId1176" Type="http://schemas.openxmlformats.org/officeDocument/2006/relationships/ctrlProp" Target="../ctrlProps/ctrlProp1173.xml" /><Relationship Id="rId1177" Type="http://schemas.openxmlformats.org/officeDocument/2006/relationships/ctrlProp" Target="../ctrlProps/ctrlProp1174.xml" /><Relationship Id="rId1178" Type="http://schemas.openxmlformats.org/officeDocument/2006/relationships/ctrlProp" Target="../ctrlProps/ctrlProp1175.xml" /><Relationship Id="rId1179" Type="http://schemas.openxmlformats.org/officeDocument/2006/relationships/ctrlProp" Target="../ctrlProps/ctrlProp1176.xml" /><Relationship Id="rId1180" Type="http://schemas.openxmlformats.org/officeDocument/2006/relationships/ctrlProp" Target="../ctrlProps/ctrlProp1177.xml" /><Relationship Id="rId1181" Type="http://schemas.openxmlformats.org/officeDocument/2006/relationships/ctrlProp" Target="../ctrlProps/ctrlProp1178.xml" /><Relationship Id="rId1182" Type="http://schemas.openxmlformats.org/officeDocument/2006/relationships/ctrlProp" Target="../ctrlProps/ctrlProp1179.xml" /><Relationship Id="rId1183" Type="http://schemas.openxmlformats.org/officeDocument/2006/relationships/ctrlProp" Target="../ctrlProps/ctrlProp1180.xml" /><Relationship Id="rId1184" Type="http://schemas.openxmlformats.org/officeDocument/2006/relationships/ctrlProp" Target="../ctrlProps/ctrlProp1181.xml" /><Relationship Id="rId1185" Type="http://schemas.openxmlformats.org/officeDocument/2006/relationships/ctrlProp" Target="../ctrlProps/ctrlProp1182.xml" /><Relationship Id="rId1186" Type="http://schemas.openxmlformats.org/officeDocument/2006/relationships/ctrlProp" Target="../ctrlProps/ctrlProp1183.xml" /><Relationship Id="rId1187" Type="http://schemas.openxmlformats.org/officeDocument/2006/relationships/ctrlProp" Target="../ctrlProps/ctrlProp1184.xml" /><Relationship Id="rId1188" Type="http://schemas.openxmlformats.org/officeDocument/2006/relationships/ctrlProp" Target="../ctrlProps/ctrlProp1185.xml" /><Relationship Id="rId1189" Type="http://schemas.openxmlformats.org/officeDocument/2006/relationships/ctrlProp" Target="../ctrlProps/ctrlProp1186.xml" /><Relationship Id="rId1190" Type="http://schemas.openxmlformats.org/officeDocument/2006/relationships/ctrlProp" Target="../ctrlProps/ctrlProp1187.xml" /><Relationship Id="rId1191" Type="http://schemas.openxmlformats.org/officeDocument/2006/relationships/ctrlProp" Target="../ctrlProps/ctrlProp1188.xml" /><Relationship Id="rId1192" Type="http://schemas.openxmlformats.org/officeDocument/2006/relationships/ctrlProp" Target="../ctrlProps/ctrlProp1189.xml" /><Relationship Id="rId1193" Type="http://schemas.openxmlformats.org/officeDocument/2006/relationships/ctrlProp" Target="../ctrlProps/ctrlProp1190.xml" /><Relationship Id="rId1194" Type="http://schemas.openxmlformats.org/officeDocument/2006/relationships/ctrlProp" Target="../ctrlProps/ctrlProp1191.xml" /><Relationship Id="rId1195" Type="http://schemas.openxmlformats.org/officeDocument/2006/relationships/ctrlProp" Target="../ctrlProps/ctrlProp1192.xml" /><Relationship Id="rId1196" Type="http://schemas.openxmlformats.org/officeDocument/2006/relationships/ctrlProp" Target="../ctrlProps/ctrlProp1193.xml" /><Relationship Id="rId1197" Type="http://schemas.openxmlformats.org/officeDocument/2006/relationships/ctrlProp" Target="../ctrlProps/ctrlProp1194.xml" /><Relationship Id="rId1198" Type="http://schemas.openxmlformats.org/officeDocument/2006/relationships/ctrlProp" Target="../ctrlProps/ctrlProp1195.xml" /><Relationship Id="rId1199" Type="http://schemas.openxmlformats.org/officeDocument/2006/relationships/ctrlProp" Target="../ctrlProps/ctrlProp1196.xml" /><Relationship Id="rId1200" Type="http://schemas.openxmlformats.org/officeDocument/2006/relationships/ctrlProp" Target="../ctrlProps/ctrlProp1197.xml" /><Relationship Id="rId1201" Type="http://schemas.openxmlformats.org/officeDocument/2006/relationships/ctrlProp" Target="../ctrlProps/ctrlProp1198.xml" /><Relationship Id="rId1202" Type="http://schemas.openxmlformats.org/officeDocument/2006/relationships/ctrlProp" Target="../ctrlProps/ctrlProp1199.xml" /><Relationship Id="rId1203" Type="http://schemas.openxmlformats.org/officeDocument/2006/relationships/ctrlProp" Target="../ctrlProps/ctrlProp1200.xml" /><Relationship Id="rId1204" Type="http://schemas.openxmlformats.org/officeDocument/2006/relationships/ctrlProp" Target="../ctrlProps/ctrlProp1201.xml" /><Relationship Id="rId1205" Type="http://schemas.openxmlformats.org/officeDocument/2006/relationships/ctrlProp" Target="../ctrlProps/ctrlProp1202.xml" /><Relationship Id="rId1206" Type="http://schemas.openxmlformats.org/officeDocument/2006/relationships/ctrlProp" Target="../ctrlProps/ctrlProp1203.xml" /><Relationship Id="rId1207" Type="http://schemas.openxmlformats.org/officeDocument/2006/relationships/ctrlProp" Target="../ctrlProps/ctrlProp1204.xml" /><Relationship Id="rId1208" Type="http://schemas.openxmlformats.org/officeDocument/2006/relationships/ctrlProp" Target="../ctrlProps/ctrlProp1205.xml" /><Relationship Id="rId1209" Type="http://schemas.openxmlformats.org/officeDocument/2006/relationships/ctrlProp" Target="../ctrlProps/ctrlProp1206.xml" /><Relationship Id="rId1210" Type="http://schemas.openxmlformats.org/officeDocument/2006/relationships/ctrlProp" Target="../ctrlProps/ctrlProp1207.xml" /><Relationship Id="rId1211" Type="http://schemas.openxmlformats.org/officeDocument/2006/relationships/ctrlProp" Target="../ctrlProps/ctrlProp1208.xml" /><Relationship Id="rId1212" Type="http://schemas.openxmlformats.org/officeDocument/2006/relationships/ctrlProp" Target="../ctrlProps/ctrlProp1209.xml" /><Relationship Id="rId1213" Type="http://schemas.openxmlformats.org/officeDocument/2006/relationships/ctrlProp" Target="../ctrlProps/ctrlProp1210.xml" /><Relationship Id="rId1214" Type="http://schemas.openxmlformats.org/officeDocument/2006/relationships/ctrlProp" Target="../ctrlProps/ctrlProp1211.xml" /><Relationship Id="rId1215" Type="http://schemas.openxmlformats.org/officeDocument/2006/relationships/ctrlProp" Target="../ctrlProps/ctrlProp1212.xml" /><Relationship Id="rId1216" Type="http://schemas.openxmlformats.org/officeDocument/2006/relationships/ctrlProp" Target="../ctrlProps/ctrlProp1213.xml" /><Relationship Id="rId1217" Type="http://schemas.openxmlformats.org/officeDocument/2006/relationships/ctrlProp" Target="../ctrlProps/ctrlProp1214.xml" /><Relationship Id="rId1218" Type="http://schemas.openxmlformats.org/officeDocument/2006/relationships/ctrlProp" Target="../ctrlProps/ctrlProp1215.xml" /><Relationship Id="rId1219" Type="http://schemas.openxmlformats.org/officeDocument/2006/relationships/ctrlProp" Target="../ctrlProps/ctrlProp1216.xml" /><Relationship Id="rId1220" Type="http://schemas.openxmlformats.org/officeDocument/2006/relationships/ctrlProp" Target="../ctrlProps/ctrlProp1217.xml" /><Relationship Id="rId1221" Type="http://schemas.openxmlformats.org/officeDocument/2006/relationships/ctrlProp" Target="../ctrlProps/ctrlProp1218.xml" /><Relationship Id="rId1222" Type="http://schemas.openxmlformats.org/officeDocument/2006/relationships/ctrlProp" Target="../ctrlProps/ctrlProp1219.xml" /><Relationship Id="rId1223" Type="http://schemas.openxmlformats.org/officeDocument/2006/relationships/ctrlProp" Target="../ctrlProps/ctrlProp1220.xml" /><Relationship Id="rId1224" Type="http://schemas.openxmlformats.org/officeDocument/2006/relationships/ctrlProp" Target="../ctrlProps/ctrlProp1221.xml" /><Relationship Id="rId1225" Type="http://schemas.openxmlformats.org/officeDocument/2006/relationships/ctrlProp" Target="../ctrlProps/ctrlProp1222.xml" /><Relationship Id="rId1226" Type="http://schemas.openxmlformats.org/officeDocument/2006/relationships/ctrlProp" Target="../ctrlProps/ctrlProp1223.xml" /><Relationship Id="rId1227" Type="http://schemas.openxmlformats.org/officeDocument/2006/relationships/ctrlProp" Target="../ctrlProps/ctrlProp1224.xml" /><Relationship Id="rId1228" Type="http://schemas.openxmlformats.org/officeDocument/2006/relationships/ctrlProp" Target="../ctrlProps/ctrlProp1225.xml" /><Relationship Id="rId1229" Type="http://schemas.openxmlformats.org/officeDocument/2006/relationships/ctrlProp" Target="../ctrlProps/ctrlProp1226.xml" /><Relationship Id="rId1230" Type="http://schemas.openxmlformats.org/officeDocument/2006/relationships/ctrlProp" Target="../ctrlProps/ctrlProp1227.xml" /><Relationship Id="rId1231" Type="http://schemas.openxmlformats.org/officeDocument/2006/relationships/ctrlProp" Target="../ctrlProps/ctrlProp1228.xml" /><Relationship Id="rId1232" Type="http://schemas.openxmlformats.org/officeDocument/2006/relationships/ctrlProp" Target="../ctrlProps/ctrlProp1229.xml" /><Relationship Id="rId1233" Type="http://schemas.openxmlformats.org/officeDocument/2006/relationships/ctrlProp" Target="../ctrlProps/ctrlProp1230.xml" /><Relationship Id="rId1234" Type="http://schemas.openxmlformats.org/officeDocument/2006/relationships/ctrlProp" Target="../ctrlProps/ctrlProp1231.xml" /><Relationship Id="rId1235" Type="http://schemas.openxmlformats.org/officeDocument/2006/relationships/ctrlProp" Target="../ctrlProps/ctrlProp1232.xml" /><Relationship Id="rId1236" Type="http://schemas.openxmlformats.org/officeDocument/2006/relationships/ctrlProp" Target="../ctrlProps/ctrlProp1233.xml" /><Relationship Id="rId1237" Type="http://schemas.openxmlformats.org/officeDocument/2006/relationships/ctrlProp" Target="../ctrlProps/ctrlProp1234.xml" /><Relationship Id="rId1238" Type="http://schemas.openxmlformats.org/officeDocument/2006/relationships/ctrlProp" Target="../ctrlProps/ctrlProp1235.xml" /><Relationship Id="rId1239" Type="http://schemas.openxmlformats.org/officeDocument/2006/relationships/ctrlProp" Target="../ctrlProps/ctrlProp1236.xml" /><Relationship Id="rId1240" Type="http://schemas.openxmlformats.org/officeDocument/2006/relationships/ctrlProp" Target="../ctrlProps/ctrlProp1237.xml" /><Relationship Id="rId1241" Type="http://schemas.openxmlformats.org/officeDocument/2006/relationships/ctrlProp" Target="../ctrlProps/ctrlProp1238.xml" /><Relationship Id="rId1242" Type="http://schemas.openxmlformats.org/officeDocument/2006/relationships/ctrlProp" Target="../ctrlProps/ctrlProp1239.xml" /><Relationship Id="rId1243" Type="http://schemas.openxmlformats.org/officeDocument/2006/relationships/ctrlProp" Target="../ctrlProps/ctrlProp1240.xml" /><Relationship Id="rId1244" Type="http://schemas.openxmlformats.org/officeDocument/2006/relationships/ctrlProp" Target="../ctrlProps/ctrlProp1241.xml" /><Relationship Id="rId1245" Type="http://schemas.openxmlformats.org/officeDocument/2006/relationships/ctrlProp" Target="../ctrlProps/ctrlProp1242.xml" /><Relationship Id="rId1246" Type="http://schemas.openxmlformats.org/officeDocument/2006/relationships/ctrlProp" Target="../ctrlProps/ctrlProp1243.xml" /><Relationship Id="rId1247" Type="http://schemas.openxmlformats.org/officeDocument/2006/relationships/ctrlProp" Target="../ctrlProps/ctrlProp1244.xml" /><Relationship Id="rId1248" Type="http://schemas.openxmlformats.org/officeDocument/2006/relationships/ctrlProp" Target="../ctrlProps/ctrlProp1245.xml" /><Relationship Id="rId1249" Type="http://schemas.openxmlformats.org/officeDocument/2006/relationships/ctrlProp" Target="../ctrlProps/ctrlProp1246.xml" /><Relationship Id="rId1250" Type="http://schemas.openxmlformats.org/officeDocument/2006/relationships/ctrlProp" Target="../ctrlProps/ctrlProp1247.xml" /><Relationship Id="rId1251" Type="http://schemas.openxmlformats.org/officeDocument/2006/relationships/ctrlProp" Target="../ctrlProps/ctrlProp1248.xml" /><Relationship Id="rId1252" Type="http://schemas.openxmlformats.org/officeDocument/2006/relationships/ctrlProp" Target="../ctrlProps/ctrlProp1249.xml" /><Relationship Id="rId1253" Type="http://schemas.openxmlformats.org/officeDocument/2006/relationships/ctrlProp" Target="../ctrlProps/ctrlProp1250.xml" /><Relationship Id="rId1254" Type="http://schemas.openxmlformats.org/officeDocument/2006/relationships/ctrlProp" Target="../ctrlProps/ctrlProp1251.xml" /><Relationship Id="rId1255" Type="http://schemas.openxmlformats.org/officeDocument/2006/relationships/ctrlProp" Target="../ctrlProps/ctrlProp1252.xml" /><Relationship Id="rId1256" Type="http://schemas.openxmlformats.org/officeDocument/2006/relationships/ctrlProp" Target="../ctrlProps/ctrlProp1253.xml" /><Relationship Id="rId1257" Type="http://schemas.openxmlformats.org/officeDocument/2006/relationships/ctrlProp" Target="../ctrlProps/ctrlProp1254.xml" /><Relationship Id="rId1258" Type="http://schemas.openxmlformats.org/officeDocument/2006/relationships/ctrlProp" Target="../ctrlProps/ctrlProp1255.xml" /><Relationship Id="rId1259" Type="http://schemas.openxmlformats.org/officeDocument/2006/relationships/ctrlProp" Target="../ctrlProps/ctrlProp1256.xml" /><Relationship Id="rId1260" Type="http://schemas.openxmlformats.org/officeDocument/2006/relationships/ctrlProp" Target="../ctrlProps/ctrlProp1257.xml" /><Relationship Id="rId1261" Type="http://schemas.openxmlformats.org/officeDocument/2006/relationships/ctrlProp" Target="../ctrlProps/ctrlProp1258.xml" /><Relationship Id="rId1262" Type="http://schemas.openxmlformats.org/officeDocument/2006/relationships/ctrlProp" Target="../ctrlProps/ctrlProp1259.xml" /><Relationship Id="rId1263" Type="http://schemas.openxmlformats.org/officeDocument/2006/relationships/ctrlProp" Target="../ctrlProps/ctrlProp1260.xml" /><Relationship Id="rId1264" Type="http://schemas.openxmlformats.org/officeDocument/2006/relationships/ctrlProp" Target="../ctrlProps/ctrlProp1261.xml" /><Relationship Id="rId1265" Type="http://schemas.openxmlformats.org/officeDocument/2006/relationships/ctrlProp" Target="../ctrlProps/ctrlProp1262.xml" /><Relationship Id="rId1266" Type="http://schemas.openxmlformats.org/officeDocument/2006/relationships/ctrlProp" Target="../ctrlProps/ctrlProp1263.xml" /><Relationship Id="rId1267" Type="http://schemas.openxmlformats.org/officeDocument/2006/relationships/ctrlProp" Target="../ctrlProps/ctrlProp1264.xml" /><Relationship Id="rId1268" Type="http://schemas.openxmlformats.org/officeDocument/2006/relationships/ctrlProp" Target="../ctrlProps/ctrlProp1265.xml" /><Relationship Id="rId1269" Type="http://schemas.openxmlformats.org/officeDocument/2006/relationships/ctrlProp" Target="../ctrlProps/ctrlProp1266.xml" /><Relationship Id="rId1270" Type="http://schemas.openxmlformats.org/officeDocument/2006/relationships/ctrlProp" Target="../ctrlProps/ctrlProp1267.xml" /><Relationship Id="rId1271" Type="http://schemas.openxmlformats.org/officeDocument/2006/relationships/ctrlProp" Target="../ctrlProps/ctrlProp1268.xml" /><Relationship Id="rId1272" Type="http://schemas.openxmlformats.org/officeDocument/2006/relationships/ctrlProp" Target="../ctrlProps/ctrlProp1269.xml" /><Relationship Id="rId1273" Type="http://schemas.openxmlformats.org/officeDocument/2006/relationships/ctrlProp" Target="../ctrlProps/ctrlProp1270.xml" /><Relationship Id="rId1274" Type="http://schemas.openxmlformats.org/officeDocument/2006/relationships/ctrlProp" Target="../ctrlProps/ctrlProp1271.xml" /><Relationship Id="rId1275" Type="http://schemas.openxmlformats.org/officeDocument/2006/relationships/ctrlProp" Target="../ctrlProps/ctrlProp1272.xml" /><Relationship Id="rId1276" Type="http://schemas.openxmlformats.org/officeDocument/2006/relationships/ctrlProp" Target="../ctrlProps/ctrlProp1273.xml" /><Relationship Id="rId1277" Type="http://schemas.openxmlformats.org/officeDocument/2006/relationships/ctrlProp" Target="../ctrlProps/ctrlProp1274.xml" /><Relationship Id="rId1278" Type="http://schemas.openxmlformats.org/officeDocument/2006/relationships/ctrlProp" Target="../ctrlProps/ctrlProp1275.xml" /><Relationship Id="rId1279" Type="http://schemas.openxmlformats.org/officeDocument/2006/relationships/ctrlProp" Target="../ctrlProps/ctrlProp1276.xml" /><Relationship Id="rId1280" Type="http://schemas.openxmlformats.org/officeDocument/2006/relationships/ctrlProp" Target="../ctrlProps/ctrlProp1277.xml" /><Relationship Id="rId1281" Type="http://schemas.openxmlformats.org/officeDocument/2006/relationships/ctrlProp" Target="../ctrlProps/ctrlProp1278.xml" /><Relationship Id="rId1282" Type="http://schemas.openxmlformats.org/officeDocument/2006/relationships/ctrlProp" Target="../ctrlProps/ctrlProp1279.xml" /><Relationship Id="rId1283" Type="http://schemas.openxmlformats.org/officeDocument/2006/relationships/ctrlProp" Target="../ctrlProps/ctrlProp1280.xml" /><Relationship Id="rId1284" Type="http://schemas.openxmlformats.org/officeDocument/2006/relationships/ctrlProp" Target="../ctrlProps/ctrlProp1281.xml" /><Relationship Id="rId1285" Type="http://schemas.openxmlformats.org/officeDocument/2006/relationships/ctrlProp" Target="../ctrlProps/ctrlProp1282.xml" /><Relationship Id="rId1286" Type="http://schemas.openxmlformats.org/officeDocument/2006/relationships/ctrlProp" Target="../ctrlProps/ctrlProp1283.xml" /><Relationship Id="rId1287" Type="http://schemas.openxmlformats.org/officeDocument/2006/relationships/ctrlProp" Target="../ctrlProps/ctrlProp1284.xml" /><Relationship Id="rId1288" Type="http://schemas.openxmlformats.org/officeDocument/2006/relationships/ctrlProp" Target="../ctrlProps/ctrlProp1285.xml" /><Relationship Id="rId1289" Type="http://schemas.openxmlformats.org/officeDocument/2006/relationships/ctrlProp" Target="../ctrlProps/ctrlProp1286.xml" /><Relationship Id="rId1290" Type="http://schemas.openxmlformats.org/officeDocument/2006/relationships/ctrlProp" Target="../ctrlProps/ctrlProp1287.xml" /><Relationship Id="rId1291" Type="http://schemas.openxmlformats.org/officeDocument/2006/relationships/ctrlProp" Target="../ctrlProps/ctrlProp1288.xml" /><Relationship Id="rId1292" Type="http://schemas.openxmlformats.org/officeDocument/2006/relationships/ctrlProp" Target="../ctrlProps/ctrlProp1289.xml" /><Relationship Id="rId1293" Type="http://schemas.openxmlformats.org/officeDocument/2006/relationships/ctrlProp" Target="../ctrlProps/ctrlProp1290.xml" /><Relationship Id="rId1294" Type="http://schemas.openxmlformats.org/officeDocument/2006/relationships/ctrlProp" Target="../ctrlProps/ctrlProp1291.xml" /><Relationship Id="rId1295" Type="http://schemas.openxmlformats.org/officeDocument/2006/relationships/ctrlProp" Target="../ctrlProps/ctrlProp1292.xml" /><Relationship Id="rId1296" Type="http://schemas.openxmlformats.org/officeDocument/2006/relationships/ctrlProp" Target="../ctrlProps/ctrlProp1293.xml" /><Relationship Id="rId1297" Type="http://schemas.openxmlformats.org/officeDocument/2006/relationships/ctrlProp" Target="../ctrlProps/ctrlProp1294.xml" /><Relationship Id="rId1298" Type="http://schemas.openxmlformats.org/officeDocument/2006/relationships/ctrlProp" Target="../ctrlProps/ctrlProp1295.xml" /><Relationship Id="rId1299" Type="http://schemas.openxmlformats.org/officeDocument/2006/relationships/ctrlProp" Target="../ctrlProps/ctrlProp1296.xml" /><Relationship Id="rId1300" Type="http://schemas.openxmlformats.org/officeDocument/2006/relationships/ctrlProp" Target="../ctrlProps/ctrlProp1297.xml" /><Relationship Id="rId1301" Type="http://schemas.openxmlformats.org/officeDocument/2006/relationships/ctrlProp" Target="../ctrlProps/ctrlProp1298.xml" /><Relationship Id="rId1302" Type="http://schemas.openxmlformats.org/officeDocument/2006/relationships/ctrlProp" Target="../ctrlProps/ctrlProp1299.xml" /><Relationship Id="rId1303" Type="http://schemas.openxmlformats.org/officeDocument/2006/relationships/ctrlProp" Target="../ctrlProps/ctrlProp1300.xml" /><Relationship Id="rId1304" Type="http://schemas.openxmlformats.org/officeDocument/2006/relationships/ctrlProp" Target="../ctrlProps/ctrlProp1301.xml" /><Relationship Id="rId1305" Type="http://schemas.openxmlformats.org/officeDocument/2006/relationships/ctrlProp" Target="../ctrlProps/ctrlProp1302.xml" /><Relationship Id="rId1306" Type="http://schemas.openxmlformats.org/officeDocument/2006/relationships/ctrlProp" Target="../ctrlProps/ctrlProp1303.xml" /><Relationship Id="rId1307" Type="http://schemas.openxmlformats.org/officeDocument/2006/relationships/ctrlProp" Target="../ctrlProps/ctrlProp1304.xml" /><Relationship Id="rId1308" Type="http://schemas.openxmlformats.org/officeDocument/2006/relationships/ctrlProp" Target="../ctrlProps/ctrlProp1305.xml" /><Relationship Id="rId1309" Type="http://schemas.openxmlformats.org/officeDocument/2006/relationships/ctrlProp" Target="../ctrlProps/ctrlProp1306.xml" /><Relationship Id="rId1310" Type="http://schemas.openxmlformats.org/officeDocument/2006/relationships/ctrlProp" Target="../ctrlProps/ctrlProp1307.xml" /><Relationship Id="rId1311" Type="http://schemas.openxmlformats.org/officeDocument/2006/relationships/ctrlProp" Target="../ctrlProps/ctrlProp1308.xml" /><Relationship Id="rId1312" Type="http://schemas.openxmlformats.org/officeDocument/2006/relationships/ctrlProp" Target="../ctrlProps/ctrlProp1309.xml" /><Relationship Id="rId1313" Type="http://schemas.openxmlformats.org/officeDocument/2006/relationships/ctrlProp" Target="../ctrlProps/ctrlProp1310.xml" /><Relationship Id="rId1314" Type="http://schemas.openxmlformats.org/officeDocument/2006/relationships/ctrlProp" Target="../ctrlProps/ctrlProp1311.xml" /><Relationship Id="rId1315" Type="http://schemas.openxmlformats.org/officeDocument/2006/relationships/ctrlProp" Target="../ctrlProps/ctrlProp1312.xml" /><Relationship Id="rId1316" Type="http://schemas.openxmlformats.org/officeDocument/2006/relationships/ctrlProp" Target="../ctrlProps/ctrlProp1313.xml" /><Relationship Id="rId1317" Type="http://schemas.openxmlformats.org/officeDocument/2006/relationships/ctrlProp" Target="../ctrlProps/ctrlProp1314.xml" /><Relationship Id="rId1318" Type="http://schemas.openxmlformats.org/officeDocument/2006/relationships/ctrlProp" Target="../ctrlProps/ctrlProp1315.xml" /><Relationship Id="rId1319" Type="http://schemas.openxmlformats.org/officeDocument/2006/relationships/ctrlProp" Target="../ctrlProps/ctrlProp1316.xml" /><Relationship Id="rId1320" Type="http://schemas.openxmlformats.org/officeDocument/2006/relationships/ctrlProp" Target="../ctrlProps/ctrlProp1317.xml" /><Relationship Id="rId1321" Type="http://schemas.openxmlformats.org/officeDocument/2006/relationships/ctrlProp" Target="../ctrlProps/ctrlProp1318.xml" /><Relationship Id="rId1322" Type="http://schemas.openxmlformats.org/officeDocument/2006/relationships/ctrlProp" Target="../ctrlProps/ctrlProp1319.xml" /><Relationship Id="rId1323" Type="http://schemas.openxmlformats.org/officeDocument/2006/relationships/ctrlProp" Target="../ctrlProps/ctrlProp1320.xml" /><Relationship Id="rId1324" Type="http://schemas.openxmlformats.org/officeDocument/2006/relationships/ctrlProp" Target="../ctrlProps/ctrlProp1321.xml" /><Relationship Id="rId1325" Type="http://schemas.openxmlformats.org/officeDocument/2006/relationships/ctrlProp" Target="../ctrlProps/ctrlProp1322.xml" /><Relationship Id="rId1326" Type="http://schemas.openxmlformats.org/officeDocument/2006/relationships/ctrlProp" Target="../ctrlProps/ctrlProp1323.xml" /><Relationship Id="rId1327" Type="http://schemas.openxmlformats.org/officeDocument/2006/relationships/ctrlProp" Target="../ctrlProps/ctrlProp1324.xml" /><Relationship Id="rId1328" Type="http://schemas.openxmlformats.org/officeDocument/2006/relationships/ctrlProp" Target="../ctrlProps/ctrlProp1325.xml" /><Relationship Id="rId1329" Type="http://schemas.openxmlformats.org/officeDocument/2006/relationships/ctrlProp" Target="../ctrlProps/ctrlProp1326.xml" /><Relationship Id="rId1330" Type="http://schemas.openxmlformats.org/officeDocument/2006/relationships/ctrlProp" Target="../ctrlProps/ctrlProp1327.xml" /><Relationship Id="rId1331" Type="http://schemas.openxmlformats.org/officeDocument/2006/relationships/ctrlProp" Target="../ctrlProps/ctrlProp1328.xml" /><Relationship Id="rId1332" Type="http://schemas.openxmlformats.org/officeDocument/2006/relationships/ctrlProp" Target="../ctrlProps/ctrlProp1329.xml" /><Relationship Id="rId1333" Type="http://schemas.openxmlformats.org/officeDocument/2006/relationships/ctrlProp" Target="../ctrlProps/ctrlProp1330.xml" /><Relationship Id="rId1334" Type="http://schemas.openxmlformats.org/officeDocument/2006/relationships/ctrlProp" Target="../ctrlProps/ctrlProp1331.xml" /><Relationship Id="rId1335" Type="http://schemas.openxmlformats.org/officeDocument/2006/relationships/ctrlProp" Target="../ctrlProps/ctrlProp1332.xml" /><Relationship Id="rId1336" Type="http://schemas.openxmlformats.org/officeDocument/2006/relationships/ctrlProp" Target="../ctrlProps/ctrlProp1333.xml" /><Relationship Id="rId1337" Type="http://schemas.openxmlformats.org/officeDocument/2006/relationships/ctrlProp" Target="../ctrlProps/ctrlProp1334.xml" /><Relationship Id="rId1338" Type="http://schemas.openxmlformats.org/officeDocument/2006/relationships/ctrlProp" Target="../ctrlProps/ctrlProp1335.xml" /><Relationship Id="rId1339" Type="http://schemas.openxmlformats.org/officeDocument/2006/relationships/ctrlProp" Target="../ctrlProps/ctrlProp1336.xml" /><Relationship Id="rId1340" Type="http://schemas.openxmlformats.org/officeDocument/2006/relationships/ctrlProp" Target="../ctrlProps/ctrlProp1337.xml" /><Relationship Id="rId1341" Type="http://schemas.openxmlformats.org/officeDocument/2006/relationships/ctrlProp" Target="../ctrlProps/ctrlProp1338.xml" /><Relationship Id="rId1342" Type="http://schemas.openxmlformats.org/officeDocument/2006/relationships/ctrlProp" Target="../ctrlProps/ctrlProp1339.xml" /><Relationship Id="rId1343" Type="http://schemas.openxmlformats.org/officeDocument/2006/relationships/ctrlProp" Target="../ctrlProps/ctrlProp1340.xml" /><Relationship Id="rId1344" Type="http://schemas.openxmlformats.org/officeDocument/2006/relationships/ctrlProp" Target="../ctrlProps/ctrlProp1341.xml" /><Relationship Id="rId1345" Type="http://schemas.openxmlformats.org/officeDocument/2006/relationships/ctrlProp" Target="../ctrlProps/ctrlProp1342.xml" /><Relationship Id="rId1346" Type="http://schemas.openxmlformats.org/officeDocument/2006/relationships/ctrlProp" Target="../ctrlProps/ctrlProp1343.xml" /><Relationship Id="rId1347" Type="http://schemas.openxmlformats.org/officeDocument/2006/relationships/ctrlProp" Target="../ctrlProps/ctrlProp1344.xml" /><Relationship Id="rId1348" Type="http://schemas.openxmlformats.org/officeDocument/2006/relationships/ctrlProp" Target="../ctrlProps/ctrlProp1345.xml" /><Relationship Id="rId1349" Type="http://schemas.openxmlformats.org/officeDocument/2006/relationships/ctrlProp" Target="../ctrlProps/ctrlProp1346.xml" /><Relationship Id="rId1350" Type="http://schemas.openxmlformats.org/officeDocument/2006/relationships/ctrlProp" Target="../ctrlProps/ctrlProp1347.xml" /><Relationship Id="rId1351" Type="http://schemas.openxmlformats.org/officeDocument/2006/relationships/ctrlProp" Target="../ctrlProps/ctrlProp1348.xml" /><Relationship Id="rId1352" Type="http://schemas.openxmlformats.org/officeDocument/2006/relationships/ctrlProp" Target="../ctrlProps/ctrlProp1349.xml" /><Relationship Id="rId1353" Type="http://schemas.openxmlformats.org/officeDocument/2006/relationships/ctrlProp" Target="../ctrlProps/ctrlProp1350.xml" /><Relationship Id="rId1354" Type="http://schemas.openxmlformats.org/officeDocument/2006/relationships/ctrlProp" Target="../ctrlProps/ctrlProp1351.xml" /><Relationship Id="rId1355" Type="http://schemas.openxmlformats.org/officeDocument/2006/relationships/ctrlProp" Target="../ctrlProps/ctrlProp1352.xml" /><Relationship Id="rId1356" Type="http://schemas.openxmlformats.org/officeDocument/2006/relationships/ctrlProp" Target="../ctrlProps/ctrlProp1353.xml" /><Relationship Id="rId1357" Type="http://schemas.openxmlformats.org/officeDocument/2006/relationships/ctrlProp" Target="../ctrlProps/ctrlProp1354.xml" /><Relationship Id="rId1358" Type="http://schemas.openxmlformats.org/officeDocument/2006/relationships/ctrlProp" Target="../ctrlProps/ctrlProp1355.xml" /><Relationship Id="rId1359" Type="http://schemas.openxmlformats.org/officeDocument/2006/relationships/ctrlProp" Target="../ctrlProps/ctrlProp1356.xml" /><Relationship Id="rId1360" Type="http://schemas.openxmlformats.org/officeDocument/2006/relationships/ctrlProp" Target="../ctrlProps/ctrlProp1357.xml" /><Relationship Id="rId1361" Type="http://schemas.openxmlformats.org/officeDocument/2006/relationships/ctrlProp" Target="../ctrlProps/ctrlProp1358.xml" /><Relationship Id="rId1362" Type="http://schemas.openxmlformats.org/officeDocument/2006/relationships/ctrlProp" Target="../ctrlProps/ctrlProp1359.xml" /><Relationship Id="rId1363" Type="http://schemas.openxmlformats.org/officeDocument/2006/relationships/ctrlProp" Target="../ctrlProps/ctrlProp1360.xml" /><Relationship Id="rId1364" Type="http://schemas.openxmlformats.org/officeDocument/2006/relationships/ctrlProp" Target="../ctrlProps/ctrlProp1361.xml" /><Relationship Id="rId1365" Type="http://schemas.openxmlformats.org/officeDocument/2006/relationships/ctrlProp" Target="../ctrlProps/ctrlProp1362.xml" /><Relationship Id="rId1366" Type="http://schemas.openxmlformats.org/officeDocument/2006/relationships/ctrlProp" Target="../ctrlProps/ctrlProp1363.xml" /><Relationship Id="rId1367" Type="http://schemas.openxmlformats.org/officeDocument/2006/relationships/ctrlProp" Target="../ctrlProps/ctrlProp1364.xml" /><Relationship Id="rId1368" Type="http://schemas.openxmlformats.org/officeDocument/2006/relationships/ctrlProp" Target="../ctrlProps/ctrlProp1365.xml" /><Relationship Id="rId1369" Type="http://schemas.openxmlformats.org/officeDocument/2006/relationships/ctrlProp" Target="../ctrlProps/ctrlProp1366.xml" /><Relationship Id="rId1370" Type="http://schemas.openxmlformats.org/officeDocument/2006/relationships/ctrlProp" Target="../ctrlProps/ctrlProp1367.xml" /><Relationship Id="rId1371" Type="http://schemas.openxmlformats.org/officeDocument/2006/relationships/ctrlProp" Target="../ctrlProps/ctrlProp1368.xml" /><Relationship Id="rId1372" Type="http://schemas.openxmlformats.org/officeDocument/2006/relationships/ctrlProp" Target="../ctrlProps/ctrlProp1369.xml" /><Relationship Id="rId1373" Type="http://schemas.openxmlformats.org/officeDocument/2006/relationships/ctrlProp" Target="../ctrlProps/ctrlProp1370.xml" /><Relationship Id="rId1374" Type="http://schemas.openxmlformats.org/officeDocument/2006/relationships/ctrlProp" Target="../ctrlProps/ctrlProp1371.xml" /><Relationship Id="rId1375" Type="http://schemas.openxmlformats.org/officeDocument/2006/relationships/ctrlProp" Target="../ctrlProps/ctrlProp1372.xml" /><Relationship Id="rId1376" Type="http://schemas.openxmlformats.org/officeDocument/2006/relationships/ctrlProp" Target="../ctrlProps/ctrlProp1373.xml" /><Relationship Id="rId1377" Type="http://schemas.openxmlformats.org/officeDocument/2006/relationships/ctrlProp" Target="../ctrlProps/ctrlProp1374.xml" /><Relationship Id="rId1378" Type="http://schemas.openxmlformats.org/officeDocument/2006/relationships/ctrlProp" Target="../ctrlProps/ctrlProp1375.xml" /><Relationship Id="rId1379" Type="http://schemas.openxmlformats.org/officeDocument/2006/relationships/ctrlProp" Target="../ctrlProps/ctrlProp1376.xml" /><Relationship Id="rId1380" Type="http://schemas.openxmlformats.org/officeDocument/2006/relationships/ctrlProp" Target="../ctrlProps/ctrlProp1377.xml" /><Relationship Id="rId1381" Type="http://schemas.openxmlformats.org/officeDocument/2006/relationships/ctrlProp" Target="../ctrlProps/ctrlProp1378.xml" /><Relationship Id="rId1382" Type="http://schemas.openxmlformats.org/officeDocument/2006/relationships/ctrlProp" Target="../ctrlProps/ctrlProp1379.xml" /><Relationship Id="rId1383" Type="http://schemas.openxmlformats.org/officeDocument/2006/relationships/ctrlProp" Target="../ctrlProps/ctrlProp1380.xml" /><Relationship Id="rId1384" Type="http://schemas.openxmlformats.org/officeDocument/2006/relationships/ctrlProp" Target="../ctrlProps/ctrlProp1381.xml" /><Relationship Id="rId1385" Type="http://schemas.openxmlformats.org/officeDocument/2006/relationships/ctrlProp" Target="../ctrlProps/ctrlProp1382.xml" /><Relationship Id="rId1386" Type="http://schemas.openxmlformats.org/officeDocument/2006/relationships/ctrlProp" Target="../ctrlProps/ctrlProp1383.xml" /><Relationship Id="rId1387" Type="http://schemas.openxmlformats.org/officeDocument/2006/relationships/ctrlProp" Target="../ctrlProps/ctrlProp1384.xml" /><Relationship Id="rId1388" Type="http://schemas.openxmlformats.org/officeDocument/2006/relationships/ctrlProp" Target="../ctrlProps/ctrlProp1385.xml" /><Relationship Id="rId1389" Type="http://schemas.openxmlformats.org/officeDocument/2006/relationships/ctrlProp" Target="../ctrlProps/ctrlProp1386.xml" /><Relationship Id="rId1390" Type="http://schemas.openxmlformats.org/officeDocument/2006/relationships/ctrlProp" Target="../ctrlProps/ctrlProp1387.xml" /><Relationship Id="rId1391" Type="http://schemas.openxmlformats.org/officeDocument/2006/relationships/ctrlProp" Target="../ctrlProps/ctrlProp1388.xml" /><Relationship Id="rId1392" Type="http://schemas.openxmlformats.org/officeDocument/2006/relationships/ctrlProp" Target="../ctrlProps/ctrlProp1389.xml" /><Relationship Id="rId1393" Type="http://schemas.openxmlformats.org/officeDocument/2006/relationships/ctrlProp" Target="../ctrlProps/ctrlProp1390.xml" /><Relationship Id="rId1394" Type="http://schemas.openxmlformats.org/officeDocument/2006/relationships/ctrlProp" Target="../ctrlProps/ctrlProp1391.xml" /><Relationship Id="rId1395" Type="http://schemas.openxmlformats.org/officeDocument/2006/relationships/ctrlProp" Target="../ctrlProps/ctrlProp1392.xml" /><Relationship Id="rId1396" Type="http://schemas.openxmlformats.org/officeDocument/2006/relationships/ctrlProp" Target="../ctrlProps/ctrlProp1393.xml" /><Relationship Id="rId1397" Type="http://schemas.openxmlformats.org/officeDocument/2006/relationships/ctrlProp" Target="../ctrlProps/ctrlProp1394.xml" /><Relationship Id="rId1398" Type="http://schemas.openxmlformats.org/officeDocument/2006/relationships/ctrlProp" Target="../ctrlProps/ctrlProp1395.xml" /><Relationship Id="rId1399" Type="http://schemas.openxmlformats.org/officeDocument/2006/relationships/ctrlProp" Target="../ctrlProps/ctrlProp1396.xml" /><Relationship Id="rId1400" Type="http://schemas.openxmlformats.org/officeDocument/2006/relationships/ctrlProp" Target="../ctrlProps/ctrlProp1397.xml" /><Relationship Id="rId1401" Type="http://schemas.openxmlformats.org/officeDocument/2006/relationships/ctrlProp" Target="../ctrlProps/ctrlProp1398.xml" /><Relationship Id="rId1402" Type="http://schemas.openxmlformats.org/officeDocument/2006/relationships/ctrlProp" Target="../ctrlProps/ctrlProp1399.xml" /><Relationship Id="rId1403" Type="http://schemas.openxmlformats.org/officeDocument/2006/relationships/ctrlProp" Target="../ctrlProps/ctrlProp1400.xml" /><Relationship Id="rId1404" Type="http://schemas.openxmlformats.org/officeDocument/2006/relationships/ctrlProp" Target="../ctrlProps/ctrlProp1401.xml" /><Relationship Id="rId1405" Type="http://schemas.openxmlformats.org/officeDocument/2006/relationships/ctrlProp" Target="../ctrlProps/ctrlProp1402.xml" /><Relationship Id="rId1406" Type="http://schemas.openxmlformats.org/officeDocument/2006/relationships/ctrlProp" Target="../ctrlProps/ctrlProp1403.xml" /><Relationship Id="rId1407" Type="http://schemas.openxmlformats.org/officeDocument/2006/relationships/ctrlProp" Target="../ctrlProps/ctrlProp1404.xml" /><Relationship Id="rId1408" Type="http://schemas.openxmlformats.org/officeDocument/2006/relationships/ctrlProp" Target="../ctrlProps/ctrlProp1405.xml" /><Relationship Id="rId1409" Type="http://schemas.openxmlformats.org/officeDocument/2006/relationships/ctrlProp" Target="../ctrlProps/ctrlProp1406.xml" /><Relationship Id="rId1410" Type="http://schemas.openxmlformats.org/officeDocument/2006/relationships/ctrlProp" Target="../ctrlProps/ctrlProp1407.xml" /><Relationship Id="rId1411" Type="http://schemas.openxmlformats.org/officeDocument/2006/relationships/ctrlProp" Target="../ctrlProps/ctrlProp1408.xml" /><Relationship Id="rId1412" Type="http://schemas.openxmlformats.org/officeDocument/2006/relationships/ctrlProp" Target="../ctrlProps/ctrlProp1409.xml" /><Relationship Id="rId1413" Type="http://schemas.openxmlformats.org/officeDocument/2006/relationships/ctrlProp" Target="../ctrlProps/ctrlProp1410.xml" /><Relationship Id="rId1414" Type="http://schemas.openxmlformats.org/officeDocument/2006/relationships/ctrlProp" Target="../ctrlProps/ctrlProp1411.xml" /><Relationship Id="rId1415" Type="http://schemas.openxmlformats.org/officeDocument/2006/relationships/ctrlProp" Target="../ctrlProps/ctrlProp1412.xml" /><Relationship Id="rId1416" Type="http://schemas.openxmlformats.org/officeDocument/2006/relationships/ctrlProp" Target="../ctrlProps/ctrlProp1413.xml" /><Relationship Id="rId1417" Type="http://schemas.openxmlformats.org/officeDocument/2006/relationships/ctrlProp" Target="../ctrlProps/ctrlProp1414.xml" /><Relationship Id="rId1418" Type="http://schemas.openxmlformats.org/officeDocument/2006/relationships/ctrlProp" Target="../ctrlProps/ctrlProp1415.xml" /><Relationship Id="rId1419" Type="http://schemas.openxmlformats.org/officeDocument/2006/relationships/ctrlProp" Target="../ctrlProps/ctrlProp1416.xml" /><Relationship Id="rId1420" Type="http://schemas.openxmlformats.org/officeDocument/2006/relationships/ctrlProp" Target="../ctrlProps/ctrlProp1417.xml" /><Relationship Id="rId1421" Type="http://schemas.openxmlformats.org/officeDocument/2006/relationships/ctrlProp" Target="../ctrlProps/ctrlProp1418.xml" /><Relationship Id="rId1422" Type="http://schemas.openxmlformats.org/officeDocument/2006/relationships/ctrlProp" Target="../ctrlProps/ctrlProp1419.xml" /><Relationship Id="rId1423" Type="http://schemas.openxmlformats.org/officeDocument/2006/relationships/ctrlProp" Target="../ctrlProps/ctrlProp1420.xml" /><Relationship Id="rId1424" Type="http://schemas.openxmlformats.org/officeDocument/2006/relationships/ctrlProp" Target="../ctrlProps/ctrlProp1421.xml" /><Relationship Id="rId1425" Type="http://schemas.openxmlformats.org/officeDocument/2006/relationships/ctrlProp" Target="../ctrlProps/ctrlProp1422.xml" /><Relationship Id="rId1426" Type="http://schemas.openxmlformats.org/officeDocument/2006/relationships/ctrlProp" Target="../ctrlProps/ctrlProp1423.xml" /><Relationship Id="rId1427" Type="http://schemas.openxmlformats.org/officeDocument/2006/relationships/ctrlProp" Target="../ctrlProps/ctrlProp1424.xml" /><Relationship Id="rId1428" Type="http://schemas.openxmlformats.org/officeDocument/2006/relationships/ctrlProp" Target="../ctrlProps/ctrlProp1425.xml" /><Relationship Id="rId1429" Type="http://schemas.openxmlformats.org/officeDocument/2006/relationships/ctrlProp" Target="../ctrlProps/ctrlProp1426.xml" /><Relationship Id="rId1430" Type="http://schemas.openxmlformats.org/officeDocument/2006/relationships/ctrlProp" Target="../ctrlProps/ctrlProp1427.xml" /><Relationship Id="rId1431" Type="http://schemas.openxmlformats.org/officeDocument/2006/relationships/ctrlProp" Target="../ctrlProps/ctrlProp1428.xml" /><Relationship Id="rId1432" Type="http://schemas.openxmlformats.org/officeDocument/2006/relationships/ctrlProp" Target="../ctrlProps/ctrlProp1429.xml" /><Relationship Id="rId1433" Type="http://schemas.openxmlformats.org/officeDocument/2006/relationships/ctrlProp" Target="../ctrlProps/ctrlProp1430.xml" /><Relationship Id="rId1434" Type="http://schemas.openxmlformats.org/officeDocument/2006/relationships/ctrlProp" Target="../ctrlProps/ctrlProp1431.xml" /><Relationship Id="rId1435" Type="http://schemas.openxmlformats.org/officeDocument/2006/relationships/ctrlProp" Target="../ctrlProps/ctrlProp1432.xml" /><Relationship Id="rId1436" Type="http://schemas.openxmlformats.org/officeDocument/2006/relationships/ctrlProp" Target="../ctrlProps/ctrlProp1433.xml" /><Relationship Id="rId1437" Type="http://schemas.openxmlformats.org/officeDocument/2006/relationships/ctrlProp" Target="../ctrlProps/ctrlProp1434.xml" /><Relationship Id="rId1438" Type="http://schemas.openxmlformats.org/officeDocument/2006/relationships/ctrlProp" Target="../ctrlProps/ctrlProp1435.xml" /><Relationship Id="rId1439" Type="http://schemas.openxmlformats.org/officeDocument/2006/relationships/ctrlProp" Target="../ctrlProps/ctrlProp1436.xml" /><Relationship Id="rId1440" Type="http://schemas.openxmlformats.org/officeDocument/2006/relationships/ctrlProp" Target="../ctrlProps/ctrlProp1437.xml" /><Relationship Id="rId1441" Type="http://schemas.openxmlformats.org/officeDocument/2006/relationships/ctrlProp" Target="../ctrlProps/ctrlProp1438.xml" /><Relationship Id="rId1442" Type="http://schemas.openxmlformats.org/officeDocument/2006/relationships/ctrlProp" Target="../ctrlProps/ctrlProp1439.xml" /><Relationship Id="rId1443" Type="http://schemas.openxmlformats.org/officeDocument/2006/relationships/ctrlProp" Target="../ctrlProps/ctrlProp1440.xml" /><Relationship Id="rId1444" Type="http://schemas.openxmlformats.org/officeDocument/2006/relationships/ctrlProp" Target="../ctrlProps/ctrlProp1441.xml" /><Relationship Id="rId1445" Type="http://schemas.openxmlformats.org/officeDocument/2006/relationships/ctrlProp" Target="../ctrlProps/ctrlProp1442.xml" /><Relationship Id="rId1446" Type="http://schemas.openxmlformats.org/officeDocument/2006/relationships/ctrlProp" Target="../ctrlProps/ctrlProp1443.xml" /><Relationship Id="rId1447" Type="http://schemas.openxmlformats.org/officeDocument/2006/relationships/ctrlProp" Target="../ctrlProps/ctrlProp1444.xml" /><Relationship Id="rId1448" Type="http://schemas.openxmlformats.org/officeDocument/2006/relationships/ctrlProp" Target="../ctrlProps/ctrlProp1445.xml" /><Relationship Id="rId1449" Type="http://schemas.openxmlformats.org/officeDocument/2006/relationships/ctrlProp" Target="../ctrlProps/ctrlProp1446.xml" /><Relationship Id="rId1450" Type="http://schemas.openxmlformats.org/officeDocument/2006/relationships/ctrlProp" Target="../ctrlProps/ctrlProp1447.xml" /><Relationship Id="rId1451" Type="http://schemas.openxmlformats.org/officeDocument/2006/relationships/ctrlProp" Target="../ctrlProps/ctrlProp1448.xml" /><Relationship Id="rId1452" Type="http://schemas.openxmlformats.org/officeDocument/2006/relationships/ctrlProp" Target="../ctrlProps/ctrlProp1449.xml" /><Relationship Id="rId1453" Type="http://schemas.openxmlformats.org/officeDocument/2006/relationships/ctrlProp" Target="../ctrlProps/ctrlProp1450.xml" /><Relationship Id="rId1454" Type="http://schemas.openxmlformats.org/officeDocument/2006/relationships/ctrlProp" Target="../ctrlProps/ctrlProp1451.xml" /><Relationship Id="rId1455" Type="http://schemas.openxmlformats.org/officeDocument/2006/relationships/ctrlProp" Target="../ctrlProps/ctrlProp1452.xml" /><Relationship Id="rId1456" Type="http://schemas.openxmlformats.org/officeDocument/2006/relationships/ctrlProp" Target="../ctrlProps/ctrlProp1453.xml" /><Relationship Id="rId1457" Type="http://schemas.openxmlformats.org/officeDocument/2006/relationships/ctrlProp" Target="../ctrlProps/ctrlProp1454.xml" /><Relationship Id="rId1458" Type="http://schemas.openxmlformats.org/officeDocument/2006/relationships/ctrlProp" Target="../ctrlProps/ctrlProp1455.xml" /><Relationship Id="rId1459" Type="http://schemas.openxmlformats.org/officeDocument/2006/relationships/ctrlProp" Target="../ctrlProps/ctrlProp1456.xml" /><Relationship Id="rId1460" Type="http://schemas.openxmlformats.org/officeDocument/2006/relationships/ctrlProp" Target="../ctrlProps/ctrlProp1457.xml" /><Relationship Id="rId1461" Type="http://schemas.openxmlformats.org/officeDocument/2006/relationships/ctrlProp" Target="../ctrlProps/ctrlProp1458.xml" /><Relationship Id="rId1462" Type="http://schemas.openxmlformats.org/officeDocument/2006/relationships/ctrlProp" Target="../ctrlProps/ctrlProp1459.xml" /><Relationship Id="rId1463" Type="http://schemas.openxmlformats.org/officeDocument/2006/relationships/ctrlProp" Target="../ctrlProps/ctrlProp1460.xml" /><Relationship Id="rId1464" Type="http://schemas.openxmlformats.org/officeDocument/2006/relationships/ctrlProp" Target="../ctrlProps/ctrlProp1461.xml" /><Relationship Id="rId1465" Type="http://schemas.openxmlformats.org/officeDocument/2006/relationships/ctrlProp" Target="../ctrlProps/ctrlProp1462.xml" /><Relationship Id="rId1466" Type="http://schemas.openxmlformats.org/officeDocument/2006/relationships/ctrlProp" Target="../ctrlProps/ctrlProp1463.xml" /><Relationship Id="rId1467" Type="http://schemas.openxmlformats.org/officeDocument/2006/relationships/ctrlProp" Target="../ctrlProps/ctrlProp1464.xml" /><Relationship Id="rId1468" Type="http://schemas.openxmlformats.org/officeDocument/2006/relationships/ctrlProp" Target="../ctrlProps/ctrlProp1465.xml" /><Relationship Id="rId1469" Type="http://schemas.openxmlformats.org/officeDocument/2006/relationships/ctrlProp" Target="../ctrlProps/ctrlProp1466.xml" /><Relationship Id="rId1470" Type="http://schemas.openxmlformats.org/officeDocument/2006/relationships/ctrlProp" Target="../ctrlProps/ctrlProp1467.xml" /><Relationship Id="rId1471" Type="http://schemas.openxmlformats.org/officeDocument/2006/relationships/ctrlProp" Target="../ctrlProps/ctrlProp1468.xml" /><Relationship Id="rId1472" Type="http://schemas.openxmlformats.org/officeDocument/2006/relationships/ctrlProp" Target="../ctrlProps/ctrlProp1469.xml" /><Relationship Id="rId1473" Type="http://schemas.openxmlformats.org/officeDocument/2006/relationships/ctrlProp" Target="../ctrlProps/ctrlProp1470.xml" /><Relationship Id="rId1474" Type="http://schemas.openxmlformats.org/officeDocument/2006/relationships/ctrlProp" Target="../ctrlProps/ctrlProp1471.xml" /><Relationship Id="rId1475" Type="http://schemas.openxmlformats.org/officeDocument/2006/relationships/ctrlProp" Target="../ctrlProps/ctrlProp1472.xml" /><Relationship Id="rId1476" Type="http://schemas.openxmlformats.org/officeDocument/2006/relationships/ctrlProp" Target="../ctrlProps/ctrlProp1473.xml" /><Relationship Id="rId1477" Type="http://schemas.openxmlformats.org/officeDocument/2006/relationships/ctrlProp" Target="../ctrlProps/ctrlProp1474.xml" /><Relationship Id="rId1478" Type="http://schemas.openxmlformats.org/officeDocument/2006/relationships/ctrlProp" Target="../ctrlProps/ctrlProp1475.xml" /><Relationship Id="rId1479" Type="http://schemas.openxmlformats.org/officeDocument/2006/relationships/ctrlProp" Target="../ctrlProps/ctrlProp1476.xml" /><Relationship Id="rId1480" Type="http://schemas.openxmlformats.org/officeDocument/2006/relationships/ctrlProp" Target="../ctrlProps/ctrlProp1477.xml" /><Relationship Id="rId1481" Type="http://schemas.openxmlformats.org/officeDocument/2006/relationships/ctrlProp" Target="../ctrlProps/ctrlProp1478.xml" /><Relationship Id="rId1482" Type="http://schemas.openxmlformats.org/officeDocument/2006/relationships/ctrlProp" Target="../ctrlProps/ctrlProp1479.xml" /><Relationship Id="rId1483" Type="http://schemas.openxmlformats.org/officeDocument/2006/relationships/ctrlProp" Target="../ctrlProps/ctrlProp1480.xml" /><Relationship Id="rId1484" Type="http://schemas.openxmlformats.org/officeDocument/2006/relationships/ctrlProp" Target="../ctrlProps/ctrlProp1481.xml" /><Relationship Id="rId1485" Type="http://schemas.openxmlformats.org/officeDocument/2006/relationships/ctrlProp" Target="../ctrlProps/ctrlProp1482.xml" /><Relationship Id="rId1486" Type="http://schemas.openxmlformats.org/officeDocument/2006/relationships/ctrlProp" Target="../ctrlProps/ctrlProp1483.xml" /><Relationship Id="rId1487" Type="http://schemas.openxmlformats.org/officeDocument/2006/relationships/ctrlProp" Target="../ctrlProps/ctrlProp1484.xml" /><Relationship Id="rId1488" Type="http://schemas.openxmlformats.org/officeDocument/2006/relationships/ctrlProp" Target="../ctrlProps/ctrlProp1485.xml" /><Relationship Id="rId1489" Type="http://schemas.openxmlformats.org/officeDocument/2006/relationships/ctrlProp" Target="../ctrlProps/ctrlProp1486.xml" /><Relationship Id="rId1490" Type="http://schemas.openxmlformats.org/officeDocument/2006/relationships/ctrlProp" Target="../ctrlProps/ctrlProp1487.xml" /><Relationship Id="rId1491" Type="http://schemas.openxmlformats.org/officeDocument/2006/relationships/ctrlProp" Target="../ctrlProps/ctrlProp1488.xml" /><Relationship Id="rId1492" Type="http://schemas.openxmlformats.org/officeDocument/2006/relationships/ctrlProp" Target="../ctrlProps/ctrlProp1489.xml" /><Relationship Id="rId1493" Type="http://schemas.openxmlformats.org/officeDocument/2006/relationships/ctrlProp" Target="../ctrlProps/ctrlProp1490.xml" /><Relationship Id="rId1494" Type="http://schemas.openxmlformats.org/officeDocument/2006/relationships/ctrlProp" Target="../ctrlProps/ctrlProp1491.xml" /><Relationship Id="rId1495" Type="http://schemas.openxmlformats.org/officeDocument/2006/relationships/ctrlProp" Target="../ctrlProps/ctrlProp1492.xml" /><Relationship Id="rId1496" Type="http://schemas.openxmlformats.org/officeDocument/2006/relationships/ctrlProp" Target="../ctrlProps/ctrlProp1493.xml" /><Relationship Id="rId1497" Type="http://schemas.openxmlformats.org/officeDocument/2006/relationships/ctrlProp" Target="../ctrlProps/ctrlProp1494.xml" /><Relationship Id="rId1498" Type="http://schemas.openxmlformats.org/officeDocument/2006/relationships/ctrlProp" Target="../ctrlProps/ctrlProp1495.xml" /><Relationship Id="rId1499" Type="http://schemas.openxmlformats.org/officeDocument/2006/relationships/ctrlProp" Target="../ctrlProps/ctrlProp1496.xml" /><Relationship Id="rId1500" Type="http://schemas.openxmlformats.org/officeDocument/2006/relationships/ctrlProp" Target="../ctrlProps/ctrlProp1497.xml" /><Relationship Id="rId1501" Type="http://schemas.openxmlformats.org/officeDocument/2006/relationships/ctrlProp" Target="../ctrlProps/ctrlProp1498.xml" /><Relationship Id="rId1502" Type="http://schemas.openxmlformats.org/officeDocument/2006/relationships/ctrlProp" Target="../ctrlProps/ctrlProp1499.xml" /><Relationship Id="rId1503" Type="http://schemas.openxmlformats.org/officeDocument/2006/relationships/ctrlProp" Target="../ctrlProps/ctrlProp1500.xml" /><Relationship Id="rId1504" Type="http://schemas.openxmlformats.org/officeDocument/2006/relationships/ctrlProp" Target="../ctrlProps/ctrlProp1501.xml" /><Relationship Id="rId1505" Type="http://schemas.openxmlformats.org/officeDocument/2006/relationships/ctrlProp" Target="../ctrlProps/ctrlProp1502.xml" /><Relationship Id="rId1506" Type="http://schemas.openxmlformats.org/officeDocument/2006/relationships/ctrlProp" Target="../ctrlProps/ctrlProp1503.xml" /><Relationship Id="rId1507" Type="http://schemas.openxmlformats.org/officeDocument/2006/relationships/ctrlProp" Target="../ctrlProps/ctrlProp1504.xml" /><Relationship Id="rId1508" Type="http://schemas.openxmlformats.org/officeDocument/2006/relationships/ctrlProp" Target="../ctrlProps/ctrlProp1505.xml" /><Relationship Id="rId1509" Type="http://schemas.openxmlformats.org/officeDocument/2006/relationships/ctrlProp" Target="../ctrlProps/ctrlProp1506.xml" /><Relationship Id="rId1510" Type="http://schemas.openxmlformats.org/officeDocument/2006/relationships/ctrlProp" Target="../ctrlProps/ctrlProp1507.xml" /><Relationship Id="rId1511" Type="http://schemas.openxmlformats.org/officeDocument/2006/relationships/ctrlProp" Target="../ctrlProps/ctrlProp1508.xml" /><Relationship Id="rId1512" Type="http://schemas.openxmlformats.org/officeDocument/2006/relationships/ctrlProp" Target="../ctrlProps/ctrlProp1509.xml" /><Relationship Id="rId1513" Type="http://schemas.openxmlformats.org/officeDocument/2006/relationships/ctrlProp" Target="../ctrlProps/ctrlProp1510.xml" /><Relationship Id="rId1514" Type="http://schemas.openxmlformats.org/officeDocument/2006/relationships/ctrlProp" Target="../ctrlProps/ctrlProp1511.xml" /><Relationship Id="rId1515" Type="http://schemas.openxmlformats.org/officeDocument/2006/relationships/ctrlProp" Target="../ctrlProps/ctrlProp1512.xml" /><Relationship Id="rId1516" Type="http://schemas.openxmlformats.org/officeDocument/2006/relationships/ctrlProp" Target="../ctrlProps/ctrlProp1513.xml" /><Relationship Id="rId1517" Type="http://schemas.openxmlformats.org/officeDocument/2006/relationships/ctrlProp" Target="../ctrlProps/ctrlProp1514.xml" /><Relationship Id="rId1518" Type="http://schemas.openxmlformats.org/officeDocument/2006/relationships/ctrlProp" Target="../ctrlProps/ctrlProp1515.xml" /><Relationship Id="rId1519" Type="http://schemas.openxmlformats.org/officeDocument/2006/relationships/ctrlProp" Target="../ctrlProps/ctrlProp1516.xml" /><Relationship Id="rId1520" Type="http://schemas.openxmlformats.org/officeDocument/2006/relationships/ctrlProp" Target="../ctrlProps/ctrlProp1517.xml" /><Relationship Id="rId1521" Type="http://schemas.openxmlformats.org/officeDocument/2006/relationships/ctrlProp" Target="../ctrlProps/ctrlProp1518.xml" /><Relationship Id="rId1522" Type="http://schemas.openxmlformats.org/officeDocument/2006/relationships/ctrlProp" Target="../ctrlProps/ctrlProp1519.xml" /><Relationship Id="rId1523" Type="http://schemas.openxmlformats.org/officeDocument/2006/relationships/ctrlProp" Target="../ctrlProps/ctrlProp1520.xml" /><Relationship Id="rId1524" Type="http://schemas.openxmlformats.org/officeDocument/2006/relationships/ctrlProp" Target="../ctrlProps/ctrlProp1521.xml" /><Relationship Id="rId1525" Type="http://schemas.openxmlformats.org/officeDocument/2006/relationships/ctrlProp" Target="../ctrlProps/ctrlProp1522.xml" /><Relationship Id="rId1526" Type="http://schemas.openxmlformats.org/officeDocument/2006/relationships/ctrlProp" Target="../ctrlProps/ctrlProp1523.xml" /><Relationship Id="rId1527" Type="http://schemas.openxmlformats.org/officeDocument/2006/relationships/ctrlProp" Target="../ctrlProps/ctrlProp1524.xml" /><Relationship Id="rId1528" Type="http://schemas.openxmlformats.org/officeDocument/2006/relationships/ctrlProp" Target="../ctrlProps/ctrlProp1525.xml" /><Relationship Id="rId1529" Type="http://schemas.openxmlformats.org/officeDocument/2006/relationships/ctrlProp" Target="../ctrlProps/ctrlProp1526.xml" /><Relationship Id="rId1530" Type="http://schemas.openxmlformats.org/officeDocument/2006/relationships/ctrlProp" Target="../ctrlProps/ctrlProp1527.xml" /><Relationship Id="rId1531" Type="http://schemas.openxmlformats.org/officeDocument/2006/relationships/ctrlProp" Target="../ctrlProps/ctrlProp1528.xml" /><Relationship Id="rId1532" Type="http://schemas.openxmlformats.org/officeDocument/2006/relationships/ctrlProp" Target="../ctrlProps/ctrlProp1529.xml" /><Relationship Id="rId1533" Type="http://schemas.openxmlformats.org/officeDocument/2006/relationships/ctrlProp" Target="../ctrlProps/ctrlProp1530.xml" /><Relationship Id="rId1534" Type="http://schemas.openxmlformats.org/officeDocument/2006/relationships/ctrlProp" Target="../ctrlProps/ctrlProp1531.xml" /><Relationship Id="rId1535" Type="http://schemas.openxmlformats.org/officeDocument/2006/relationships/ctrlProp" Target="../ctrlProps/ctrlProp1532.xml" /><Relationship Id="rId1536" Type="http://schemas.openxmlformats.org/officeDocument/2006/relationships/ctrlProp" Target="../ctrlProps/ctrlProp1533.xml" /><Relationship Id="rId1537" Type="http://schemas.openxmlformats.org/officeDocument/2006/relationships/ctrlProp" Target="../ctrlProps/ctrlProp1534.xml" /><Relationship Id="rId1538" Type="http://schemas.openxmlformats.org/officeDocument/2006/relationships/ctrlProp" Target="../ctrlProps/ctrlProp1535.xml" /><Relationship Id="rId1539" Type="http://schemas.openxmlformats.org/officeDocument/2006/relationships/ctrlProp" Target="../ctrlProps/ctrlProp1536.xml" /><Relationship Id="rId1540" Type="http://schemas.openxmlformats.org/officeDocument/2006/relationships/ctrlProp" Target="../ctrlProps/ctrlProp1537.xml" /><Relationship Id="rId1541" Type="http://schemas.openxmlformats.org/officeDocument/2006/relationships/ctrlProp" Target="../ctrlProps/ctrlProp1538.xml" /><Relationship Id="rId1542" Type="http://schemas.openxmlformats.org/officeDocument/2006/relationships/ctrlProp" Target="../ctrlProps/ctrlProp1539.xml" /><Relationship Id="rId1543" Type="http://schemas.openxmlformats.org/officeDocument/2006/relationships/ctrlProp" Target="../ctrlProps/ctrlProp1540.xml" /><Relationship Id="rId1544" Type="http://schemas.openxmlformats.org/officeDocument/2006/relationships/ctrlProp" Target="../ctrlProps/ctrlProp1541.xml" /><Relationship Id="rId1545" Type="http://schemas.openxmlformats.org/officeDocument/2006/relationships/ctrlProp" Target="../ctrlProps/ctrlProp1542.xml" /><Relationship Id="rId1546" Type="http://schemas.openxmlformats.org/officeDocument/2006/relationships/ctrlProp" Target="../ctrlProps/ctrlProp1543.xml" /><Relationship Id="rId1547" Type="http://schemas.openxmlformats.org/officeDocument/2006/relationships/ctrlProp" Target="../ctrlProps/ctrlProp1544.xml" /><Relationship Id="rId1548" Type="http://schemas.openxmlformats.org/officeDocument/2006/relationships/ctrlProp" Target="../ctrlProps/ctrlProp1545.xml" /><Relationship Id="rId1549" Type="http://schemas.openxmlformats.org/officeDocument/2006/relationships/ctrlProp" Target="../ctrlProps/ctrlProp1546.xml" /><Relationship Id="rId1550" Type="http://schemas.openxmlformats.org/officeDocument/2006/relationships/ctrlProp" Target="../ctrlProps/ctrlProp1547.xml" /><Relationship Id="rId1551" Type="http://schemas.openxmlformats.org/officeDocument/2006/relationships/ctrlProp" Target="../ctrlProps/ctrlProp1548.xml" /><Relationship Id="rId1552" Type="http://schemas.openxmlformats.org/officeDocument/2006/relationships/ctrlProp" Target="../ctrlProps/ctrlProp1549.xml" /><Relationship Id="rId1553" Type="http://schemas.openxmlformats.org/officeDocument/2006/relationships/ctrlProp" Target="../ctrlProps/ctrlProp1550.xml" /><Relationship Id="rId1554" Type="http://schemas.openxmlformats.org/officeDocument/2006/relationships/ctrlProp" Target="../ctrlProps/ctrlProp1551.xml" /><Relationship Id="rId1555" Type="http://schemas.openxmlformats.org/officeDocument/2006/relationships/ctrlProp" Target="../ctrlProps/ctrlProp1552.xml" /><Relationship Id="rId1556" Type="http://schemas.openxmlformats.org/officeDocument/2006/relationships/ctrlProp" Target="../ctrlProps/ctrlProp1553.xml" /><Relationship Id="rId1557" Type="http://schemas.openxmlformats.org/officeDocument/2006/relationships/ctrlProp" Target="../ctrlProps/ctrlProp1554.xml" /><Relationship Id="rId1558" Type="http://schemas.openxmlformats.org/officeDocument/2006/relationships/ctrlProp" Target="../ctrlProps/ctrlProp1555.xml" /><Relationship Id="rId1559" Type="http://schemas.openxmlformats.org/officeDocument/2006/relationships/ctrlProp" Target="../ctrlProps/ctrlProp1556.xml" /><Relationship Id="rId1560" Type="http://schemas.openxmlformats.org/officeDocument/2006/relationships/ctrlProp" Target="../ctrlProps/ctrlProp1557.xml" /><Relationship Id="rId1561" Type="http://schemas.openxmlformats.org/officeDocument/2006/relationships/ctrlProp" Target="../ctrlProps/ctrlProp1558.xml" /><Relationship Id="rId1562" Type="http://schemas.openxmlformats.org/officeDocument/2006/relationships/ctrlProp" Target="../ctrlProps/ctrlProp1559.xml" /><Relationship Id="rId1563" Type="http://schemas.openxmlformats.org/officeDocument/2006/relationships/ctrlProp" Target="../ctrlProps/ctrlProp1560.xml" /><Relationship Id="rId1564" Type="http://schemas.openxmlformats.org/officeDocument/2006/relationships/ctrlProp" Target="../ctrlProps/ctrlProp1561.xml" /><Relationship Id="rId1565" Type="http://schemas.openxmlformats.org/officeDocument/2006/relationships/ctrlProp" Target="../ctrlProps/ctrlProp1562.xml" /><Relationship Id="rId1566" Type="http://schemas.openxmlformats.org/officeDocument/2006/relationships/ctrlProp" Target="../ctrlProps/ctrlProp1563.xml" /><Relationship Id="rId1567" Type="http://schemas.openxmlformats.org/officeDocument/2006/relationships/ctrlProp" Target="../ctrlProps/ctrlProp1564.xml" /><Relationship Id="rId1568" Type="http://schemas.openxmlformats.org/officeDocument/2006/relationships/ctrlProp" Target="../ctrlProps/ctrlProp1565.xml" /><Relationship Id="rId1569" Type="http://schemas.openxmlformats.org/officeDocument/2006/relationships/ctrlProp" Target="../ctrlProps/ctrlProp1566.xml" /><Relationship Id="rId1570" Type="http://schemas.openxmlformats.org/officeDocument/2006/relationships/ctrlProp" Target="../ctrlProps/ctrlProp1567.xml" /><Relationship Id="rId1571" Type="http://schemas.openxmlformats.org/officeDocument/2006/relationships/ctrlProp" Target="../ctrlProps/ctrlProp1568.xml" /><Relationship Id="rId1572" Type="http://schemas.openxmlformats.org/officeDocument/2006/relationships/ctrlProp" Target="../ctrlProps/ctrlProp1569.xml" /><Relationship Id="rId1573" Type="http://schemas.openxmlformats.org/officeDocument/2006/relationships/ctrlProp" Target="../ctrlProps/ctrlProp1570.xml" /><Relationship Id="rId1574" Type="http://schemas.openxmlformats.org/officeDocument/2006/relationships/ctrlProp" Target="../ctrlProps/ctrlProp1571.xml" /><Relationship Id="rId1575" Type="http://schemas.openxmlformats.org/officeDocument/2006/relationships/ctrlProp" Target="../ctrlProps/ctrlProp1572.xml" /><Relationship Id="rId1576" Type="http://schemas.openxmlformats.org/officeDocument/2006/relationships/ctrlProp" Target="../ctrlProps/ctrlProp1573.xml" /><Relationship Id="rId1577" Type="http://schemas.openxmlformats.org/officeDocument/2006/relationships/ctrlProp" Target="../ctrlProps/ctrlProp1574.xml" /><Relationship Id="rId1578" Type="http://schemas.openxmlformats.org/officeDocument/2006/relationships/ctrlProp" Target="../ctrlProps/ctrlProp1575.xml" /><Relationship Id="rId1579" Type="http://schemas.openxmlformats.org/officeDocument/2006/relationships/ctrlProp" Target="../ctrlProps/ctrlProp1576.xml" /><Relationship Id="rId1580" Type="http://schemas.openxmlformats.org/officeDocument/2006/relationships/ctrlProp" Target="../ctrlProps/ctrlProp1577.xml" /><Relationship Id="rId1581" Type="http://schemas.openxmlformats.org/officeDocument/2006/relationships/ctrlProp" Target="../ctrlProps/ctrlProp1578.xml" /><Relationship Id="rId1582" Type="http://schemas.openxmlformats.org/officeDocument/2006/relationships/ctrlProp" Target="../ctrlProps/ctrlProp1579.xml" /><Relationship Id="rId1583" Type="http://schemas.openxmlformats.org/officeDocument/2006/relationships/ctrlProp" Target="../ctrlProps/ctrlProp1580.xml" /><Relationship Id="rId1584" Type="http://schemas.openxmlformats.org/officeDocument/2006/relationships/ctrlProp" Target="../ctrlProps/ctrlProp1581.xml" /><Relationship Id="rId1585" Type="http://schemas.openxmlformats.org/officeDocument/2006/relationships/ctrlProp" Target="../ctrlProps/ctrlProp1582.xml" /><Relationship Id="rId1586" Type="http://schemas.openxmlformats.org/officeDocument/2006/relationships/ctrlProp" Target="../ctrlProps/ctrlProp1583.xml" /><Relationship Id="rId1587" Type="http://schemas.openxmlformats.org/officeDocument/2006/relationships/ctrlProp" Target="../ctrlProps/ctrlProp1584.xml" /><Relationship Id="rId1588" Type="http://schemas.openxmlformats.org/officeDocument/2006/relationships/ctrlProp" Target="../ctrlProps/ctrlProp1585.xml" /><Relationship Id="rId1589" Type="http://schemas.openxmlformats.org/officeDocument/2006/relationships/ctrlProp" Target="../ctrlProps/ctrlProp1586.xml" /><Relationship Id="rId1590" Type="http://schemas.openxmlformats.org/officeDocument/2006/relationships/ctrlProp" Target="../ctrlProps/ctrlProp1587.xml" /><Relationship Id="rId1591" Type="http://schemas.openxmlformats.org/officeDocument/2006/relationships/ctrlProp" Target="../ctrlProps/ctrlProp1588.xml" /><Relationship Id="rId1592" Type="http://schemas.openxmlformats.org/officeDocument/2006/relationships/ctrlProp" Target="../ctrlProps/ctrlProp1589.xml" /><Relationship Id="rId1593" Type="http://schemas.openxmlformats.org/officeDocument/2006/relationships/ctrlProp" Target="../ctrlProps/ctrlProp1590.xml" /><Relationship Id="rId1594" Type="http://schemas.openxmlformats.org/officeDocument/2006/relationships/ctrlProp" Target="../ctrlProps/ctrlProp1591.xml" /><Relationship Id="rId1595" Type="http://schemas.openxmlformats.org/officeDocument/2006/relationships/ctrlProp" Target="../ctrlProps/ctrlProp1592.xml" /><Relationship Id="rId1596" Type="http://schemas.openxmlformats.org/officeDocument/2006/relationships/ctrlProp" Target="../ctrlProps/ctrlProp1593.xml" /><Relationship Id="rId1597" Type="http://schemas.openxmlformats.org/officeDocument/2006/relationships/ctrlProp" Target="../ctrlProps/ctrlProp1594.xml" /><Relationship Id="rId1598" Type="http://schemas.openxmlformats.org/officeDocument/2006/relationships/ctrlProp" Target="../ctrlProps/ctrlProp1595.xml" /><Relationship Id="rId1599" Type="http://schemas.openxmlformats.org/officeDocument/2006/relationships/ctrlProp" Target="../ctrlProps/ctrlProp1596.xml" /><Relationship Id="rId1600" Type="http://schemas.openxmlformats.org/officeDocument/2006/relationships/ctrlProp" Target="../ctrlProps/ctrlProp1597.xml" /><Relationship Id="rId1601" Type="http://schemas.openxmlformats.org/officeDocument/2006/relationships/ctrlProp" Target="../ctrlProps/ctrlProp1598.xml" /><Relationship Id="rId1602" Type="http://schemas.openxmlformats.org/officeDocument/2006/relationships/ctrlProp" Target="../ctrlProps/ctrlProp1599.xml" /><Relationship Id="rId1603" Type="http://schemas.openxmlformats.org/officeDocument/2006/relationships/ctrlProp" Target="../ctrlProps/ctrlProp1600.xml" /><Relationship Id="rId1604" Type="http://schemas.openxmlformats.org/officeDocument/2006/relationships/ctrlProp" Target="../ctrlProps/ctrlProp1601.xml" /><Relationship Id="rId1605" Type="http://schemas.openxmlformats.org/officeDocument/2006/relationships/ctrlProp" Target="../ctrlProps/ctrlProp1602.xml" /><Relationship Id="rId1606" Type="http://schemas.openxmlformats.org/officeDocument/2006/relationships/ctrlProp" Target="../ctrlProps/ctrlProp1603.xml" /><Relationship Id="rId1607" Type="http://schemas.openxmlformats.org/officeDocument/2006/relationships/ctrlProp" Target="../ctrlProps/ctrlProp1604.xml" /><Relationship Id="rId1608" Type="http://schemas.openxmlformats.org/officeDocument/2006/relationships/ctrlProp" Target="../ctrlProps/ctrlProp1605.xml" /><Relationship Id="rId1609" Type="http://schemas.openxmlformats.org/officeDocument/2006/relationships/ctrlProp" Target="../ctrlProps/ctrlProp1606.xml" /><Relationship Id="rId1610" Type="http://schemas.openxmlformats.org/officeDocument/2006/relationships/ctrlProp" Target="../ctrlProps/ctrlProp1607.xml" /><Relationship Id="rId1611" Type="http://schemas.openxmlformats.org/officeDocument/2006/relationships/ctrlProp" Target="../ctrlProps/ctrlProp1608.xml" /><Relationship Id="rId1612" Type="http://schemas.openxmlformats.org/officeDocument/2006/relationships/ctrlProp" Target="../ctrlProps/ctrlProp1609.xml" /><Relationship Id="rId1613" Type="http://schemas.openxmlformats.org/officeDocument/2006/relationships/ctrlProp" Target="../ctrlProps/ctrlProp1610.xml" /><Relationship Id="rId1614" Type="http://schemas.openxmlformats.org/officeDocument/2006/relationships/ctrlProp" Target="../ctrlProps/ctrlProp1611.xml" /><Relationship Id="rId1615" Type="http://schemas.openxmlformats.org/officeDocument/2006/relationships/ctrlProp" Target="../ctrlProps/ctrlProp1612.xml" /><Relationship Id="rId1616" Type="http://schemas.openxmlformats.org/officeDocument/2006/relationships/ctrlProp" Target="../ctrlProps/ctrlProp1613.xml" /><Relationship Id="rId1617" Type="http://schemas.openxmlformats.org/officeDocument/2006/relationships/ctrlProp" Target="../ctrlProps/ctrlProp1614.xml" /><Relationship Id="rId1618" Type="http://schemas.openxmlformats.org/officeDocument/2006/relationships/ctrlProp" Target="../ctrlProps/ctrlProp1615.xml" /><Relationship Id="rId1619" Type="http://schemas.openxmlformats.org/officeDocument/2006/relationships/ctrlProp" Target="../ctrlProps/ctrlProp1616.xml" /><Relationship Id="rId1620" Type="http://schemas.openxmlformats.org/officeDocument/2006/relationships/ctrlProp" Target="../ctrlProps/ctrlProp1617.xml" /><Relationship Id="rId1621" Type="http://schemas.openxmlformats.org/officeDocument/2006/relationships/ctrlProp" Target="../ctrlProps/ctrlProp1618.xml" /><Relationship Id="rId1622" Type="http://schemas.openxmlformats.org/officeDocument/2006/relationships/ctrlProp" Target="../ctrlProps/ctrlProp1619.xml" /><Relationship Id="rId1623" Type="http://schemas.openxmlformats.org/officeDocument/2006/relationships/ctrlProp" Target="../ctrlProps/ctrlProp1620.xml" /><Relationship Id="rId1624" Type="http://schemas.openxmlformats.org/officeDocument/2006/relationships/ctrlProp" Target="../ctrlProps/ctrlProp1621.xml" /><Relationship Id="rId1625" Type="http://schemas.openxmlformats.org/officeDocument/2006/relationships/ctrlProp" Target="../ctrlProps/ctrlProp1622.xml" /><Relationship Id="rId1626" Type="http://schemas.openxmlformats.org/officeDocument/2006/relationships/ctrlProp" Target="../ctrlProps/ctrlProp1623.xml" /><Relationship Id="rId1627" Type="http://schemas.openxmlformats.org/officeDocument/2006/relationships/ctrlProp" Target="../ctrlProps/ctrlProp1624.xml" /><Relationship Id="rId1628" Type="http://schemas.openxmlformats.org/officeDocument/2006/relationships/ctrlProp" Target="../ctrlProps/ctrlProp1625.xml" /><Relationship Id="rId1629" Type="http://schemas.openxmlformats.org/officeDocument/2006/relationships/ctrlProp" Target="../ctrlProps/ctrlProp1626.xml" /><Relationship Id="rId1630" Type="http://schemas.openxmlformats.org/officeDocument/2006/relationships/ctrlProp" Target="../ctrlProps/ctrlProp1627.xml" /><Relationship Id="rId1631" Type="http://schemas.openxmlformats.org/officeDocument/2006/relationships/ctrlProp" Target="../ctrlProps/ctrlProp1628.xml" /><Relationship Id="rId1632" Type="http://schemas.openxmlformats.org/officeDocument/2006/relationships/ctrlProp" Target="../ctrlProps/ctrlProp1629.xml" /><Relationship Id="rId1633" Type="http://schemas.openxmlformats.org/officeDocument/2006/relationships/ctrlProp" Target="../ctrlProps/ctrlProp1630.xml" /><Relationship Id="rId1634" Type="http://schemas.openxmlformats.org/officeDocument/2006/relationships/ctrlProp" Target="../ctrlProps/ctrlProp1631.xml" /><Relationship Id="rId1635" Type="http://schemas.openxmlformats.org/officeDocument/2006/relationships/ctrlProp" Target="../ctrlProps/ctrlProp1632.xml" /><Relationship Id="rId1636" Type="http://schemas.openxmlformats.org/officeDocument/2006/relationships/ctrlProp" Target="../ctrlProps/ctrlProp1633.xml" /><Relationship Id="rId1637" Type="http://schemas.openxmlformats.org/officeDocument/2006/relationships/ctrlProp" Target="../ctrlProps/ctrlProp1634.xml" /><Relationship Id="rId1638" Type="http://schemas.openxmlformats.org/officeDocument/2006/relationships/ctrlProp" Target="../ctrlProps/ctrlProp1635.xml" /><Relationship Id="rId1639" Type="http://schemas.openxmlformats.org/officeDocument/2006/relationships/ctrlProp" Target="../ctrlProps/ctrlProp1636.xml" /><Relationship Id="rId1640" Type="http://schemas.openxmlformats.org/officeDocument/2006/relationships/ctrlProp" Target="../ctrlProps/ctrlProp1637.xml" /><Relationship Id="rId1641" Type="http://schemas.openxmlformats.org/officeDocument/2006/relationships/ctrlProp" Target="../ctrlProps/ctrlProp1638.xml" /><Relationship Id="rId1642" Type="http://schemas.openxmlformats.org/officeDocument/2006/relationships/ctrlProp" Target="../ctrlProps/ctrlProp1639.xml" /><Relationship Id="rId1643" Type="http://schemas.openxmlformats.org/officeDocument/2006/relationships/ctrlProp" Target="../ctrlProps/ctrlProp1640.xml" /><Relationship Id="rId1644" Type="http://schemas.openxmlformats.org/officeDocument/2006/relationships/ctrlProp" Target="../ctrlProps/ctrlProp1641.xml" /><Relationship Id="rId1645" Type="http://schemas.openxmlformats.org/officeDocument/2006/relationships/ctrlProp" Target="../ctrlProps/ctrlProp1642.xml" /><Relationship Id="rId1646" Type="http://schemas.openxmlformats.org/officeDocument/2006/relationships/ctrlProp" Target="../ctrlProps/ctrlProp1643.xml" /><Relationship Id="rId1647" Type="http://schemas.openxmlformats.org/officeDocument/2006/relationships/ctrlProp" Target="../ctrlProps/ctrlProp1644.xml" /><Relationship Id="rId1648" Type="http://schemas.openxmlformats.org/officeDocument/2006/relationships/ctrlProp" Target="../ctrlProps/ctrlProp1645.xml" /><Relationship Id="rId1649" Type="http://schemas.openxmlformats.org/officeDocument/2006/relationships/ctrlProp" Target="../ctrlProps/ctrlProp1646.xml" /><Relationship Id="rId1650" Type="http://schemas.openxmlformats.org/officeDocument/2006/relationships/ctrlProp" Target="../ctrlProps/ctrlProp1647.xml" /><Relationship Id="rId1651" Type="http://schemas.openxmlformats.org/officeDocument/2006/relationships/ctrlProp" Target="../ctrlProps/ctrlProp1648.xml" /><Relationship Id="rId1652" Type="http://schemas.openxmlformats.org/officeDocument/2006/relationships/ctrlProp" Target="../ctrlProps/ctrlProp1649.xml" /><Relationship Id="rId1653" Type="http://schemas.openxmlformats.org/officeDocument/2006/relationships/ctrlProp" Target="../ctrlProps/ctrlProp1650.xml" /><Relationship Id="rId1654" Type="http://schemas.openxmlformats.org/officeDocument/2006/relationships/ctrlProp" Target="../ctrlProps/ctrlProp1651.xml" /><Relationship Id="rId1655" Type="http://schemas.openxmlformats.org/officeDocument/2006/relationships/ctrlProp" Target="../ctrlProps/ctrlProp1652.xml" /><Relationship Id="rId1656" Type="http://schemas.openxmlformats.org/officeDocument/2006/relationships/ctrlProp" Target="../ctrlProps/ctrlProp1653.xml" /><Relationship Id="rId1657" Type="http://schemas.openxmlformats.org/officeDocument/2006/relationships/ctrlProp" Target="../ctrlProps/ctrlProp1654.xml" /><Relationship Id="rId1658" Type="http://schemas.openxmlformats.org/officeDocument/2006/relationships/ctrlProp" Target="../ctrlProps/ctrlProp1655.xml" /><Relationship Id="rId1659" Type="http://schemas.openxmlformats.org/officeDocument/2006/relationships/ctrlProp" Target="../ctrlProps/ctrlProp1656.xml" /><Relationship Id="rId1660" Type="http://schemas.openxmlformats.org/officeDocument/2006/relationships/ctrlProp" Target="../ctrlProps/ctrlProp1657.xml" /><Relationship Id="rId1661" Type="http://schemas.openxmlformats.org/officeDocument/2006/relationships/ctrlProp" Target="../ctrlProps/ctrlProp1658.xml" /><Relationship Id="rId1662" Type="http://schemas.openxmlformats.org/officeDocument/2006/relationships/ctrlProp" Target="../ctrlProps/ctrlProp1659.xml" /><Relationship Id="rId1663" Type="http://schemas.openxmlformats.org/officeDocument/2006/relationships/ctrlProp" Target="../ctrlProps/ctrlProp1660.xml" /><Relationship Id="rId1664" Type="http://schemas.openxmlformats.org/officeDocument/2006/relationships/ctrlProp" Target="../ctrlProps/ctrlProp1661.xml" /><Relationship Id="rId1665" Type="http://schemas.openxmlformats.org/officeDocument/2006/relationships/ctrlProp" Target="../ctrlProps/ctrlProp1662.xml" /><Relationship Id="rId1666" Type="http://schemas.openxmlformats.org/officeDocument/2006/relationships/ctrlProp" Target="../ctrlProps/ctrlProp1663.xml" /><Relationship Id="rId1667" Type="http://schemas.openxmlformats.org/officeDocument/2006/relationships/ctrlProp" Target="../ctrlProps/ctrlProp1664.xml" /><Relationship Id="rId1668" Type="http://schemas.openxmlformats.org/officeDocument/2006/relationships/ctrlProp" Target="../ctrlProps/ctrlProp1665.xml" /><Relationship Id="rId1669" Type="http://schemas.openxmlformats.org/officeDocument/2006/relationships/ctrlProp" Target="../ctrlProps/ctrlProp1666.xml" /><Relationship Id="rId1670" Type="http://schemas.openxmlformats.org/officeDocument/2006/relationships/ctrlProp" Target="../ctrlProps/ctrlProp1667.xml" /><Relationship Id="rId1671" Type="http://schemas.openxmlformats.org/officeDocument/2006/relationships/ctrlProp" Target="../ctrlProps/ctrlProp1668.xml" /><Relationship Id="rId1672" Type="http://schemas.openxmlformats.org/officeDocument/2006/relationships/ctrlProp" Target="../ctrlProps/ctrlProp1669.xml" /><Relationship Id="rId1673" Type="http://schemas.openxmlformats.org/officeDocument/2006/relationships/ctrlProp" Target="../ctrlProps/ctrlProp1670.xml" /><Relationship Id="rId1674" Type="http://schemas.openxmlformats.org/officeDocument/2006/relationships/ctrlProp" Target="../ctrlProps/ctrlProp1671.xml" /><Relationship Id="rId1675" Type="http://schemas.openxmlformats.org/officeDocument/2006/relationships/ctrlProp" Target="../ctrlProps/ctrlProp1672.xml" /><Relationship Id="rId1676" Type="http://schemas.openxmlformats.org/officeDocument/2006/relationships/ctrlProp" Target="../ctrlProps/ctrlProp1673.xml" /><Relationship Id="rId1677" Type="http://schemas.openxmlformats.org/officeDocument/2006/relationships/ctrlProp" Target="../ctrlProps/ctrlProp1674.xml" /><Relationship Id="rId1678" Type="http://schemas.openxmlformats.org/officeDocument/2006/relationships/ctrlProp" Target="../ctrlProps/ctrlProp1675.xml" /><Relationship Id="rId1679" Type="http://schemas.openxmlformats.org/officeDocument/2006/relationships/ctrlProp" Target="../ctrlProps/ctrlProp1676.xml" /><Relationship Id="rId1680" Type="http://schemas.openxmlformats.org/officeDocument/2006/relationships/ctrlProp" Target="../ctrlProps/ctrlProp1677.xml" /><Relationship Id="rId1681" Type="http://schemas.openxmlformats.org/officeDocument/2006/relationships/ctrlProp" Target="../ctrlProps/ctrlProp1678.xml" /><Relationship Id="rId1682" Type="http://schemas.openxmlformats.org/officeDocument/2006/relationships/ctrlProp" Target="../ctrlProps/ctrlProp1679.xml" /><Relationship Id="rId1683" Type="http://schemas.openxmlformats.org/officeDocument/2006/relationships/ctrlProp" Target="../ctrlProps/ctrlProp1680.xml" /><Relationship Id="rId1684" Type="http://schemas.openxmlformats.org/officeDocument/2006/relationships/ctrlProp" Target="../ctrlProps/ctrlProp1681.xml" /><Relationship Id="rId1685" Type="http://schemas.openxmlformats.org/officeDocument/2006/relationships/ctrlProp" Target="../ctrlProps/ctrlProp1682.xml" /><Relationship Id="rId1686" Type="http://schemas.openxmlformats.org/officeDocument/2006/relationships/ctrlProp" Target="../ctrlProps/ctrlProp1683.xml" /><Relationship Id="rId1687" Type="http://schemas.openxmlformats.org/officeDocument/2006/relationships/ctrlProp" Target="../ctrlProps/ctrlProp1684.xml" /><Relationship Id="rId1688" Type="http://schemas.openxmlformats.org/officeDocument/2006/relationships/ctrlProp" Target="../ctrlProps/ctrlProp1685.xml" /><Relationship Id="rId1689" Type="http://schemas.openxmlformats.org/officeDocument/2006/relationships/ctrlProp" Target="../ctrlProps/ctrlProp1686.xml" /><Relationship Id="rId1690" Type="http://schemas.openxmlformats.org/officeDocument/2006/relationships/ctrlProp" Target="../ctrlProps/ctrlProp1687.xml" /><Relationship Id="rId1691" Type="http://schemas.openxmlformats.org/officeDocument/2006/relationships/ctrlProp" Target="../ctrlProps/ctrlProp1688.xml" /><Relationship Id="rId1692" Type="http://schemas.openxmlformats.org/officeDocument/2006/relationships/ctrlProp" Target="../ctrlProps/ctrlProp1689.xml" /><Relationship Id="rId1693" Type="http://schemas.openxmlformats.org/officeDocument/2006/relationships/ctrlProp" Target="../ctrlProps/ctrlProp1690.xml" /><Relationship Id="rId1694" Type="http://schemas.openxmlformats.org/officeDocument/2006/relationships/ctrlProp" Target="../ctrlProps/ctrlProp1691.xml" /><Relationship Id="rId1695" Type="http://schemas.openxmlformats.org/officeDocument/2006/relationships/ctrlProp" Target="../ctrlProps/ctrlProp1692.xml" /><Relationship Id="rId1696" Type="http://schemas.openxmlformats.org/officeDocument/2006/relationships/ctrlProp" Target="../ctrlProps/ctrlProp1693.xml" /><Relationship Id="rId1697" Type="http://schemas.openxmlformats.org/officeDocument/2006/relationships/ctrlProp" Target="../ctrlProps/ctrlProp1694.xml" /><Relationship Id="rId1698" Type="http://schemas.openxmlformats.org/officeDocument/2006/relationships/ctrlProp" Target="../ctrlProps/ctrlProp1695.xml" /><Relationship Id="rId1699" Type="http://schemas.openxmlformats.org/officeDocument/2006/relationships/ctrlProp" Target="../ctrlProps/ctrlProp1696.xml" /><Relationship Id="rId1700" Type="http://schemas.openxmlformats.org/officeDocument/2006/relationships/ctrlProp" Target="../ctrlProps/ctrlProp1697.xml" /><Relationship Id="rId1701" Type="http://schemas.openxmlformats.org/officeDocument/2006/relationships/ctrlProp" Target="../ctrlProps/ctrlProp1698.xml" /><Relationship Id="rId1702" Type="http://schemas.openxmlformats.org/officeDocument/2006/relationships/ctrlProp" Target="../ctrlProps/ctrlProp1699.xml" /><Relationship Id="rId1703" Type="http://schemas.openxmlformats.org/officeDocument/2006/relationships/ctrlProp" Target="../ctrlProps/ctrlProp1700.xml" /><Relationship Id="rId1704" Type="http://schemas.openxmlformats.org/officeDocument/2006/relationships/ctrlProp" Target="../ctrlProps/ctrlProp1701.xml" /><Relationship Id="rId1705" Type="http://schemas.openxmlformats.org/officeDocument/2006/relationships/ctrlProp" Target="../ctrlProps/ctrlProp1702.xml" /><Relationship Id="rId1706" Type="http://schemas.openxmlformats.org/officeDocument/2006/relationships/ctrlProp" Target="../ctrlProps/ctrlProp1703.xml" /><Relationship Id="rId1707" Type="http://schemas.openxmlformats.org/officeDocument/2006/relationships/ctrlProp" Target="../ctrlProps/ctrlProp1704.xml" /><Relationship Id="rId1708" Type="http://schemas.openxmlformats.org/officeDocument/2006/relationships/ctrlProp" Target="../ctrlProps/ctrlProp1705.xml" /><Relationship Id="rId1709" Type="http://schemas.openxmlformats.org/officeDocument/2006/relationships/ctrlProp" Target="../ctrlProps/ctrlProp1706.xml" /><Relationship Id="rId1710" Type="http://schemas.openxmlformats.org/officeDocument/2006/relationships/ctrlProp" Target="../ctrlProps/ctrlProp1707.xml" /><Relationship Id="rId1711" Type="http://schemas.openxmlformats.org/officeDocument/2006/relationships/ctrlProp" Target="../ctrlProps/ctrlProp1708.xml" /><Relationship Id="rId1712" Type="http://schemas.openxmlformats.org/officeDocument/2006/relationships/ctrlProp" Target="../ctrlProps/ctrlProp1709.xml" /><Relationship Id="rId1713" Type="http://schemas.openxmlformats.org/officeDocument/2006/relationships/ctrlProp" Target="../ctrlProps/ctrlProp1710.xml" /><Relationship Id="rId1714" Type="http://schemas.openxmlformats.org/officeDocument/2006/relationships/ctrlProp" Target="../ctrlProps/ctrlProp1711.xml" /><Relationship Id="rId1715" Type="http://schemas.openxmlformats.org/officeDocument/2006/relationships/ctrlProp" Target="../ctrlProps/ctrlProp1712.xml" /><Relationship Id="rId1716" Type="http://schemas.openxmlformats.org/officeDocument/2006/relationships/ctrlProp" Target="../ctrlProps/ctrlProp1713.xml" /><Relationship Id="rId1717" Type="http://schemas.openxmlformats.org/officeDocument/2006/relationships/ctrlProp" Target="../ctrlProps/ctrlProp1714.xml" /><Relationship Id="rId1718" Type="http://schemas.openxmlformats.org/officeDocument/2006/relationships/ctrlProp" Target="../ctrlProps/ctrlProp1715.xml" /><Relationship Id="rId1719" Type="http://schemas.openxmlformats.org/officeDocument/2006/relationships/ctrlProp" Target="../ctrlProps/ctrlProp1716.xml" /><Relationship Id="rId1720" Type="http://schemas.openxmlformats.org/officeDocument/2006/relationships/ctrlProp" Target="../ctrlProps/ctrlProp1717.xml" /><Relationship Id="rId1721" Type="http://schemas.openxmlformats.org/officeDocument/2006/relationships/ctrlProp" Target="../ctrlProps/ctrlProp1718.xml" /><Relationship Id="rId1722" Type="http://schemas.openxmlformats.org/officeDocument/2006/relationships/ctrlProp" Target="../ctrlProps/ctrlProp1719.xml" /><Relationship Id="rId1723" Type="http://schemas.openxmlformats.org/officeDocument/2006/relationships/ctrlProp" Target="../ctrlProps/ctrlProp1720.xml" /><Relationship Id="rId1724" Type="http://schemas.openxmlformats.org/officeDocument/2006/relationships/ctrlProp" Target="../ctrlProps/ctrlProp1721.xml" /><Relationship Id="rId1725" Type="http://schemas.openxmlformats.org/officeDocument/2006/relationships/ctrlProp" Target="../ctrlProps/ctrlProp1722.xml" /><Relationship Id="rId1726" Type="http://schemas.openxmlformats.org/officeDocument/2006/relationships/ctrlProp" Target="../ctrlProps/ctrlProp1723.xml" /><Relationship Id="rId1727" Type="http://schemas.openxmlformats.org/officeDocument/2006/relationships/ctrlProp" Target="../ctrlProps/ctrlProp1724.xml" /><Relationship Id="rId1728" Type="http://schemas.openxmlformats.org/officeDocument/2006/relationships/ctrlProp" Target="../ctrlProps/ctrlProp1725.xml" /><Relationship Id="rId1729" Type="http://schemas.openxmlformats.org/officeDocument/2006/relationships/ctrlProp" Target="../ctrlProps/ctrlProp1726.xml" /><Relationship Id="rId1730" Type="http://schemas.openxmlformats.org/officeDocument/2006/relationships/ctrlProp" Target="../ctrlProps/ctrlProp1727.xml" /><Relationship Id="rId1731" Type="http://schemas.openxmlformats.org/officeDocument/2006/relationships/ctrlProp" Target="../ctrlProps/ctrlProp1728.xml" /><Relationship Id="rId1732" Type="http://schemas.openxmlformats.org/officeDocument/2006/relationships/ctrlProp" Target="../ctrlProps/ctrlProp1729.xml" /><Relationship Id="rId1733" Type="http://schemas.openxmlformats.org/officeDocument/2006/relationships/ctrlProp" Target="../ctrlProps/ctrlProp1730.xml" /><Relationship Id="rId1734" Type="http://schemas.openxmlformats.org/officeDocument/2006/relationships/ctrlProp" Target="../ctrlProps/ctrlProp1731.xml" /><Relationship Id="rId1735" Type="http://schemas.openxmlformats.org/officeDocument/2006/relationships/ctrlProp" Target="../ctrlProps/ctrlProp1732.xml" /><Relationship Id="rId1736" Type="http://schemas.openxmlformats.org/officeDocument/2006/relationships/ctrlProp" Target="../ctrlProps/ctrlProp1733.xml" /><Relationship Id="rId1737" Type="http://schemas.openxmlformats.org/officeDocument/2006/relationships/ctrlProp" Target="../ctrlProps/ctrlProp1734.xml" /><Relationship Id="rId1738" Type="http://schemas.openxmlformats.org/officeDocument/2006/relationships/ctrlProp" Target="../ctrlProps/ctrlProp1735.xml" /><Relationship Id="rId1739" Type="http://schemas.openxmlformats.org/officeDocument/2006/relationships/ctrlProp" Target="../ctrlProps/ctrlProp1736.xml" /><Relationship Id="rId1740" Type="http://schemas.openxmlformats.org/officeDocument/2006/relationships/ctrlProp" Target="../ctrlProps/ctrlProp1737.xml" /><Relationship Id="rId1741" Type="http://schemas.openxmlformats.org/officeDocument/2006/relationships/ctrlProp" Target="../ctrlProps/ctrlProp1738.xml" /><Relationship Id="rId1742" Type="http://schemas.openxmlformats.org/officeDocument/2006/relationships/ctrlProp" Target="../ctrlProps/ctrlProp1739.xml" /><Relationship Id="rId1743" Type="http://schemas.openxmlformats.org/officeDocument/2006/relationships/ctrlProp" Target="../ctrlProps/ctrlProp1740.xml" /><Relationship Id="rId1744" Type="http://schemas.openxmlformats.org/officeDocument/2006/relationships/ctrlProp" Target="../ctrlProps/ctrlProp1741.xml" /><Relationship Id="rId1745" Type="http://schemas.openxmlformats.org/officeDocument/2006/relationships/ctrlProp" Target="../ctrlProps/ctrlProp1742.xml" /><Relationship Id="rId1746" Type="http://schemas.openxmlformats.org/officeDocument/2006/relationships/ctrlProp" Target="../ctrlProps/ctrlProp1743.xml" /><Relationship Id="rId1747" Type="http://schemas.openxmlformats.org/officeDocument/2006/relationships/ctrlProp" Target="../ctrlProps/ctrlProp1744.xml" /><Relationship Id="rId1748" Type="http://schemas.openxmlformats.org/officeDocument/2006/relationships/ctrlProp" Target="../ctrlProps/ctrlProp1745.xml" /><Relationship Id="rId1749" Type="http://schemas.openxmlformats.org/officeDocument/2006/relationships/ctrlProp" Target="../ctrlProps/ctrlProp1746.xml" /><Relationship Id="rId1750" Type="http://schemas.openxmlformats.org/officeDocument/2006/relationships/ctrlProp" Target="../ctrlProps/ctrlProp1747.xml" /><Relationship Id="rId1751" Type="http://schemas.openxmlformats.org/officeDocument/2006/relationships/ctrlProp" Target="../ctrlProps/ctrlProp1748.xml" /><Relationship Id="rId1752" Type="http://schemas.openxmlformats.org/officeDocument/2006/relationships/ctrlProp" Target="../ctrlProps/ctrlProp1749.xml" /><Relationship Id="rId1753" Type="http://schemas.openxmlformats.org/officeDocument/2006/relationships/ctrlProp" Target="../ctrlProps/ctrlProp1750.xml" /><Relationship Id="rId1754" Type="http://schemas.openxmlformats.org/officeDocument/2006/relationships/ctrlProp" Target="../ctrlProps/ctrlProp1751.xml" /><Relationship Id="rId1755" Type="http://schemas.openxmlformats.org/officeDocument/2006/relationships/ctrlProp" Target="../ctrlProps/ctrlProp1752.xml" /><Relationship Id="rId1756" Type="http://schemas.openxmlformats.org/officeDocument/2006/relationships/ctrlProp" Target="../ctrlProps/ctrlProp1753.xml" /><Relationship Id="rId1757" Type="http://schemas.openxmlformats.org/officeDocument/2006/relationships/ctrlProp" Target="../ctrlProps/ctrlProp1754.xml" /><Relationship Id="rId1758" Type="http://schemas.openxmlformats.org/officeDocument/2006/relationships/ctrlProp" Target="../ctrlProps/ctrlProp1755.xml" /><Relationship Id="rId1759" Type="http://schemas.openxmlformats.org/officeDocument/2006/relationships/ctrlProp" Target="../ctrlProps/ctrlProp1756.xml" /><Relationship Id="rId1760" Type="http://schemas.openxmlformats.org/officeDocument/2006/relationships/ctrlProp" Target="../ctrlProps/ctrlProp1757.xml" /><Relationship Id="rId1761" Type="http://schemas.openxmlformats.org/officeDocument/2006/relationships/ctrlProp" Target="../ctrlProps/ctrlProp1758.xml" /><Relationship Id="rId1762" Type="http://schemas.openxmlformats.org/officeDocument/2006/relationships/ctrlProp" Target="../ctrlProps/ctrlProp1759.xml" /><Relationship Id="rId1763" Type="http://schemas.openxmlformats.org/officeDocument/2006/relationships/ctrlProp" Target="../ctrlProps/ctrlProp1760.xml" /><Relationship Id="rId1764" Type="http://schemas.openxmlformats.org/officeDocument/2006/relationships/ctrlProp" Target="../ctrlProps/ctrlProp1761.xml" /><Relationship Id="rId1765" Type="http://schemas.openxmlformats.org/officeDocument/2006/relationships/ctrlProp" Target="../ctrlProps/ctrlProp1762.xml" /><Relationship Id="rId1766" Type="http://schemas.openxmlformats.org/officeDocument/2006/relationships/ctrlProp" Target="../ctrlProps/ctrlProp1763.xml" /><Relationship Id="rId1767" Type="http://schemas.openxmlformats.org/officeDocument/2006/relationships/ctrlProp" Target="../ctrlProps/ctrlProp1764.xml" /><Relationship Id="rId1768" Type="http://schemas.openxmlformats.org/officeDocument/2006/relationships/ctrlProp" Target="../ctrlProps/ctrlProp1765.xml" /><Relationship Id="rId1769" Type="http://schemas.openxmlformats.org/officeDocument/2006/relationships/ctrlProp" Target="../ctrlProps/ctrlProp1766.xml" /><Relationship Id="rId1770" Type="http://schemas.openxmlformats.org/officeDocument/2006/relationships/ctrlProp" Target="../ctrlProps/ctrlProp1767.xml" /><Relationship Id="rId1771" Type="http://schemas.openxmlformats.org/officeDocument/2006/relationships/ctrlProp" Target="../ctrlProps/ctrlProp1768.xml" /><Relationship Id="rId1772" Type="http://schemas.openxmlformats.org/officeDocument/2006/relationships/ctrlProp" Target="../ctrlProps/ctrlProp1769.xml" /><Relationship Id="rId1773" Type="http://schemas.openxmlformats.org/officeDocument/2006/relationships/ctrlProp" Target="../ctrlProps/ctrlProp1770.xml" /><Relationship Id="rId1774" Type="http://schemas.openxmlformats.org/officeDocument/2006/relationships/ctrlProp" Target="../ctrlProps/ctrlProp1771.xml" /><Relationship Id="rId1775" Type="http://schemas.openxmlformats.org/officeDocument/2006/relationships/ctrlProp" Target="../ctrlProps/ctrlProp1772.xml" /><Relationship Id="rId1776" Type="http://schemas.openxmlformats.org/officeDocument/2006/relationships/ctrlProp" Target="../ctrlProps/ctrlProp1773.xml" /><Relationship Id="rId1777" Type="http://schemas.openxmlformats.org/officeDocument/2006/relationships/ctrlProp" Target="../ctrlProps/ctrlProp1774.xml" /><Relationship Id="rId1778" Type="http://schemas.openxmlformats.org/officeDocument/2006/relationships/ctrlProp" Target="../ctrlProps/ctrlProp1775.xml" /><Relationship Id="rId1779" Type="http://schemas.openxmlformats.org/officeDocument/2006/relationships/ctrlProp" Target="../ctrlProps/ctrlProp1776.xml" /><Relationship Id="rId1780" Type="http://schemas.openxmlformats.org/officeDocument/2006/relationships/ctrlProp" Target="../ctrlProps/ctrlProp1777.xml" /><Relationship Id="rId1781" Type="http://schemas.openxmlformats.org/officeDocument/2006/relationships/ctrlProp" Target="../ctrlProps/ctrlProp1778.xml" /><Relationship Id="rId1782" Type="http://schemas.openxmlformats.org/officeDocument/2006/relationships/ctrlProp" Target="../ctrlProps/ctrlProp1779.xml" /><Relationship Id="rId1783" Type="http://schemas.openxmlformats.org/officeDocument/2006/relationships/ctrlProp" Target="../ctrlProps/ctrlProp1780.xml" /><Relationship Id="rId1784" Type="http://schemas.openxmlformats.org/officeDocument/2006/relationships/ctrlProp" Target="../ctrlProps/ctrlProp1781.xml" /><Relationship Id="rId1785" Type="http://schemas.openxmlformats.org/officeDocument/2006/relationships/ctrlProp" Target="../ctrlProps/ctrlProp1782.xml" /><Relationship Id="rId1786" Type="http://schemas.openxmlformats.org/officeDocument/2006/relationships/ctrlProp" Target="../ctrlProps/ctrlProp1783.xml" /><Relationship Id="rId1787" Type="http://schemas.openxmlformats.org/officeDocument/2006/relationships/ctrlProp" Target="../ctrlProps/ctrlProp1784.xml" /><Relationship Id="rId1788" Type="http://schemas.openxmlformats.org/officeDocument/2006/relationships/ctrlProp" Target="../ctrlProps/ctrlProp1785.xml" /><Relationship Id="rId1789" Type="http://schemas.openxmlformats.org/officeDocument/2006/relationships/ctrlProp" Target="../ctrlProps/ctrlProp1786.xml" /><Relationship Id="rId1790" Type="http://schemas.openxmlformats.org/officeDocument/2006/relationships/ctrlProp" Target="../ctrlProps/ctrlProp1787.xml" /><Relationship Id="rId1791" Type="http://schemas.openxmlformats.org/officeDocument/2006/relationships/ctrlProp" Target="../ctrlProps/ctrlProp1788.xml" /><Relationship Id="rId1792" Type="http://schemas.openxmlformats.org/officeDocument/2006/relationships/ctrlProp" Target="../ctrlProps/ctrlProp1789.xml" /><Relationship Id="rId1793" Type="http://schemas.openxmlformats.org/officeDocument/2006/relationships/ctrlProp" Target="../ctrlProps/ctrlProp1790.xml" /><Relationship Id="rId1794" Type="http://schemas.openxmlformats.org/officeDocument/2006/relationships/ctrlProp" Target="../ctrlProps/ctrlProp1791.xml" /><Relationship Id="rId1795" Type="http://schemas.openxmlformats.org/officeDocument/2006/relationships/ctrlProp" Target="../ctrlProps/ctrlProp1792.xml" /><Relationship Id="rId1796" Type="http://schemas.openxmlformats.org/officeDocument/2006/relationships/ctrlProp" Target="../ctrlProps/ctrlProp1793.xml" /><Relationship Id="rId1797" Type="http://schemas.openxmlformats.org/officeDocument/2006/relationships/ctrlProp" Target="../ctrlProps/ctrlProp1794.xml" /><Relationship Id="rId1798" Type="http://schemas.openxmlformats.org/officeDocument/2006/relationships/ctrlProp" Target="../ctrlProps/ctrlProp1795.xml" /><Relationship Id="rId1799" Type="http://schemas.openxmlformats.org/officeDocument/2006/relationships/ctrlProp" Target="../ctrlProps/ctrlProp1796.xml" /><Relationship Id="rId1800" Type="http://schemas.openxmlformats.org/officeDocument/2006/relationships/ctrlProp" Target="../ctrlProps/ctrlProp1797.xml" /><Relationship Id="rId1801" Type="http://schemas.openxmlformats.org/officeDocument/2006/relationships/ctrlProp" Target="../ctrlProps/ctrlProp1798.xml" /><Relationship Id="rId1802" Type="http://schemas.openxmlformats.org/officeDocument/2006/relationships/ctrlProp" Target="../ctrlProps/ctrlProp1799.xml" /><Relationship Id="rId1803" Type="http://schemas.openxmlformats.org/officeDocument/2006/relationships/ctrlProp" Target="../ctrlProps/ctrlProp1800.xml" /><Relationship Id="rId1804" Type="http://schemas.openxmlformats.org/officeDocument/2006/relationships/ctrlProp" Target="../ctrlProps/ctrlProp1801.xml" /><Relationship Id="rId1805" Type="http://schemas.openxmlformats.org/officeDocument/2006/relationships/ctrlProp" Target="../ctrlProps/ctrlProp1802.xml" /><Relationship Id="rId1806" Type="http://schemas.openxmlformats.org/officeDocument/2006/relationships/ctrlProp" Target="../ctrlProps/ctrlProp1803.xml" /><Relationship Id="rId1807" Type="http://schemas.openxmlformats.org/officeDocument/2006/relationships/ctrlProp" Target="../ctrlProps/ctrlProp1804.xml" /><Relationship Id="rId1808" Type="http://schemas.openxmlformats.org/officeDocument/2006/relationships/ctrlProp" Target="../ctrlProps/ctrlProp1805.xml" /><Relationship Id="rId1809" Type="http://schemas.openxmlformats.org/officeDocument/2006/relationships/ctrlProp" Target="../ctrlProps/ctrlProp1806.xml" /><Relationship Id="rId1810" Type="http://schemas.openxmlformats.org/officeDocument/2006/relationships/ctrlProp" Target="../ctrlProps/ctrlProp1807.xml" /><Relationship Id="rId1811" Type="http://schemas.openxmlformats.org/officeDocument/2006/relationships/ctrlProp" Target="../ctrlProps/ctrlProp1808.xml" /><Relationship Id="rId1812" Type="http://schemas.openxmlformats.org/officeDocument/2006/relationships/ctrlProp" Target="../ctrlProps/ctrlProp1809.xml" /><Relationship Id="rId1813" Type="http://schemas.openxmlformats.org/officeDocument/2006/relationships/ctrlProp" Target="../ctrlProps/ctrlProp1810.xml" /><Relationship Id="rId1814" Type="http://schemas.openxmlformats.org/officeDocument/2006/relationships/ctrlProp" Target="../ctrlProps/ctrlProp1811.xml" /><Relationship Id="rId1815" Type="http://schemas.openxmlformats.org/officeDocument/2006/relationships/ctrlProp" Target="../ctrlProps/ctrlProp1812.xml" /><Relationship Id="rId1816" Type="http://schemas.openxmlformats.org/officeDocument/2006/relationships/ctrlProp" Target="../ctrlProps/ctrlProp1813.xml" /><Relationship Id="rId1817" Type="http://schemas.openxmlformats.org/officeDocument/2006/relationships/ctrlProp" Target="../ctrlProps/ctrlProp1814.xml" /><Relationship Id="rId1818" Type="http://schemas.openxmlformats.org/officeDocument/2006/relationships/ctrlProp" Target="../ctrlProps/ctrlProp1815.xml" /><Relationship Id="rId1819" Type="http://schemas.openxmlformats.org/officeDocument/2006/relationships/ctrlProp" Target="../ctrlProps/ctrlProp1816.xml" /><Relationship Id="rId1820" Type="http://schemas.openxmlformats.org/officeDocument/2006/relationships/ctrlProp" Target="../ctrlProps/ctrlProp1817.xml" /><Relationship Id="rId1821" Type="http://schemas.openxmlformats.org/officeDocument/2006/relationships/ctrlProp" Target="../ctrlProps/ctrlProp1818.xml" /><Relationship Id="rId1822" Type="http://schemas.openxmlformats.org/officeDocument/2006/relationships/ctrlProp" Target="../ctrlProps/ctrlProp1819.xml" /><Relationship Id="rId1823" Type="http://schemas.openxmlformats.org/officeDocument/2006/relationships/ctrlProp" Target="../ctrlProps/ctrlProp1820.xml" /><Relationship Id="rId1824" Type="http://schemas.openxmlformats.org/officeDocument/2006/relationships/ctrlProp" Target="../ctrlProps/ctrlProp1821.xml" /><Relationship Id="rId1825" Type="http://schemas.openxmlformats.org/officeDocument/2006/relationships/ctrlProp" Target="../ctrlProps/ctrlProp1822.xml" /><Relationship Id="rId1826" Type="http://schemas.openxmlformats.org/officeDocument/2006/relationships/ctrlProp" Target="../ctrlProps/ctrlProp1823.xml" /><Relationship Id="rId1827" Type="http://schemas.openxmlformats.org/officeDocument/2006/relationships/ctrlProp" Target="../ctrlProps/ctrlProp1824.xml" /><Relationship Id="rId1828" Type="http://schemas.openxmlformats.org/officeDocument/2006/relationships/ctrlProp" Target="../ctrlProps/ctrlProp1825.xml" /><Relationship Id="rId1829" Type="http://schemas.openxmlformats.org/officeDocument/2006/relationships/ctrlProp" Target="../ctrlProps/ctrlProp1826.xml" /><Relationship Id="rId1830" Type="http://schemas.openxmlformats.org/officeDocument/2006/relationships/ctrlProp" Target="../ctrlProps/ctrlProp1827.xml" /><Relationship Id="rId1831" Type="http://schemas.openxmlformats.org/officeDocument/2006/relationships/ctrlProp" Target="../ctrlProps/ctrlProp1828.xml" /><Relationship Id="rId1832" Type="http://schemas.openxmlformats.org/officeDocument/2006/relationships/ctrlProp" Target="../ctrlProps/ctrlProp1829.xml" /><Relationship Id="rId1833" Type="http://schemas.openxmlformats.org/officeDocument/2006/relationships/ctrlProp" Target="../ctrlProps/ctrlProp1830.xml" /><Relationship Id="rId1834" Type="http://schemas.openxmlformats.org/officeDocument/2006/relationships/ctrlProp" Target="../ctrlProps/ctrlProp1831.xml" /><Relationship Id="rId1835" Type="http://schemas.openxmlformats.org/officeDocument/2006/relationships/ctrlProp" Target="../ctrlProps/ctrlProp1832.xml" /><Relationship Id="rId1836" Type="http://schemas.openxmlformats.org/officeDocument/2006/relationships/ctrlProp" Target="../ctrlProps/ctrlProp1833.xml" /><Relationship Id="rId1837" Type="http://schemas.openxmlformats.org/officeDocument/2006/relationships/ctrlProp" Target="../ctrlProps/ctrlProp1834.xml" /><Relationship Id="rId1838" Type="http://schemas.openxmlformats.org/officeDocument/2006/relationships/ctrlProp" Target="../ctrlProps/ctrlProp1835.xml" /><Relationship Id="rId1839" Type="http://schemas.openxmlformats.org/officeDocument/2006/relationships/ctrlProp" Target="../ctrlProps/ctrlProp1836.xml" /><Relationship Id="rId1840" Type="http://schemas.openxmlformats.org/officeDocument/2006/relationships/ctrlProp" Target="../ctrlProps/ctrlProp1837.xml" /><Relationship Id="rId1841" Type="http://schemas.openxmlformats.org/officeDocument/2006/relationships/ctrlProp" Target="../ctrlProps/ctrlProp1838.xml" /><Relationship Id="rId1842" Type="http://schemas.openxmlformats.org/officeDocument/2006/relationships/ctrlProp" Target="../ctrlProps/ctrlProp1839.xml" /><Relationship Id="rId1843" Type="http://schemas.openxmlformats.org/officeDocument/2006/relationships/ctrlProp" Target="../ctrlProps/ctrlProp1840.xml" /><Relationship Id="rId1844" Type="http://schemas.openxmlformats.org/officeDocument/2006/relationships/ctrlProp" Target="../ctrlProps/ctrlProp1841.xml" /><Relationship Id="rId1845" Type="http://schemas.openxmlformats.org/officeDocument/2006/relationships/ctrlProp" Target="../ctrlProps/ctrlProp1842.xml" /><Relationship Id="rId1846" Type="http://schemas.openxmlformats.org/officeDocument/2006/relationships/ctrlProp" Target="../ctrlProps/ctrlProp1843.xml" /><Relationship Id="rId1847" Type="http://schemas.openxmlformats.org/officeDocument/2006/relationships/ctrlProp" Target="../ctrlProps/ctrlProp1844.xml" /><Relationship Id="rId1848" Type="http://schemas.openxmlformats.org/officeDocument/2006/relationships/ctrlProp" Target="../ctrlProps/ctrlProp1845.xml" /><Relationship Id="rId1849" Type="http://schemas.openxmlformats.org/officeDocument/2006/relationships/ctrlProp" Target="../ctrlProps/ctrlProp1846.xml" /><Relationship Id="rId1850" Type="http://schemas.openxmlformats.org/officeDocument/2006/relationships/ctrlProp" Target="../ctrlProps/ctrlProp1847.xml" /><Relationship Id="rId1851" Type="http://schemas.openxmlformats.org/officeDocument/2006/relationships/ctrlProp" Target="../ctrlProps/ctrlProp1848.xml" /><Relationship Id="rId1852" Type="http://schemas.openxmlformats.org/officeDocument/2006/relationships/ctrlProp" Target="../ctrlProps/ctrlProp1849.xml" /><Relationship Id="rId1853" Type="http://schemas.openxmlformats.org/officeDocument/2006/relationships/ctrlProp" Target="../ctrlProps/ctrlProp1850.xml" /><Relationship Id="rId1854" Type="http://schemas.openxmlformats.org/officeDocument/2006/relationships/ctrlProp" Target="../ctrlProps/ctrlProp1851.xml" /><Relationship Id="rId1855" Type="http://schemas.openxmlformats.org/officeDocument/2006/relationships/ctrlProp" Target="../ctrlProps/ctrlProp1852.xml" /><Relationship Id="rId1856" Type="http://schemas.openxmlformats.org/officeDocument/2006/relationships/ctrlProp" Target="../ctrlProps/ctrlProp1853.xml" /><Relationship Id="rId1857" Type="http://schemas.openxmlformats.org/officeDocument/2006/relationships/ctrlProp" Target="../ctrlProps/ctrlProp1854.xml" /><Relationship Id="rId1858" Type="http://schemas.openxmlformats.org/officeDocument/2006/relationships/ctrlProp" Target="../ctrlProps/ctrlProp1855.xml" /><Relationship Id="rId1859" Type="http://schemas.openxmlformats.org/officeDocument/2006/relationships/ctrlProp" Target="../ctrlProps/ctrlProp1856.xml" /><Relationship Id="rId1860" Type="http://schemas.openxmlformats.org/officeDocument/2006/relationships/ctrlProp" Target="../ctrlProps/ctrlProp1857.xml" /><Relationship Id="rId1861" Type="http://schemas.openxmlformats.org/officeDocument/2006/relationships/ctrlProp" Target="../ctrlProps/ctrlProp1858.xml" /><Relationship Id="rId1862" Type="http://schemas.openxmlformats.org/officeDocument/2006/relationships/ctrlProp" Target="../ctrlProps/ctrlProp1859.xml" /><Relationship Id="rId1863" Type="http://schemas.openxmlformats.org/officeDocument/2006/relationships/ctrlProp" Target="../ctrlProps/ctrlProp1860.xml" /><Relationship Id="rId1864" Type="http://schemas.openxmlformats.org/officeDocument/2006/relationships/ctrlProp" Target="../ctrlProps/ctrlProp1861.xml" /><Relationship Id="rId1865" Type="http://schemas.openxmlformats.org/officeDocument/2006/relationships/ctrlProp" Target="../ctrlProps/ctrlProp1862.xml" /><Relationship Id="rId1866" Type="http://schemas.openxmlformats.org/officeDocument/2006/relationships/ctrlProp" Target="../ctrlProps/ctrlProp1863.xml" /><Relationship Id="rId1867" Type="http://schemas.openxmlformats.org/officeDocument/2006/relationships/ctrlProp" Target="../ctrlProps/ctrlProp1864.xml" /><Relationship Id="rId1868" Type="http://schemas.openxmlformats.org/officeDocument/2006/relationships/ctrlProp" Target="../ctrlProps/ctrlProp1865.xml" /><Relationship Id="rId1869" Type="http://schemas.openxmlformats.org/officeDocument/2006/relationships/ctrlProp" Target="../ctrlProps/ctrlProp1866.xml" /><Relationship Id="rId1870" Type="http://schemas.openxmlformats.org/officeDocument/2006/relationships/ctrlProp" Target="../ctrlProps/ctrlProp1867.xml" /><Relationship Id="rId1871" Type="http://schemas.openxmlformats.org/officeDocument/2006/relationships/ctrlProp" Target="../ctrlProps/ctrlProp1868.xml" /><Relationship Id="rId1872" Type="http://schemas.openxmlformats.org/officeDocument/2006/relationships/ctrlProp" Target="../ctrlProps/ctrlProp1869.xml" /><Relationship Id="rId1873" Type="http://schemas.openxmlformats.org/officeDocument/2006/relationships/ctrlProp" Target="../ctrlProps/ctrlProp1870.xml" /><Relationship Id="rId1874" Type="http://schemas.openxmlformats.org/officeDocument/2006/relationships/ctrlProp" Target="../ctrlProps/ctrlProp1871.xml" /><Relationship Id="rId1875" Type="http://schemas.openxmlformats.org/officeDocument/2006/relationships/ctrlProp" Target="../ctrlProps/ctrlProp1872.xml" /><Relationship Id="rId1876" Type="http://schemas.openxmlformats.org/officeDocument/2006/relationships/ctrlProp" Target="../ctrlProps/ctrlProp1873.xml" /><Relationship Id="rId1877" Type="http://schemas.openxmlformats.org/officeDocument/2006/relationships/ctrlProp" Target="../ctrlProps/ctrlProp1874.xml" /><Relationship Id="rId1878" Type="http://schemas.openxmlformats.org/officeDocument/2006/relationships/ctrlProp" Target="../ctrlProps/ctrlProp1875.xml" /><Relationship Id="rId1879" Type="http://schemas.openxmlformats.org/officeDocument/2006/relationships/ctrlProp" Target="../ctrlProps/ctrlProp1876.xml" /><Relationship Id="rId1880" Type="http://schemas.openxmlformats.org/officeDocument/2006/relationships/ctrlProp" Target="../ctrlProps/ctrlProp1877.xml" /><Relationship Id="rId1881" Type="http://schemas.openxmlformats.org/officeDocument/2006/relationships/ctrlProp" Target="../ctrlProps/ctrlProp1878.xml" /><Relationship Id="rId1882" Type="http://schemas.openxmlformats.org/officeDocument/2006/relationships/ctrlProp" Target="../ctrlProps/ctrlProp1879.xml" /><Relationship Id="rId1883" Type="http://schemas.openxmlformats.org/officeDocument/2006/relationships/ctrlProp" Target="../ctrlProps/ctrlProp1880.xml" /><Relationship Id="rId1884" Type="http://schemas.openxmlformats.org/officeDocument/2006/relationships/ctrlProp" Target="../ctrlProps/ctrlProp1881.xml" /><Relationship Id="rId1885" Type="http://schemas.openxmlformats.org/officeDocument/2006/relationships/ctrlProp" Target="../ctrlProps/ctrlProp1882.xml" /><Relationship Id="rId1886" Type="http://schemas.openxmlformats.org/officeDocument/2006/relationships/ctrlProp" Target="../ctrlProps/ctrlProp1883.xml" /><Relationship Id="rId1887" Type="http://schemas.openxmlformats.org/officeDocument/2006/relationships/ctrlProp" Target="../ctrlProps/ctrlProp1884.xml" /><Relationship Id="rId1888" Type="http://schemas.openxmlformats.org/officeDocument/2006/relationships/ctrlProp" Target="../ctrlProps/ctrlProp1885.xml" /><Relationship Id="rId1889" Type="http://schemas.openxmlformats.org/officeDocument/2006/relationships/ctrlProp" Target="../ctrlProps/ctrlProp1886.xml" /><Relationship Id="rId1890" Type="http://schemas.openxmlformats.org/officeDocument/2006/relationships/ctrlProp" Target="../ctrlProps/ctrlProp1887.xml" /><Relationship Id="rId1891" Type="http://schemas.openxmlformats.org/officeDocument/2006/relationships/ctrlProp" Target="../ctrlProps/ctrlProp1888.xml" /><Relationship Id="rId1892" Type="http://schemas.openxmlformats.org/officeDocument/2006/relationships/ctrlProp" Target="../ctrlProps/ctrlProp1889.xml" /><Relationship Id="rId1893" Type="http://schemas.openxmlformats.org/officeDocument/2006/relationships/ctrlProp" Target="../ctrlProps/ctrlProp1890.xml" /><Relationship Id="rId1894" Type="http://schemas.openxmlformats.org/officeDocument/2006/relationships/ctrlProp" Target="../ctrlProps/ctrlProp1891.xml" /><Relationship Id="rId1895" Type="http://schemas.openxmlformats.org/officeDocument/2006/relationships/ctrlProp" Target="../ctrlProps/ctrlProp1892.xml" /><Relationship Id="rId1896" Type="http://schemas.openxmlformats.org/officeDocument/2006/relationships/ctrlProp" Target="../ctrlProps/ctrlProp1893.xml" /><Relationship Id="rId1897" Type="http://schemas.openxmlformats.org/officeDocument/2006/relationships/ctrlProp" Target="../ctrlProps/ctrlProp1894.xml" /><Relationship Id="rId1898" Type="http://schemas.openxmlformats.org/officeDocument/2006/relationships/ctrlProp" Target="../ctrlProps/ctrlProp1895.xml" /><Relationship Id="rId1899" Type="http://schemas.openxmlformats.org/officeDocument/2006/relationships/ctrlProp" Target="../ctrlProps/ctrlProp1896.xml" /><Relationship Id="rId1900" Type="http://schemas.openxmlformats.org/officeDocument/2006/relationships/ctrlProp" Target="../ctrlProps/ctrlProp1897.xml" /><Relationship Id="rId1901" Type="http://schemas.openxmlformats.org/officeDocument/2006/relationships/ctrlProp" Target="../ctrlProps/ctrlProp1898.xml" /><Relationship Id="rId1902" Type="http://schemas.openxmlformats.org/officeDocument/2006/relationships/ctrlProp" Target="../ctrlProps/ctrlProp1899.xml" /><Relationship Id="rId1903" Type="http://schemas.openxmlformats.org/officeDocument/2006/relationships/ctrlProp" Target="../ctrlProps/ctrlProp1900.xml" /><Relationship Id="rId1904" Type="http://schemas.openxmlformats.org/officeDocument/2006/relationships/ctrlProp" Target="../ctrlProps/ctrlProp1901.xml" /><Relationship Id="rId1905" Type="http://schemas.openxmlformats.org/officeDocument/2006/relationships/ctrlProp" Target="../ctrlProps/ctrlProp1902.xml" /><Relationship Id="rId1906" Type="http://schemas.openxmlformats.org/officeDocument/2006/relationships/ctrlProp" Target="../ctrlProps/ctrlProp1903.xml" /><Relationship Id="rId1907" Type="http://schemas.openxmlformats.org/officeDocument/2006/relationships/ctrlProp" Target="../ctrlProps/ctrlProp1904.xml" /><Relationship Id="rId1908" Type="http://schemas.openxmlformats.org/officeDocument/2006/relationships/ctrlProp" Target="../ctrlProps/ctrlProp1905.xml" /><Relationship Id="rId1909" Type="http://schemas.openxmlformats.org/officeDocument/2006/relationships/ctrlProp" Target="../ctrlProps/ctrlProp1906.xml" /><Relationship Id="rId1910" Type="http://schemas.openxmlformats.org/officeDocument/2006/relationships/ctrlProp" Target="../ctrlProps/ctrlProp1907.xml" /><Relationship Id="rId1911" Type="http://schemas.openxmlformats.org/officeDocument/2006/relationships/ctrlProp" Target="../ctrlProps/ctrlProp1908.xml" /><Relationship Id="rId1912" Type="http://schemas.openxmlformats.org/officeDocument/2006/relationships/ctrlProp" Target="../ctrlProps/ctrlProp1909.xml" /><Relationship Id="rId1913" Type="http://schemas.openxmlformats.org/officeDocument/2006/relationships/ctrlProp" Target="../ctrlProps/ctrlProp1910.xml" /><Relationship Id="rId1914" Type="http://schemas.openxmlformats.org/officeDocument/2006/relationships/ctrlProp" Target="../ctrlProps/ctrlProp1911.xml" /><Relationship Id="rId1915" Type="http://schemas.openxmlformats.org/officeDocument/2006/relationships/ctrlProp" Target="../ctrlProps/ctrlProp1912.xml" /><Relationship Id="rId1916" Type="http://schemas.openxmlformats.org/officeDocument/2006/relationships/ctrlProp" Target="../ctrlProps/ctrlProp1913.xml" /><Relationship Id="rId1917" Type="http://schemas.openxmlformats.org/officeDocument/2006/relationships/ctrlProp" Target="../ctrlProps/ctrlProp1914.xml" /><Relationship Id="rId1918" Type="http://schemas.openxmlformats.org/officeDocument/2006/relationships/ctrlProp" Target="../ctrlProps/ctrlProp1915.xml" /><Relationship Id="rId1919" Type="http://schemas.openxmlformats.org/officeDocument/2006/relationships/ctrlProp" Target="../ctrlProps/ctrlProp1916.xml" /><Relationship Id="rId1920" Type="http://schemas.openxmlformats.org/officeDocument/2006/relationships/ctrlProp" Target="../ctrlProps/ctrlProp1917.xml" /><Relationship Id="rId1921" Type="http://schemas.openxmlformats.org/officeDocument/2006/relationships/ctrlProp" Target="../ctrlProps/ctrlProp1918.xml" /><Relationship Id="rId1922" Type="http://schemas.openxmlformats.org/officeDocument/2006/relationships/ctrlProp" Target="../ctrlProps/ctrlProp1919.xml" /><Relationship Id="rId1923" Type="http://schemas.openxmlformats.org/officeDocument/2006/relationships/ctrlProp" Target="../ctrlProps/ctrlProp1920.xml" /><Relationship Id="rId1924" Type="http://schemas.openxmlformats.org/officeDocument/2006/relationships/ctrlProp" Target="../ctrlProps/ctrlProp1921.xml" /><Relationship Id="rId1925" Type="http://schemas.openxmlformats.org/officeDocument/2006/relationships/ctrlProp" Target="../ctrlProps/ctrlProp1922.xml" /><Relationship Id="rId1926" Type="http://schemas.openxmlformats.org/officeDocument/2006/relationships/ctrlProp" Target="../ctrlProps/ctrlProp1923.xml" /><Relationship Id="rId1927" Type="http://schemas.openxmlformats.org/officeDocument/2006/relationships/ctrlProp" Target="../ctrlProps/ctrlProp1924.xml" /><Relationship Id="rId1928" Type="http://schemas.openxmlformats.org/officeDocument/2006/relationships/ctrlProp" Target="../ctrlProps/ctrlProp1925.xml" /><Relationship Id="rId1929" Type="http://schemas.openxmlformats.org/officeDocument/2006/relationships/ctrlProp" Target="../ctrlProps/ctrlProp1926.xml" /><Relationship Id="rId1930" Type="http://schemas.openxmlformats.org/officeDocument/2006/relationships/ctrlProp" Target="../ctrlProps/ctrlProp1927.xml" /><Relationship Id="rId1931" Type="http://schemas.openxmlformats.org/officeDocument/2006/relationships/ctrlProp" Target="../ctrlProps/ctrlProp1928.xml" /><Relationship Id="rId1932" Type="http://schemas.openxmlformats.org/officeDocument/2006/relationships/ctrlProp" Target="../ctrlProps/ctrlProp1929.xml" /><Relationship Id="rId1933" Type="http://schemas.openxmlformats.org/officeDocument/2006/relationships/ctrlProp" Target="../ctrlProps/ctrlProp1930.xml" /><Relationship Id="rId1934" Type="http://schemas.openxmlformats.org/officeDocument/2006/relationships/ctrlProp" Target="../ctrlProps/ctrlProp1931.xml" /><Relationship Id="rId1935" Type="http://schemas.openxmlformats.org/officeDocument/2006/relationships/ctrlProp" Target="../ctrlProps/ctrlProp1932.xml" /><Relationship Id="rId1936" Type="http://schemas.openxmlformats.org/officeDocument/2006/relationships/ctrlProp" Target="../ctrlProps/ctrlProp1933.xml" /><Relationship Id="rId1937" Type="http://schemas.openxmlformats.org/officeDocument/2006/relationships/ctrlProp" Target="../ctrlProps/ctrlProp1934.xml" /><Relationship Id="rId1938" Type="http://schemas.openxmlformats.org/officeDocument/2006/relationships/ctrlProp" Target="../ctrlProps/ctrlProp1935.xml" /><Relationship Id="rId1939" Type="http://schemas.openxmlformats.org/officeDocument/2006/relationships/ctrlProp" Target="../ctrlProps/ctrlProp1936.xml" /><Relationship Id="rId1940" Type="http://schemas.openxmlformats.org/officeDocument/2006/relationships/ctrlProp" Target="../ctrlProps/ctrlProp1937.xml" /><Relationship Id="rId1941" Type="http://schemas.openxmlformats.org/officeDocument/2006/relationships/ctrlProp" Target="../ctrlProps/ctrlProp1938.xml" /><Relationship Id="rId1942" Type="http://schemas.openxmlformats.org/officeDocument/2006/relationships/ctrlProp" Target="../ctrlProps/ctrlProp1939.xml" /><Relationship Id="rId1943" Type="http://schemas.openxmlformats.org/officeDocument/2006/relationships/ctrlProp" Target="../ctrlProps/ctrlProp1940.xml" /><Relationship Id="rId1944" Type="http://schemas.openxmlformats.org/officeDocument/2006/relationships/ctrlProp" Target="../ctrlProps/ctrlProp1941.xml" /><Relationship Id="rId1945" Type="http://schemas.openxmlformats.org/officeDocument/2006/relationships/ctrlProp" Target="../ctrlProps/ctrlProp1942.xml" /><Relationship Id="rId1946" Type="http://schemas.openxmlformats.org/officeDocument/2006/relationships/ctrlProp" Target="../ctrlProps/ctrlProp1943.xml" /><Relationship Id="rId1947" Type="http://schemas.openxmlformats.org/officeDocument/2006/relationships/ctrlProp" Target="../ctrlProps/ctrlProp1944.xml" /><Relationship Id="rId1948" Type="http://schemas.openxmlformats.org/officeDocument/2006/relationships/ctrlProp" Target="../ctrlProps/ctrlProp1945.xml" /><Relationship Id="rId1949" Type="http://schemas.openxmlformats.org/officeDocument/2006/relationships/ctrlProp" Target="../ctrlProps/ctrlProp1946.xml" /><Relationship Id="rId1950" Type="http://schemas.openxmlformats.org/officeDocument/2006/relationships/ctrlProp" Target="../ctrlProps/ctrlProp1947.xml" /><Relationship Id="rId1951" Type="http://schemas.openxmlformats.org/officeDocument/2006/relationships/ctrlProp" Target="../ctrlProps/ctrlProp1948.xml" /><Relationship Id="rId1952" Type="http://schemas.openxmlformats.org/officeDocument/2006/relationships/ctrlProp" Target="../ctrlProps/ctrlProp1949.xml" /><Relationship Id="rId1953" Type="http://schemas.openxmlformats.org/officeDocument/2006/relationships/ctrlProp" Target="../ctrlProps/ctrlProp1950.xml" /><Relationship Id="rId1954" Type="http://schemas.openxmlformats.org/officeDocument/2006/relationships/ctrlProp" Target="../ctrlProps/ctrlProp1951.xml" /><Relationship Id="rId1955" Type="http://schemas.openxmlformats.org/officeDocument/2006/relationships/ctrlProp" Target="../ctrlProps/ctrlProp1952.xml" /><Relationship Id="rId1956" Type="http://schemas.openxmlformats.org/officeDocument/2006/relationships/ctrlProp" Target="../ctrlProps/ctrlProp1953.xml" /><Relationship Id="rId1957" Type="http://schemas.openxmlformats.org/officeDocument/2006/relationships/ctrlProp" Target="../ctrlProps/ctrlProp1954.xml" /><Relationship Id="rId1958" Type="http://schemas.openxmlformats.org/officeDocument/2006/relationships/ctrlProp" Target="../ctrlProps/ctrlProp1955.xml" /><Relationship Id="rId1959" Type="http://schemas.openxmlformats.org/officeDocument/2006/relationships/ctrlProp" Target="../ctrlProps/ctrlProp1956.xml" /><Relationship Id="rId1960" Type="http://schemas.openxmlformats.org/officeDocument/2006/relationships/ctrlProp" Target="../ctrlProps/ctrlProp1957.xml" /><Relationship Id="rId1961" Type="http://schemas.openxmlformats.org/officeDocument/2006/relationships/ctrlProp" Target="../ctrlProps/ctrlProp1958.xml" /><Relationship Id="rId1962" Type="http://schemas.openxmlformats.org/officeDocument/2006/relationships/ctrlProp" Target="../ctrlProps/ctrlProp1959.xml" /><Relationship Id="rId1963" Type="http://schemas.openxmlformats.org/officeDocument/2006/relationships/ctrlProp" Target="../ctrlProps/ctrlProp1960.xml" /><Relationship Id="rId1964" Type="http://schemas.openxmlformats.org/officeDocument/2006/relationships/ctrlProp" Target="../ctrlProps/ctrlProp1961.xml" /><Relationship Id="rId1965" Type="http://schemas.openxmlformats.org/officeDocument/2006/relationships/ctrlProp" Target="../ctrlProps/ctrlProp1962.xml" /><Relationship Id="rId1966" Type="http://schemas.openxmlformats.org/officeDocument/2006/relationships/ctrlProp" Target="../ctrlProps/ctrlProp1963.xml" /><Relationship Id="rId1967" Type="http://schemas.openxmlformats.org/officeDocument/2006/relationships/ctrlProp" Target="../ctrlProps/ctrlProp1964.xml" /><Relationship Id="rId1968" Type="http://schemas.openxmlformats.org/officeDocument/2006/relationships/ctrlProp" Target="../ctrlProps/ctrlProp1965.xml" /><Relationship Id="rId1969" Type="http://schemas.openxmlformats.org/officeDocument/2006/relationships/ctrlProp" Target="../ctrlProps/ctrlProp1966.xml" /><Relationship Id="rId1970" Type="http://schemas.openxmlformats.org/officeDocument/2006/relationships/ctrlProp" Target="../ctrlProps/ctrlProp1967.xml" /><Relationship Id="rId1971" Type="http://schemas.openxmlformats.org/officeDocument/2006/relationships/ctrlProp" Target="../ctrlProps/ctrlProp1968.xml" /><Relationship Id="rId1972" Type="http://schemas.openxmlformats.org/officeDocument/2006/relationships/ctrlProp" Target="../ctrlProps/ctrlProp1969.xml" /><Relationship Id="rId1973" Type="http://schemas.openxmlformats.org/officeDocument/2006/relationships/ctrlProp" Target="../ctrlProps/ctrlProp1970.xml" /><Relationship Id="rId1974" Type="http://schemas.openxmlformats.org/officeDocument/2006/relationships/ctrlProp" Target="../ctrlProps/ctrlProp1971.xml" /><Relationship Id="rId1975" Type="http://schemas.openxmlformats.org/officeDocument/2006/relationships/ctrlProp" Target="../ctrlProps/ctrlProp1972.xml" /><Relationship Id="rId1976" Type="http://schemas.openxmlformats.org/officeDocument/2006/relationships/ctrlProp" Target="../ctrlProps/ctrlProp1973.xml" /><Relationship Id="rId1977" Type="http://schemas.openxmlformats.org/officeDocument/2006/relationships/ctrlProp" Target="../ctrlProps/ctrlProp1974.xml" /><Relationship Id="rId1978" Type="http://schemas.openxmlformats.org/officeDocument/2006/relationships/ctrlProp" Target="../ctrlProps/ctrlProp1975.xml" /><Relationship Id="rId1979" Type="http://schemas.openxmlformats.org/officeDocument/2006/relationships/ctrlProp" Target="../ctrlProps/ctrlProp1976.xml" /><Relationship Id="rId1980" Type="http://schemas.openxmlformats.org/officeDocument/2006/relationships/ctrlProp" Target="../ctrlProps/ctrlProp1977.xml" /><Relationship Id="rId1981" Type="http://schemas.openxmlformats.org/officeDocument/2006/relationships/ctrlProp" Target="../ctrlProps/ctrlProp1978.xml" /><Relationship Id="rId1982" Type="http://schemas.openxmlformats.org/officeDocument/2006/relationships/ctrlProp" Target="../ctrlProps/ctrlProp1979.xml" /><Relationship Id="rId1983" Type="http://schemas.openxmlformats.org/officeDocument/2006/relationships/ctrlProp" Target="../ctrlProps/ctrlProp1980.xml" /><Relationship Id="rId1984" Type="http://schemas.openxmlformats.org/officeDocument/2006/relationships/ctrlProp" Target="../ctrlProps/ctrlProp1981.xml" /><Relationship Id="rId1985" Type="http://schemas.openxmlformats.org/officeDocument/2006/relationships/ctrlProp" Target="../ctrlProps/ctrlProp1982.xml" /><Relationship Id="rId1986" Type="http://schemas.openxmlformats.org/officeDocument/2006/relationships/ctrlProp" Target="../ctrlProps/ctrlProp1983.xml" /><Relationship Id="rId1987" Type="http://schemas.openxmlformats.org/officeDocument/2006/relationships/ctrlProp" Target="../ctrlProps/ctrlProp1984.xml" /><Relationship Id="rId1988" Type="http://schemas.openxmlformats.org/officeDocument/2006/relationships/ctrlProp" Target="../ctrlProps/ctrlProp1985.xml" /><Relationship Id="rId1989" Type="http://schemas.openxmlformats.org/officeDocument/2006/relationships/ctrlProp" Target="../ctrlProps/ctrlProp1986.xml" /><Relationship Id="rId1990" Type="http://schemas.openxmlformats.org/officeDocument/2006/relationships/ctrlProp" Target="../ctrlProps/ctrlProp1987.xml" /><Relationship Id="rId1991" Type="http://schemas.openxmlformats.org/officeDocument/2006/relationships/ctrlProp" Target="../ctrlProps/ctrlProp1988.xml" /><Relationship Id="rId1992" Type="http://schemas.openxmlformats.org/officeDocument/2006/relationships/ctrlProp" Target="../ctrlProps/ctrlProp1989.xml" /><Relationship Id="rId1993" Type="http://schemas.openxmlformats.org/officeDocument/2006/relationships/ctrlProp" Target="../ctrlProps/ctrlProp1990.xml" /><Relationship Id="rId1994" Type="http://schemas.openxmlformats.org/officeDocument/2006/relationships/ctrlProp" Target="../ctrlProps/ctrlProp1991.xml" /><Relationship Id="rId1995" Type="http://schemas.openxmlformats.org/officeDocument/2006/relationships/ctrlProp" Target="../ctrlProps/ctrlProp1992.xml" /><Relationship Id="rId1996" Type="http://schemas.openxmlformats.org/officeDocument/2006/relationships/ctrlProp" Target="../ctrlProps/ctrlProp1993.xml" /><Relationship Id="rId1997" Type="http://schemas.openxmlformats.org/officeDocument/2006/relationships/ctrlProp" Target="../ctrlProps/ctrlProp1994.xml" /><Relationship Id="rId1998" Type="http://schemas.openxmlformats.org/officeDocument/2006/relationships/ctrlProp" Target="../ctrlProps/ctrlProp1995.xml" /><Relationship Id="rId1999" Type="http://schemas.openxmlformats.org/officeDocument/2006/relationships/ctrlProp" Target="../ctrlProps/ctrlProp1996.xml" /><Relationship Id="rId2000" Type="http://schemas.openxmlformats.org/officeDocument/2006/relationships/ctrlProp" Target="../ctrlProps/ctrlProp1997.xml" /><Relationship Id="rId2001" Type="http://schemas.openxmlformats.org/officeDocument/2006/relationships/ctrlProp" Target="../ctrlProps/ctrlProp1998.xml" /><Relationship Id="rId2002" Type="http://schemas.openxmlformats.org/officeDocument/2006/relationships/ctrlProp" Target="../ctrlProps/ctrlProp1999.xml" /><Relationship Id="rId2003" Type="http://schemas.openxmlformats.org/officeDocument/2006/relationships/ctrlProp" Target="../ctrlProps/ctrlProp2000.xml" /><Relationship Id="rId2004" Type="http://schemas.openxmlformats.org/officeDocument/2006/relationships/ctrlProp" Target="../ctrlProps/ctrlProp2001.xml" /><Relationship Id="rId2005" Type="http://schemas.openxmlformats.org/officeDocument/2006/relationships/ctrlProp" Target="../ctrlProps/ctrlProp2002.xml" /><Relationship Id="rId2006" Type="http://schemas.openxmlformats.org/officeDocument/2006/relationships/ctrlProp" Target="../ctrlProps/ctrlProp2003.xml" /><Relationship Id="rId2007" Type="http://schemas.openxmlformats.org/officeDocument/2006/relationships/ctrlProp" Target="../ctrlProps/ctrlProp2004.xml" /><Relationship Id="rId2008" Type="http://schemas.openxmlformats.org/officeDocument/2006/relationships/ctrlProp" Target="../ctrlProps/ctrlProp2005.xml" /><Relationship Id="rId2009" Type="http://schemas.openxmlformats.org/officeDocument/2006/relationships/ctrlProp" Target="../ctrlProps/ctrlProp2006.xml" /><Relationship Id="rId2010" Type="http://schemas.openxmlformats.org/officeDocument/2006/relationships/ctrlProp" Target="../ctrlProps/ctrlProp2007.xml" /><Relationship Id="rId2011" Type="http://schemas.openxmlformats.org/officeDocument/2006/relationships/ctrlProp" Target="../ctrlProps/ctrlProp2008.xml" /><Relationship Id="rId2012" Type="http://schemas.openxmlformats.org/officeDocument/2006/relationships/ctrlProp" Target="../ctrlProps/ctrlProp2009.xml" /><Relationship Id="rId2013" Type="http://schemas.openxmlformats.org/officeDocument/2006/relationships/ctrlProp" Target="../ctrlProps/ctrlProp2010.xml" /><Relationship Id="rId2014" Type="http://schemas.openxmlformats.org/officeDocument/2006/relationships/ctrlProp" Target="../ctrlProps/ctrlProp2011.xml" /><Relationship Id="rId2015" Type="http://schemas.openxmlformats.org/officeDocument/2006/relationships/ctrlProp" Target="../ctrlProps/ctrlProp2012.xml" /><Relationship Id="rId2016" Type="http://schemas.openxmlformats.org/officeDocument/2006/relationships/ctrlProp" Target="../ctrlProps/ctrlProp2013.xml" /><Relationship Id="rId2017" Type="http://schemas.openxmlformats.org/officeDocument/2006/relationships/ctrlProp" Target="../ctrlProps/ctrlProp2014.xml" /><Relationship Id="rId2018" Type="http://schemas.openxmlformats.org/officeDocument/2006/relationships/ctrlProp" Target="../ctrlProps/ctrlProp2015.xml" /><Relationship Id="rId2019" Type="http://schemas.openxmlformats.org/officeDocument/2006/relationships/ctrlProp" Target="../ctrlProps/ctrlProp2016.xml" /><Relationship Id="rId2020" Type="http://schemas.openxmlformats.org/officeDocument/2006/relationships/ctrlProp" Target="../ctrlProps/ctrlProp2017.xml" /><Relationship Id="rId2021" Type="http://schemas.openxmlformats.org/officeDocument/2006/relationships/ctrlProp" Target="../ctrlProps/ctrlProp2018.xml" /><Relationship Id="rId2022" Type="http://schemas.openxmlformats.org/officeDocument/2006/relationships/ctrlProp" Target="../ctrlProps/ctrlProp2019.xml" /><Relationship Id="rId2023" Type="http://schemas.openxmlformats.org/officeDocument/2006/relationships/ctrlProp" Target="../ctrlProps/ctrlProp2020.xml" /><Relationship Id="rId2024" Type="http://schemas.openxmlformats.org/officeDocument/2006/relationships/ctrlProp" Target="../ctrlProps/ctrlProp2021.xml" /><Relationship Id="rId2025" Type="http://schemas.openxmlformats.org/officeDocument/2006/relationships/ctrlProp" Target="../ctrlProps/ctrlProp2022.xml" /><Relationship Id="rId2026" Type="http://schemas.openxmlformats.org/officeDocument/2006/relationships/ctrlProp" Target="../ctrlProps/ctrlProp2023.xml" /><Relationship Id="rId2027" Type="http://schemas.openxmlformats.org/officeDocument/2006/relationships/ctrlProp" Target="../ctrlProps/ctrlProp2024.xml" /><Relationship Id="rId2028" Type="http://schemas.openxmlformats.org/officeDocument/2006/relationships/ctrlProp" Target="../ctrlProps/ctrlProp2025.xml" /><Relationship Id="rId2029" Type="http://schemas.openxmlformats.org/officeDocument/2006/relationships/ctrlProp" Target="../ctrlProps/ctrlProp2026.xml" /><Relationship Id="rId2030" Type="http://schemas.openxmlformats.org/officeDocument/2006/relationships/ctrlProp" Target="../ctrlProps/ctrlProp2027.xml" /><Relationship Id="rId2031" Type="http://schemas.openxmlformats.org/officeDocument/2006/relationships/ctrlProp" Target="../ctrlProps/ctrlProp2028.xml" /><Relationship Id="rId2032" Type="http://schemas.openxmlformats.org/officeDocument/2006/relationships/ctrlProp" Target="../ctrlProps/ctrlProp2029.xml" /><Relationship Id="rId2033" Type="http://schemas.openxmlformats.org/officeDocument/2006/relationships/ctrlProp" Target="../ctrlProps/ctrlProp2030.xml" /><Relationship Id="rId2034" Type="http://schemas.openxmlformats.org/officeDocument/2006/relationships/ctrlProp" Target="../ctrlProps/ctrlProp2031.xml" /><Relationship Id="rId2035" Type="http://schemas.openxmlformats.org/officeDocument/2006/relationships/ctrlProp" Target="../ctrlProps/ctrlProp2032.xml" /><Relationship Id="rId2036" Type="http://schemas.openxmlformats.org/officeDocument/2006/relationships/ctrlProp" Target="../ctrlProps/ctrlProp2033.xml" /><Relationship Id="rId2037" Type="http://schemas.openxmlformats.org/officeDocument/2006/relationships/ctrlProp" Target="../ctrlProps/ctrlProp2034.xml" /><Relationship Id="rId2038" Type="http://schemas.openxmlformats.org/officeDocument/2006/relationships/ctrlProp" Target="../ctrlProps/ctrlProp2035.xml" /><Relationship Id="rId2039" Type="http://schemas.openxmlformats.org/officeDocument/2006/relationships/ctrlProp" Target="../ctrlProps/ctrlProp2036.xml" /><Relationship Id="rId2040" Type="http://schemas.openxmlformats.org/officeDocument/2006/relationships/ctrlProp" Target="../ctrlProps/ctrlProp2037.xml" /><Relationship Id="rId2041" Type="http://schemas.openxmlformats.org/officeDocument/2006/relationships/ctrlProp" Target="../ctrlProps/ctrlProp2038.xml" /><Relationship Id="rId2042" Type="http://schemas.openxmlformats.org/officeDocument/2006/relationships/ctrlProp" Target="../ctrlProps/ctrlProp2039.xml" /><Relationship Id="rId2043" Type="http://schemas.openxmlformats.org/officeDocument/2006/relationships/ctrlProp" Target="../ctrlProps/ctrlProp2040.xml" /><Relationship Id="rId2044" Type="http://schemas.openxmlformats.org/officeDocument/2006/relationships/ctrlProp" Target="../ctrlProps/ctrlProp2041.xml" /><Relationship Id="rId2045" Type="http://schemas.openxmlformats.org/officeDocument/2006/relationships/ctrlProp" Target="../ctrlProps/ctrlProp2042.xml" /><Relationship Id="rId2046" Type="http://schemas.openxmlformats.org/officeDocument/2006/relationships/ctrlProp" Target="../ctrlProps/ctrlProp2043.xml" /><Relationship Id="rId2047" Type="http://schemas.openxmlformats.org/officeDocument/2006/relationships/ctrlProp" Target="../ctrlProps/ctrlProp2044.xml" /><Relationship Id="rId2048" Type="http://schemas.openxmlformats.org/officeDocument/2006/relationships/ctrlProp" Target="../ctrlProps/ctrlProp2045.xml" /><Relationship Id="rId2049" Type="http://schemas.openxmlformats.org/officeDocument/2006/relationships/ctrlProp" Target="../ctrlProps/ctrlProp2046.xml" /><Relationship Id="rId2050" Type="http://schemas.openxmlformats.org/officeDocument/2006/relationships/ctrlProp" Target="../ctrlProps/ctrlProp2047.xml" /><Relationship Id="rId2051" Type="http://schemas.openxmlformats.org/officeDocument/2006/relationships/ctrlProp" Target="../ctrlProps/ctrlProp2048.xml" /><Relationship Id="rId2052" Type="http://schemas.openxmlformats.org/officeDocument/2006/relationships/ctrlProp" Target="../ctrlProps/ctrlProp2049.xml" /><Relationship Id="rId2053" Type="http://schemas.openxmlformats.org/officeDocument/2006/relationships/ctrlProp" Target="../ctrlProps/ctrlProp2050.xml" /><Relationship Id="rId2054" Type="http://schemas.openxmlformats.org/officeDocument/2006/relationships/ctrlProp" Target="../ctrlProps/ctrlProp2051.xml" /><Relationship Id="rId2055" Type="http://schemas.openxmlformats.org/officeDocument/2006/relationships/ctrlProp" Target="../ctrlProps/ctrlProp2052.xml" /><Relationship Id="rId2056" Type="http://schemas.openxmlformats.org/officeDocument/2006/relationships/ctrlProp" Target="../ctrlProps/ctrlProp2053.xml" /><Relationship Id="rId2057" Type="http://schemas.openxmlformats.org/officeDocument/2006/relationships/ctrlProp" Target="../ctrlProps/ctrlProp2054.xml" /><Relationship Id="rId2058" Type="http://schemas.openxmlformats.org/officeDocument/2006/relationships/ctrlProp" Target="../ctrlProps/ctrlProp2055.xml" /><Relationship Id="rId2059" Type="http://schemas.openxmlformats.org/officeDocument/2006/relationships/ctrlProp" Target="../ctrlProps/ctrlProp2056.xml" /><Relationship Id="rId2060" Type="http://schemas.openxmlformats.org/officeDocument/2006/relationships/ctrlProp" Target="../ctrlProps/ctrlProp2057.xml" /><Relationship Id="rId2061" Type="http://schemas.openxmlformats.org/officeDocument/2006/relationships/ctrlProp" Target="../ctrlProps/ctrlProp2058.xml" /><Relationship Id="rId2062" Type="http://schemas.openxmlformats.org/officeDocument/2006/relationships/ctrlProp" Target="../ctrlProps/ctrlProp2059.xml" /><Relationship Id="rId2063" Type="http://schemas.openxmlformats.org/officeDocument/2006/relationships/ctrlProp" Target="../ctrlProps/ctrlProp2060.xml" /><Relationship Id="rId2064" Type="http://schemas.openxmlformats.org/officeDocument/2006/relationships/ctrlProp" Target="../ctrlProps/ctrlProp2061.xml" /><Relationship Id="rId2065" Type="http://schemas.openxmlformats.org/officeDocument/2006/relationships/ctrlProp" Target="../ctrlProps/ctrlProp2062.xml" /><Relationship Id="rId2066" Type="http://schemas.openxmlformats.org/officeDocument/2006/relationships/ctrlProp" Target="../ctrlProps/ctrlProp2063.xml" /><Relationship Id="rId2067" Type="http://schemas.openxmlformats.org/officeDocument/2006/relationships/ctrlProp" Target="../ctrlProps/ctrlProp2064.xml" /><Relationship Id="rId2068" Type="http://schemas.openxmlformats.org/officeDocument/2006/relationships/ctrlProp" Target="../ctrlProps/ctrlProp2065.xml" /><Relationship Id="rId2069" Type="http://schemas.openxmlformats.org/officeDocument/2006/relationships/ctrlProp" Target="../ctrlProps/ctrlProp2066.xml" /><Relationship Id="rId2070" Type="http://schemas.openxmlformats.org/officeDocument/2006/relationships/ctrlProp" Target="../ctrlProps/ctrlProp2067.xml" /><Relationship Id="rId2071" Type="http://schemas.openxmlformats.org/officeDocument/2006/relationships/ctrlProp" Target="../ctrlProps/ctrlProp2068.xml" /><Relationship Id="rId2072" Type="http://schemas.openxmlformats.org/officeDocument/2006/relationships/ctrlProp" Target="../ctrlProps/ctrlProp2069.xml" /><Relationship Id="rId2073" Type="http://schemas.openxmlformats.org/officeDocument/2006/relationships/ctrlProp" Target="../ctrlProps/ctrlProp2070.xml" /><Relationship Id="rId2074" Type="http://schemas.openxmlformats.org/officeDocument/2006/relationships/ctrlProp" Target="../ctrlProps/ctrlProp2071.xml" /><Relationship Id="rId2075" Type="http://schemas.openxmlformats.org/officeDocument/2006/relationships/ctrlProp" Target="../ctrlProps/ctrlProp2072.xml" /><Relationship Id="rId2076" Type="http://schemas.openxmlformats.org/officeDocument/2006/relationships/ctrlProp" Target="../ctrlProps/ctrlProp2073.xml" /><Relationship Id="rId2077" Type="http://schemas.openxmlformats.org/officeDocument/2006/relationships/ctrlProp" Target="../ctrlProps/ctrlProp2074.xml" /><Relationship Id="rId2078" Type="http://schemas.openxmlformats.org/officeDocument/2006/relationships/ctrlProp" Target="../ctrlProps/ctrlProp2075.xml" /><Relationship Id="rId2079" Type="http://schemas.openxmlformats.org/officeDocument/2006/relationships/ctrlProp" Target="../ctrlProps/ctrlProp2076.xml" /><Relationship Id="rId2080" Type="http://schemas.openxmlformats.org/officeDocument/2006/relationships/ctrlProp" Target="../ctrlProps/ctrlProp2077.xml" /><Relationship Id="rId2081" Type="http://schemas.openxmlformats.org/officeDocument/2006/relationships/ctrlProp" Target="../ctrlProps/ctrlProp2078.xml" /><Relationship Id="rId2082" Type="http://schemas.openxmlformats.org/officeDocument/2006/relationships/ctrlProp" Target="../ctrlProps/ctrlProp2079.xml" /><Relationship Id="rId2083" Type="http://schemas.openxmlformats.org/officeDocument/2006/relationships/ctrlProp" Target="../ctrlProps/ctrlProp2080.xml" /><Relationship Id="rId2084" Type="http://schemas.openxmlformats.org/officeDocument/2006/relationships/ctrlProp" Target="../ctrlProps/ctrlProp2081.xml" /><Relationship Id="rId2085" Type="http://schemas.openxmlformats.org/officeDocument/2006/relationships/ctrlProp" Target="../ctrlProps/ctrlProp2082.xml" /><Relationship Id="rId2086" Type="http://schemas.openxmlformats.org/officeDocument/2006/relationships/ctrlProp" Target="../ctrlProps/ctrlProp2083.xml" /><Relationship Id="rId2087" Type="http://schemas.openxmlformats.org/officeDocument/2006/relationships/ctrlProp" Target="../ctrlProps/ctrlProp2084.xml" /><Relationship Id="rId2088" Type="http://schemas.openxmlformats.org/officeDocument/2006/relationships/ctrlProp" Target="../ctrlProps/ctrlProp2085.xml" /><Relationship Id="rId2089" Type="http://schemas.openxmlformats.org/officeDocument/2006/relationships/ctrlProp" Target="../ctrlProps/ctrlProp2086.xml" /><Relationship Id="rId2090" Type="http://schemas.openxmlformats.org/officeDocument/2006/relationships/ctrlProp" Target="../ctrlProps/ctrlProp2087.xml" /><Relationship Id="rId2091" Type="http://schemas.openxmlformats.org/officeDocument/2006/relationships/ctrlProp" Target="../ctrlProps/ctrlProp2088.xml" /><Relationship Id="rId2092" Type="http://schemas.openxmlformats.org/officeDocument/2006/relationships/ctrlProp" Target="../ctrlProps/ctrlProp2089.xml" /><Relationship Id="rId2093" Type="http://schemas.openxmlformats.org/officeDocument/2006/relationships/ctrlProp" Target="../ctrlProps/ctrlProp2090.xml" /><Relationship Id="rId2094" Type="http://schemas.openxmlformats.org/officeDocument/2006/relationships/ctrlProp" Target="../ctrlProps/ctrlProp2091.xml" /><Relationship Id="rId2095" Type="http://schemas.openxmlformats.org/officeDocument/2006/relationships/ctrlProp" Target="../ctrlProps/ctrlProp2092.xml" /><Relationship Id="rId2096" Type="http://schemas.openxmlformats.org/officeDocument/2006/relationships/ctrlProp" Target="../ctrlProps/ctrlProp2093.xml" /><Relationship Id="rId2097" Type="http://schemas.openxmlformats.org/officeDocument/2006/relationships/ctrlProp" Target="../ctrlProps/ctrlProp2094.xml" /><Relationship Id="rId2098" Type="http://schemas.openxmlformats.org/officeDocument/2006/relationships/ctrlProp" Target="../ctrlProps/ctrlProp2095.xml" /><Relationship Id="rId2099" Type="http://schemas.openxmlformats.org/officeDocument/2006/relationships/ctrlProp" Target="../ctrlProps/ctrlProp2096.xml" /><Relationship Id="rId2100" Type="http://schemas.openxmlformats.org/officeDocument/2006/relationships/ctrlProp" Target="../ctrlProps/ctrlProp2097.xml" /><Relationship Id="rId2101" Type="http://schemas.openxmlformats.org/officeDocument/2006/relationships/ctrlProp" Target="../ctrlProps/ctrlProp2098.xml" /><Relationship Id="rId2102" Type="http://schemas.openxmlformats.org/officeDocument/2006/relationships/ctrlProp" Target="../ctrlProps/ctrlProp2099.xml" /><Relationship Id="rId2103" Type="http://schemas.openxmlformats.org/officeDocument/2006/relationships/ctrlProp" Target="../ctrlProps/ctrlProp2100.xml" /><Relationship Id="rId2104" Type="http://schemas.openxmlformats.org/officeDocument/2006/relationships/ctrlProp" Target="../ctrlProps/ctrlProp2101.xml" /><Relationship Id="rId2105" Type="http://schemas.openxmlformats.org/officeDocument/2006/relationships/ctrlProp" Target="../ctrlProps/ctrlProp2102.xml" /><Relationship Id="rId2106" Type="http://schemas.openxmlformats.org/officeDocument/2006/relationships/ctrlProp" Target="../ctrlProps/ctrlProp2103.xml" /><Relationship Id="rId2107" Type="http://schemas.openxmlformats.org/officeDocument/2006/relationships/ctrlProp" Target="../ctrlProps/ctrlProp2104.xml" /><Relationship Id="rId2108" Type="http://schemas.openxmlformats.org/officeDocument/2006/relationships/ctrlProp" Target="../ctrlProps/ctrlProp2105.xml" /><Relationship Id="rId2109" Type="http://schemas.openxmlformats.org/officeDocument/2006/relationships/ctrlProp" Target="../ctrlProps/ctrlProp2106.xml" /><Relationship Id="rId2110" Type="http://schemas.openxmlformats.org/officeDocument/2006/relationships/ctrlProp" Target="../ctrlProps/ctrlProp2107.xml" /><Relationship Id="rId2111" Type="http://schemas.openxmlformats.org/officeDocument/2006/relationships/ctrlProp" Target="../ctrlProps/ctrlProp2108.xml" /><Relationship Id="rId2112" Type="http://schemas.openxmlformats.org/officeDocument/2006/relationships/ctrlProp" Target="../ctrlProps/ctrlProp2109.xml" /><Relationship Id="rId2113" Type="http://schemas.openxmlformats.org/officeDocument/2006/relationships/ctrlProp" Target="../ctrlProps/ctrlProp2110.xml" /><Relationship Id="rId2114" Type="http://schemas.openxmlformats.org/officeDocument/2006/relationships/ctrlProp" Target="../ctrlProps/ctrlProp2111.xml" /><Relationship Id="rId2115" Type="http://schemas.openxmlformats.org/officeDocument/2006/relationships/ctrlProp" Target="../ctrlProps/ctrlProp2112.xml" /><Relationship Id="rId2116" Type="http://schemas.openxmlformats.org/officeDocument/2006/relationships/ctrlProp" Target="../ctrlProps/ctrlProp2113.xml" /><Relationship Id="rId2117" Type="http://schemas.openxmlformats.org/officeDocument/2006/relationships/ctrlProp" Target="../ctrlProps/ctrlProp2114.xml" /><Relationship Id="rId2118" Type="http://schemas.openxmlformats.org/officeDocument/2006/relationships/ctrlProp" Target="../ctrlProps/ctrlProp2115.xml" /><Relationship Id="rId2119" Type="http://schemas.openxmlformats.org/officeDocument/2006/relationships/ctrlProp" Target="../ctrlProps/ctrlProp2116.xml" /><Relationship Id="rId2120" Type="http://schemas.openxmlformats.org/officeDocument/2006/relationships/ctrlProp" Target="../ctrlProps/ctrlProp2117.xml" /><Relationship Id="rId2121" Type="http://schemas.openxmlformats.org/officeDocument/2006/relationships/ctrlProp" Target="../ctrlProps/ctrlProp2118.xml" /><Relationship Id="rId2122" Type="http://schemas.openxmlformats.org/officeDocument/2006/relationships/ctrlProp" Target="../ctrlProps/ctrlProp2119.xml" /><Relationship Id="rId2123" Type="http://schemas.openxmlformats.org/officeDocument/2006/relationships/ctrlProp" Target="../ctrlProps/ctrlProp2120.xml" /><Relationship Id="rId2124" Type="http://schemas.openxmlformats.org/officeDocument/2006/relationships/ctrlProp" Target="../ctrlProps/ctrlProp2121.xml" /><Relationship Id="rId2125" Type="http://schemas.openxmlformats.org/officeDocument/2006/relationships/ctrlProp" Target="../ctrlProps/ctrlProp2122.xml" /><Relationship Id="rId2126" Type="http://schemas.openxmlformats.org/officeDocument/2006/relationships/ctrlProp" Target="../ctrlProps/ctrlProp2123.xml" /><Relationship Id="rId2127" Type="http://schemas.openxmlformats.org/officeDocument/2006/relationships/ctrlProp" Target="../ctrlProps/ctrlProp2124.xml" /><Relationship Id="rId2128" Type="http://schemas.openxmlformats.org/officeDocument/2006/relationships/ctrlProp" Target="../ctrlProps/ctrlProp2125.xml" /><Relationship Id="rId2129" Type="http://schemas.openxmlformats.org/officeDocument/2006/relationships/ctrlProp" Target="../ctrlProps/ctrlProp2126.xml" /><Relationship Id="rId2130" Type="http://schemas.openxmlformats.org/officeDocument/2006/relationships/ctrlProp" Target="../ctrlProps/ctrlProp2127.xml" /><Relationship Id="rId2131" Type="http://schemas.openxmlformats.org/officeDocument/2006/relationships/ctrlProp" Target="../ctrlProps/ctrlProp2128.xml" /><Relationship Id="rId2132" Type="http://schemas.openxmlformats.org/officeDocument/2006/relationships/ctrlProp" Target="../ctrlProps/ctrlProp2129.xml" /><Relationship Id="rId2133" Type="http://schemas.openxmlformats.org/officeDocument/2006/relationships/ctrlProp" Target="../ctrlProps/ctrlProp2130.xml" /><Relationship Id="rId2134" Type="http://schemas.openxmlformats.org/officeDocument/2006/relationships/ctrlProp" Target="../ctrlProps/ctrlProp2131.xml" /><Relationship Id="rId2135" Type="http://schemas.openxmlformats.org/officeDocument/2006/relationships/ctrlProp" Target="../ctrlProps/ctrlProp2132.xml" /><Relationship Id="rId2136" Type="http://schemas.openxmlformats.org/officeDocument/2006/relationships/ctrlProp" Target="../ctrlProps/ctrlProp2133.xml" /><Relationship Id="rId2137" Type="http://schemas.openxmlformats.org/officeDocument/2006/relationships/ctrlProp" Target="../ctrlProps/ctrlProp2134.xml" /><Relationship Id="rId2138" Type="http://schemas.openxmlformats.org/officeDocument/2006/relationships/ctrlProp" Target="../ctrlProps/ctrlProp2135.xml" /><Relationship Id="rId2139" Type="http://schemas.openxmlformats.org/officeDocument/2006/relationships/ctrlProp" Target="../ctrlProps/ctrlProp2136.xml" /><Relationship Id="rId2140" Type="http://schemas.openxmlformats.org/officeDocument/2006/relationships/ctrlProp" Target="../ctrlProps/ctrlProp2137.xml" /><Relationship Id="rId2141" Type="http://schemas.openxmlformats.org/officeDocument/2006/relationships/ctrlProp" Target="../ctrlProps/ctrlProp2138.xml" /><Relationship Id="rId2142" Type="http://schemas.openxmlformats.org/officeDocument/2006/relationships/ctrlProp" Target="../ctrlProps/ctrlProp2139.xml" /><Relationship Id="rId2143" Type="http://schemas.openxmlformats.org/officeDocument/2006/relationships/ctrlProp" Target="../ctrlProps/ctrlProp2140.xml" /><Relationship Id="rId2144" Type="http://schemas.openxmlformats.org/officeDocument/2006/relationships/ctrlProp" Target="../ctrlProps/ctrlProp2141.xml" /><Relationship Id="rId2145" Type="http://schemas.openxmlformats.org/officeDocument/2006/relationships/ctrlProp" Target="../ctrlProps/ctrlProp2142.xml" /><Relationship Id="rId2146" Type="http://schemas.openxmlformats.org/officeDocument/2006/relationships/ctrlProp" Target="../ctrlProps/ctrlProp2143.xml" /><Relationship Id="rId2147" Type="http://schemas.openxmlformats.org/officeDocument/2006/relationships/ctrlProp" Target="../ctrlProps/ctrlProp2144.xml" /><Relationship Id="rId2148" Type="http://schemas.openxmlformats.org/officeDocument/2006/relationships/ctrlProp" Target="../ctrlProps/ctrlProp2145.xml" /><Relationship Id="rId2149" Type="http://schemas.openxmlformats.org/officeDocument/2006/relationships/ctrlProp" Target="../ctrlProps/ctrlProp2146.xml" /><Relationship Id="rId2150" Type="http://schemas.openxmlformats.org/officeDocument/2006/relationships/ctrlProp" Target="../ctrlProps/ctrlProp2147.xml" /><Relationship Id="rId2151" Type="http://schemas.openxmlformats.org/officeDocument/2006/relationships/ctrlProp" Target="../ctrlProps/ctrlProp2148.xml" /><Relationship Id="rId2152" Type="http://schemas.openxmlformats.org/officeDocument/2006/relationships/ctrlProp" Target="../ctrlProps/ctrlProp2149.xml" /><Relationship Id="rId2153" Type="http://schemas.openxmlformats.org/officeDocument/2006/relationships/ctrlProp" Target="../ctrlProps/ctrlProp2150.xml" /><Relationship Id="rId2154" Type="http://schemas.openxmlformats.org/officeDocument/2006/relationships/ctrlProp" Target="../ctrlProps/ctrlProp2151.xml" /><Relationship Id="rId2155" Type="http://schemas.openxmlformats.org/officeDocument/2006/relationships/ctrlProp" Target="../ctrlProps/ctrlProp2152.xml" /><Relationship Id="rId2156" Type="http://schemas.openxmlformats.org/officeDocument/2006/relationships/ctrlProp" Target="../ctrlProps/ctrlProp2153.xml" /><Relationship Id="rId2157" Type="http://schemas.openxmlformats.org/officeDocument/2006/relationships/ctrlProp" Target="../ctrlProps/ctrlProp2154.xml" /><Relationship Id="rId2158" Type="http://schemas.openxmlformats.org/officeDocument/2006/relationships/ctrlProp" Target="../ctrlProps/ctrlProp2155.xml" /><Relationship Id="rId2159" Type="http://schemas.openxmlformats.org/officeDocument/2006/relationships/ctrlProp" Target="../ctrlProps/ctrlProp2156.xml" /><Relationship Id="rId2160" Type="http://schemas.openxmlformats.org/officeDocument/2006/relationships/ctrlProp" Target="../ctrlProps/ctrlProp2157.xml" /><Relationship Id="rId2161" Type="http://schemas.openxmlformats.org/officeDocument/2006/relationships/ctrlProp" Target="../ctrlProps/ctrlProp2158.xml" /><Relationship Id="rId2162" Type="http://schemas.openxmlformats.org/officeDocument/2006/relationships/ctrlProp" Target="../ctrlProps/ctrlProp2159.xml" /><Relationship Id="rId2163" Type="http://schemas.openxmlformats.org/officeDocument/2006/relationships/ctrlProp" Target="../ctrlProps/ctrlProp2160.xml" /><Relationship Id="rId2164" Type="http://schemas.openxmlformats.org/officeDocument/2006/relationships/ctrlProp" Target="../ctrlProps/ctrlProp2161.xml" /><Relationship Id="rId2165" Type="http://schemas.openxmlformats.org/officeDocument/2006/relationships/ctrlProp" Target="../ctrlProps/ctrlProp2162.xml" /><Relationship Id="rId2166" Type="http://schemas.openxmlformats.org/officeDocument/2006/relationships/ctrlProp" Target="../ctrlProps/ctrlProp2163.xml" /><Relationship Id="rId2167" Type="http://schemas.openxmlformats.org/officeDocument/2006/relationships/ctrlProp" Target="../ctrlProps/ctrlProp2164.xml" /><Relationship Id="rId2168" Type="http://schemas.openxmlformats.org/officeDocument/2006/relationships/ctrlProp" Target="../ctrlProps/ctrlProp2165.xml" /><Relationship Id="rId2169" Type="http://schemas.openxmlformats.org/officeDocument/2006/relationships/ctrlProp" Target="../ctrlProps/ctrlProp2166.xml" /><Relationship Id="rId2170" Type="http://schemas.openxmlformats.org/officeDocument/2006/relationships/ctrlProp" Target="../ctrlProps/ctrlProp2167.xml" /><Relationship Id="rId2171" Type="http://schemas.openxmlformats.org/officeDocument/2006/relationships/ctrlProp" Target="../ctrlProps/ctrlProp2168.xml" /><Relationship Id="rId2172" Type="http://schemas.openxmlformats.org/officeDocument/2006/relationships/ctrlProp" Target="../ctrlProps/ctrlProp2169.xml" /><Relationship Id="rId2173" Type="http://schemas.openxmlformats.org/officeDocument/2006/relationships/ctrlProp" Target="../ctrlProps/ctrlProp2170.xml" /><Relationship Id="rId2174" Type="http://schemas.openxmlformats.org/officeDocument/2006/relationships/ctrlProp" Target="../ctrlProps/ctrlProp2171.xml" /><Relationship Id="rId2175" Type="http://schemas.openxmlformats.org/officeDocument/2006/relationships/ctrlProp" Target="../ctrlProps/ctrlProp2172.xml" /><Relationship Id="rId2176" Type="http://schemas.openxmlformats.org/officeDocument/2006/relationships/ctrlProp" Target="../ctrlProps/ctrlProp2173.xml" /><Relationship Id="rId2177" Type="http://schemas.openxmlformats.org/officeDocument/2006/relationships/ctrlProp" Target="../ctrlProps/ctrlProp2174.xml" /><Relationship Id="rId2178" Type="http://schemas.openxmlformats.org/officeDocument/2006/relationships/ctrlProp" Target="../ctrlProps/ctrlProp2175.xml" /><Relationship Id="rId2179" Type="http://schemas.openxmlformats.org/officeDocument/2006/relationships/ctrlProp" Target="../ctrlProps/ctrlProp2176.xml" /><Relationship Id="rId2180" Type="http://schemas.openxmlformats.org/officeDocument/2006/relationships/ctrlProp" Target="../ctrlProps/ctrlProp2177.xml" /><Relationship Id="rId2181" Type="http://schemas.openxmlformats.org/officeDocument/2006/relationships/ctrlProp" Target="../ctrlProps/ctrlProp2178.xml" /><Relationship Id="rId2182" Type="http://schemas.openxmlformats.org/officeDocument/2006/relationships/ctrlProp" Target="../ctrlProps/ctrlProp2179.xml" /><Relationship Id="rId2183" Type="http://schemas.openxmlformats.org/officeDocument/2006/relationships/ctrlProp" Target="../ctrlProps/ctrlProp2180.xml" /><Relationship Id="rId2184" Type="http://schemas.openxmlformats.org/officeDocument/2006/relationships/ctrlProp" Target="../ctrlProps/ctrlProp2181.xml" /><Relationship Id="rId2185" Type="http://schemas.openxmlformats.org/officeDocument/2006/relationships/ctrlProp" Target="../ctrlProps/ctrlProp2182.xml" /><Relationship Id="rId2186" Type="http://schemas.openxmlformats.org/officeDocument/2006/relationships/ctrlProp" Target="../ctrlProps/ctrlProp2183.xml" /><Relationship Id="rId2187" Type="http://schemas.openxmlformats.org/officeDocument/2006/relationships/ctrlProp" Target="../ctrlProps/ctrlProp2184.xml" /><Relationship Id="rId2188" Type="http://schemas.openxmlformats.org/officeDocument/2006/relationships/ctrlProp" Target="../ctrlProps/ctrlProp2185.xml" /><Relationship Id="rId2189" Type="http://schemas.openxmlformats.org/officeDocument/2006/relationships/ctrlProp" Target="../ctrlProps/ctrlProp2186.xml" /><Relationship Id="rId2190" Type="http://schemas.openxmlformats.org/officeDocument/2006/relationships/ctrlProp" Target="../ctrlProps/ctrlProp2187.xml" /><Relationship Id="rId2191" Type="http://schemas.openxmlformats.org/officeDocument/2006/relationships/ctrlProp" Target="../ctrlProps/ctrlProp2188.xml" /><Relationship Id="rId2192" Type="http://schemas.openxmlformats.org/officeDocument/2006/relationships/ctrlProp" Target="../ctrlProps/ctrlProp2189.xml" /><Relationship Id="rId2193" Type="http://schemas.openxmlformats.org/officeDocument/2006/relationships/ctrlProp" Target="../ctrlProps/ctrlProp2190.xml" /><Relationship Id="rId2194" Type="http://schemas.openxmlformats.org/officeDocument/2006/relationships/ctrlProp" Target="../ctrlProps/ctrlProp2191.xml" /><Relationship Id="rId2195" Type="http://schemas.openxmlformats.org/officeDocument/2006/relationships/ctrlProp" Target="../ctrlProps/ctrlProp2192.xml" /><Relationship Id="rId2196" Type="http://schemas.openxmlformats.org/officeDocument/2006/relationships/ctrlProp" Target="../ctrlProps/ctrlProp2193.xml" /><Relationship Id="rId2197" Type="http://schemas.openxmlformats.org/officeDocument/2006/relationships/ctrlProp" Target="../ctrlProps/ctrlProp2194.xml" /><Relationship Id="rId2198" Type="http://schemas.openxmlformats.org/officeDocument/2006/relationships/ctrlProp" Target="../ctrlProps/ctrlProp2195.xml" /><Relationship Id="rId2199" Type="http://schemas.openxmlformats.org/officeDocument/2006/relationships/ctrlProp" Target="../ctrlProps/ctrlProp2196.xml" /><Relationship Id="rId2200" Type="http://schemas.openxmlformats.org/officeDocument/2006/relationships/ctrlProp" Target="../ctrlProps/ctrlProp2197.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000"/>
  </sheetPr>
  <dimension ref="A1:L858"/>
  <sheetViews>
    <sheetView tabSelected="1" view="pageBreakPreview" zoomScale="75" zoomScaleNormal="85" zoomScaleSheetLayoutView="75" workbookViewId="0">
      <selection activeCell="B6" sqref="B6:L6"/>
    </sheetView>
  </sheetViews>
  <sheetFormatPr defaultRowHeight="13"/>
  <cols>
    <col min="1" max="1" width="19.75" style="1" bestFit="1" customWidth="1"/>
    <col min="2" max="2" width="23.625" style="1" bestFit="1" customWidth="1"/>
    <col min="3" max="3" width="4.26953125" style="1" customWidth="1"/>
    <col min="4" max="6" width="9" style="1" customWidth="1"/>
    <col min="7" max="7" width="4.26953125" style="1" customWidth="1"/>
    <col min="8" max="8" width="16" style="1" bestFit="1" customWidth="1"/>
    <col min="9" max="16384" width="9" style="1" customWidth="1"/>
  </cols>
  <sheetData>
    <row r="1" spans="1:12" s="2" customFormat="1" ht="32.5">
      <c r="A1" s="3" t="s">
        <v>1474</v>
      </c>
      <c r="B1" s="3"/>
      <c r="C1" s="3"/>
      <c r="D1" s="3"/>
      <c r="E1" s="3"/>
      <c r="F1" s="3"/>
      <c r="G1" s="3"/>
      <c r="H1" s="3"/>
      <c r="I1" s="3"/>
      <c r="J1" s="3"/>
      <c r="K1" s="3"/>
      <c r="L1" s="3"/>
    </row>
    <row r="2" spans="1:12" s="2" customFormat="1" ht="32.5">
      <c r="A2" s="3" t="s">
        <v>486</v>
      </c>
      <c r="B2" s="3"/>
      <c r="C2" s="3"/>
      <c r="D2" s="3"/>
      <c r="E2" s="3"/>
      <c r="F2" s="3"/>
      <c r="G2" s="3"/>
      <c r="H2" s="3"/>
      <c r="I2" s="3"/>
      <c r="J2" s="3"/>
      <c r="K2" s="3"/>
      <c r="L2" s="3"/>
    </row>
    <row r="3" spans="1:12" s="2" customFormat="1" ht="23.5">
      <c r="A3" s="4" t="s">
        <v>1020</v>
      </c>
      <c r="B3" s="17"/>
      <c r="C3" s="17"/>
      <c r="D3" s="17"/>
      <c r="E3" s="17"/>
      <c r="F3" s="17"/>
      <c r="G3" s="17"/>
      <c r="H3" s="17"/>
      <c r="I3" s="17"/>
      <c r="J3" s="17"/>
      <c r="K3" s="17"/>
      <c r="L3" s="17"/>
    </row>
    <row r="4" spans="1:12" s="2" customFormat="1" ht="23.5">
      <c r="A4" s="5" t="s">
        <v>1073</v>
      </c>
      <c r="B4" s="18"/>
      <c r="C4" s="18"/>
      <c r="D4" s="18"/>
      <c r="E4" s="18"/>
      <c r="F4" s="18"/>
      <c r="G4" s="18"/>
      <c r="H4" s="18"/>
      <c r="I4" s="18"/>
      <c r="J4" s="18"/>
      <c r="K4" s="18"/>
      <c r="L4" s="18"/>
    </row>
    <row r="5" spans="1:12" s="2" customFormat="1" ht="3.75" customHeight="1">
      <c r="A5" s="6"/>
      <c r="B5" s="6"/>
    </row>
    <row r="6" spans="1:12" s="2" customFormat="1" ht="24.25">
      <c r="A6" s="7" t="s">
        <v>359</v>
      </c>
      <c r="B6" s="19"/>
      <c r="C6" s="29"/>
      <c r="D6" s="29"/>
      <c r="E6" s="29"/>
      <c r="F6" s="29"/>
      <c r="G6" s="29"/>
      <c r="H6" s="29"/>
      <c r="I6" s="29"/>
      <c r="J6" s="29"/>
      <c r="K6" s="29"/>
      <c r="L6" s="49"/>
    </row>
    <row r="7" spans="1:12" s="2" customFormat="1" ht="23.5">
      <c r="A7" s="7" t="s">
        <v>1077</v>
      </c>
      <c r="B7" s="20" t="s">
        <v>409</v>
      </c>
      <c r="C7" s="30"/>
      <c r="D7" s="30"/>
      <c r="E7" s="30"/>
      <c r="F7" s="30"/>
      <c r="G7" s="30"/>
      <c r="H7" s="30"/>
      <c r="I7" s="30"/>
      <c r="J7" s="30"/>
      <c r="K7" s="30"/>
      <c r="L7" s="50"/>
    </row>
    <row r="8" spans="1:12" s="2" customFormat="1" ht="23.5">
      <c r="A8" s="8"/>
      <c r="B8" s="21" t="s">
        <v>1078</v>
      </c>
      <c r="C8" s="31"/>
      <c r="D8" s="39"/>
      <c r="E8" s="39"/>
      <c r="F8" s="39"/>
      <c r="G8" s="44"/>
      <c r="H8" s="44"/>
      <c r="I8" s="39"/>
      <c r="J8" s="39"/>
      <c r="K8" s="39"/>
      <c r="L8" s="51"/>
    </row>
    <row r="9" spans="1:12" s="2" customFormat="1" ht="23.5">
      <c r="A9" s="8"/>
      <c r="B9" s="21" t="s">
        <v>502</v>
      </c>
      <c r="C9" s="31"/>
      <c r="D9" s="39"/>
      <c r="E9" s="39"/>
      <c r="F9" s="39"/>
      <c r="G9" s="39"/>
      <c r="H9" s="45" t="s">
        <v>1347</v>
      </c>
      <c r="I9" s="39"/>
      <c r="J9" s="39"/>
      <c r="K9" s="39"/>
      <c r="L9" s="51"/>
    </row>
    <row r="10" spans="1:12" s="2" customFormat="1" ht="50" customHeight="1">
      <c r="A10" s="9"/>
      <c r="B10" s="22" t="s">
        <v>1404</v>
      </c>
      <c r="C10" s="32"/>
      <c r="D10" s="40"/>
      <c r="E10" s="40"/>
      <c r="F10" s="40"/>
      <c r="G10" s="40"/>
      <c r="H10" s="40"/>
      <c r="I10" s="40"/>
      <c r="J10" s="40"/>
      <c r="K10" s="40"/>
      <c r="L10" s="52"/>
    </row>
    <row r="11" spans="1:12" ht="23.5">
      <c r="A11" s="10" t="s">
        <v>411</v>
      </c>
      <c r="B11" s="23" t="s">
        <v>1079</v>
      </c>
      <c r="C11" s="33"/>
      <c r="D11" s="41"/>
      <c r="E11" s="41"/>
      <c r="F11" s="41"/>
      <c r="G11" s="41"/>
      <c r="H11" s="41"/>
      <c r="I11" s="41"/>
      <c r="J11" s="41"/>
      <c r="K11" s="41"/>
      <c r="L11" s="53"/>
    </row>
    <row r="12" spans="1:12" ht="24.25">
      <c r="A12" s="11"/>
      <c r="B12" s="24" t="s">
        <v>325</v>
      </c>
      <c r="C12" s="34"/>
      <c r="D12" s="42"/>
      <c r="E12" s="42"/>
      <c r="F12" s="42"/>
      <c r="G12" s="42"/>
      <c r="H12" s="42"/>
      <c r="I12" s="42"/>
      <c r="J12" s="42"/>
      <c r="K12" s="42"/>
      <c r="L12" s="54"/>
    </row>
    <row r="13" spans="1:12" ht="23.5">
      <c r="A13" s="10" t="s">
        <v>690</v>
      </c>
      <c r="B13" s="23" t="s">
        <v>1079</v>
      </c>
      <c r="C13" s="33"/>
      <c r="D13" s="41"/>
      <c r="E13" s="41"/>
      <c r="F13" s="41"/>
      <c r="G13" s="41"/>
      <c r="H13" s="41"/>
      <c r="I13" s="41"/>
      <c r="J13" s="41"/>
      <c r="K13" s="41"/>
      <c r="L13" s="53"/>
    </row>
    <row r="14" spans="1:12" ht="24.25">
      <c r="A14" s="11"/>
      <c r="B14" s="24" t="s">
        <v>325</v>
      </c>
      <c r="C14" s="34"/>
      <c r="D14" s="42"/>
      <c r="E14" s="42"/>
      <c r="F14" s="42"/>
      <c r="G14" s="42"/>
      <c r="H14" s="42"/>
      <c r="I14" s="42"/>
      <c r="J14" s="42"/>
      <c r="K14" s="42"/>
      <c r="L14" s="54"/>
    </row>
    <row r="15" spans="1:12" ht="23.5">
      <c r="A15" s="12" t="s">
        <v>857</v>
      </c>
      <c r="B15" s="25"/>
      <c r="C15" s="35"/>
      <c r="D15" s="35"/>
      <c r="E15" s="35"/>
      <c r="F15" s="35"/>
      <c r="G15" s="35"/>
      <c r="H15" s="35"/>
      <c r="I15" s="35"/>
      <c r="J15" s="35"/>
      <c r="K15" s="35"/>
      <c r="L15" s="55"/>
    </row>
    <row r="16" spans="1:12" ht="23.5">
      <c r="A16" s="13" t="s">
        <v>628</v>
      </c>
      <c r="B16" s="26"/>
      <c r="C16" s="36"/>
      <c r="D16" s="36"/>
      <c r="E16" s="36"/>
      <c r="F16" s="36"/>
      <c r="G16" s="36"/>
      <c r="H16" s="36"/>
      <c r="I16" s="36"/>
      <c r="J16" s="36"/>
      <c r="K16" s="36"/>
      <c r="L16" s="56"/>
    </row>
    <row r="17" spans="1:12" ht="23.5">
      <c r="A17" s="13" t="s">
        <v>1081</v>
      </c>
      <c r="B17" s="26"/>
      <c r="C17" s="36"/>
      <c r="D17" s="36"/>
      <c r="E17" s="36"/>
      <c r="F17" s="36"/>
      <c r="G17" s="36"/>
      <c r="H17" s="36"/>
      <c r="I17" s="36"/>
      <c r="J17" s="36"/>
      <c r="K17" s="36"/>
      <c r="L17" s="56"/>
    </row>
    <row r="18" spans="1:12" ht="48.75" customHeight="1">
      <c r="A18" s="14" t="s">
        <v>76</v>
      </c>
      <c r="B18" s="27" t="s">
        <v>1082</v>
      </c>
      <c r="C18" s="37" t="s">
        <v>425</v>
      </c>
      <c r="D18" s="43" t="s">
        <v>289</v>
      </c>
      <c r="E18" s="43"/>
      <c r="F18" s="43"/>
      <c r="G18" s="37" t="s">
        <v>425</v>
      </c>
      <c r="H18" s="46" t="s">
        <v>163</v>
      </c>
      <c r="I18" s="48" t="s">
        <v>501</v>
      </c>
      <c r="J18" s="48"/>
      <c r="K18" s="48"/>
      <c r="L18" s="57"/>
    </row>
    <row r="19" spans="1:12" ht="38.75">
      <c r="A19" s="15" t="s">
        <v>566</v>
      </c>
      <c r="B19" s="28"/>
      <c r="C19" s="38"/>
      <c r="D19" s="38"/>
      <c r="E19" s="38"/>
      <c r="F19" s="38"/>
      <c r="G19" s="38"/>
      <c r="H19" s="38"/>
      <c r="I19" s="38"/>
      <c r="J19" s="38"/>
      <c r="K19" s="38"/>
      <c r="L19" s="58"/>
    </row>
    <row r="20" spans="1:12" ht="39" customHeight="1">
      <c r="A20" s="16" t="s">
        <v>363</v>
      </c>
    </row>
    <row r="858" spans="8:8" ht="16.5">
      <c r="H858" s="47" t="s">
        <v>1030</v>
      </c>
    </row>
  </sheetData>
  <mergeCells count="23">
    <mergeCell ref="A1:L1"/>
    <mergeCell ref="A2:L2"/>
    <mergeCell ref="A3:L3"/>
    <mergeCell ref="A4:L4"/>
    <mergeCell ref="B6:L6"/>
    <mergeCell ref="C7:L7"/>
    <mergeCell ref="C8:L8"/>
    <mergeCell ref="C9:F9"/>
    <mergeCell ref="I9:L9"/>
    <mergeCell ref="C10:L10"/>
    <mergeCell ref="C11:L11"/>
    <mergeCell ref="C12:L12"/>
    <mergeCell ref="C13:L13"/>
    <mergeCell ref="C14:L14"/>
    <mergeCell ref="B15:L15"/>
    <mergeCell ref="B16:L16"/>
    <mergeCell ref="B17:L17"/>
    <mergeCell ref="D18:F18"/>
    <mergeCell ref="I18:L18"/>
    <mergeCell ref="B19:L19"/>
    <mergeCell ref="A7:A10"/>
    <mergeCell ref="A11:A12"/>
    <mergeCell ref="A13:A14"/>
  </mergeCells>
  <phoneticPr fontId="22"/>
  <printOptions horizontalCentered="1"/>
  <pageMargins left="0.78740157480314965" right="0.78740157480314965" top="0.98425196850393681" bottom="0.98425196850393681" header="0.51181102362204722" footer="0.51181102362204722"/>
  <pageSetup paperSize="9" scale="87" fitToWidth="1" fitToHeight="1" orientation="landscape" usePrinterDefaults="1" r:id="rId1"/>
  <headerFooter alignWithMargins="0">
    <oddFooter>&amp;C&amp;P / &amp;N ページ</oddFooter>
  </headerFooter>
  <rowBreaks count="1" manualBreakCount="1">
    <brk id="114"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B1:N52"/>
  <sheetViews>
    <sheetView view="pageBreakPreview" zoomScale="80" zoomScaleSheetLayoutView="80" workbookViewId="0">
      <selection activeCell="R8" sqref="R8"/>
    </sheetView>
  </sheetViews>
  <sheetFormatPr defaultColWidth="9" defaultRowHeight="26.5"/>
  <cols>
    <col min="1" max="1" width="1.59765625" style="1484" customWidth="1"/>
    <col min="2" max="2" width="5.59765625" style="1485" customWidth="1"/>
    <col min="3" max="3" width="10.59765625" style="1485" customWidth="1"/>
    <col min="4" max="4" width="10.59765625" style="1485" hidden="1" customWidth="1"/>
    <col min="5" max="5" width="3.3984375" style="1485" bestFit="1" customWidth="1"/>
    <col min="6" max="6" width="15.59765625" style="1484" customWidth="1"/>
    <col min="7" max="7" width="3.3984375" style="1484" bestFit="1" customWidth="1"/>
    <col min="8" max="8" width="15.59765625" style="1484" customWidth="1"/>
    <col min="9" max="9" width="3.3984375" style="1484" bestFit="1" customWidth="1"/>
    <col min="10" max="10" width="15.59765625" style="1485" customWidth="1"/>
    <col min="11" max="11" width="3.3984375" style="1484" bestFit="1" customWidth="1"/>
    <col min="12" max="12" width="15.59765625" style="1484" customWidth="1"/>
    <col min="13" max="13" width="3.3984375" style="1484" customWidth="1"/>
    <col min="14" max="14" width="50.59765625" style="1484" customWidth="1"/>
    <col min="15" max="16384" width="9" style="1484"/>
  </cols>
  <sheetData>
    <row r="1" spans="2:14">
      <c r="B1" s="1486" t="s">
        <v>1591</v>
      </c>
    </row>
    <row r="2" spans="2:14">
      <c r="B2" s="1487" t="s">
        <v>1592</v>
      </c>
      <c r="F2" s="1488"/>
      <c r="G2" s="1499"/>
      <c r="H2" s="1499"/>
      <c r="I2" s="1499"/>
      <c r="J2" s="1495"/>
      <c r="K2" s="1499"/>
      <c r="L2" s="1499"/>
    </row>
    <row r="3" spans="2:14">
      <c r="B3" s="1488" t="s">
        <v>981</v>
      </c>
      <c r="F3" s="1495" t="s">
        <v>1607</v>
      </c>
      <c r="G3" s="1499"/>
      <c r="H3" s="1499"/>
      <c r="I3" s="1499"/>
      <c r="J3" s="1495"/>
      <c r="K3" s="1499"/>
      <c r="L3" s="1499"/>
    </row>
    <row r="4" spans="2:14">
      <c r="B4" s="1487"/>
      <c r="F4" s="1496" t="s">
        <v>1608</v>
      </c>
      <c r="G4" s="1496"/>
      <c r="H4" s="1496"/>
      <c r="I4" s="1496"/>
      <c r="J4" s="1496"/>
      <c r="K4" s="1496"/>
      <c r="L4" s="1496"/>
      <c r="N4" s="1496" t="s">
        <v>244</v>
      </c>
    </row>
    <row r="5" spans="2:14">
      <c r="B5" s="1485" t="s">
        <v>1512</v>
      </c>
      <c r="C5" s="1485" t="s">
        <v>1573</v>
      </c>
      <c r="F5" s="1485" t="s">
        <v>1431</v>
      </c>
      <c r="G5" s="1485"/>
      <c r="H5" s="1485" t="s">
        <v>1609</v>
      </c>
      <c r="J5" s="1485" t="s">
        <v>1610</v>
      </c>
      <c r="L5" s="1485" t="s">
        <v>1608</v>
      </c>
      <c r="N5" s="1496"/>
    </row>
    <row r="6" spans="2:14">
      <c r="B6" s="1489">
        <v>1</v>
      </c>
      <c r="C6" s="1490" t="s">
        <v>533</v>
      </c>
      <c r="D6" s="1494" t="str">
        <f t="shared" ref="D6:D38" si="0">C6</f>
        <v>a</v>
      </c>
      <c r="E6" s="1489" t="s">
        <v>609</v>
      </c>
      <c r="F6" s="1497">
        <v>0.29166666666666669</v>
      </c>
      <c r="G6" s="1489" t="s">
        <v>949</v>
      </c>
      <c r="H6" s="1497">
        <v>0.66666666666666663</v>
      </c>
      <c r="I6" s="1500" t="s">
        <v>216</v>
      </c>
      <c r="J6" s="1497">
        <v>4.1666666666666664e-002</v>
      </c>
      <c r="K6" s="1501" t="s">
        <v>917</v>
      </c>
      <c r="L6" s="1496">
        <f t="shared" ref="L6:L22" si="1">IF(OR(F6="",H6=""),"",(H6+IF(F6&gt;H6,1,0)-F6-J6)*24)</f>
        <v>7.9999999999999982</v>
      </c>
      <c r="N6" s="1502"/>
    </row>
    <row r="7" spans="2:14">
      <c r="B7" s="1489">
        <v>2</v>
      </c>
      <c r="C7" s="1490" t="s">
        <v>539</v>
      </c>
      <c r="D7" s="1494" t="str">
        <f t="shared" si="0"/>
        <v>b</v>
      </c>
      <c r="E7" s="1489" t="s">
        <v>609</v>
      </c>
      <c r="F7" s="1497">
        <v>0.375</v>
      </c>
      <c r="G7" s="1489" t="s">
        <v>949</v>
      </c>
      <c r="H7" s="1497">
        <v>0.75</v>
      </c>
      <c r="I7" s="1500" t="s">
        <v>216</v>
      </c>
      <c r="J7" s="1497">
        <v>4.1666666666666664e-002</v>
      </c>
      <c r="K7" s="1501" t="s">
        <v>917</v>
      </c>
      <c r="L7" s="1496">
        <f t="shared" si="1"/>
        <v>8</v>
      </c>
      <c r="N7" s="1502"/>
    </row>
    <row r="8" spans="2:14">
      <c r="B8" s="1489">
        <v>3</v>
      </c>
      <c r="C8" s="1490" t="s">
        <v>470</v>
      </c>
      <c r="D8" s="1494" t="str">
        <f t="shared" si="0"/>
        <v>c</v>
      </c>
      <c r="E8" s="1489" t="s">
        <v>609</v>
      </c>
      <c r="F8" s="1497">
        <v>0.41666666666666669</v>
      </c>
      <c r="G8" s="1489" t="s">
        <v>949</v>
      </c>
      <c r="H8" s="1497">
        <v>0.79166666666666663</v>
      </c>
      <c r="I8" s="1500" t="s">
        <v>216</v>
      </c>
      <c r="J8" s="1497">
        <v>4.1666666666666664e-002</v>
      </c>
      <c r="K8" s="1501" t="s">
        <v>917</v>
      </c>
      <c r="L8" s="1496">
        <f t="shared" si="1"/>
        <v>7.9999999999999982</v>
      </c>
      <c r="N8" s="1502"/>
    </row>
    <row r="9" spans="2:14">
      <c r="B9" s="1489">
        <v>4</v>
      </c>
      <c r="C9" s="1490" t="s">
        <v>90</v>
      </c>
      <c r="D9" s="1494" t="str">
        <f t="shared" si="0"/>
        <v>d</v>
      </c>
      <c r="E9" s="1489" t="s">
        <v>609</v>
      </c>
      <c r="F9" s="1497">
        <v>0.5</v>
      </c>
      <c r="G9" s="1489" t="s">
        <v>949</v>
      </c>
      <c r="H9" s="1497">
        <v>0.875</v>
      </c>
      <c r="I9" s="1500" t="s">
        <v>216</v>
      </c>
      <c r="J9" s="1497">
        <v>4.1666666666666664e-002</v>
      </c>
      <c r="K9" s="1501" t="s">
        <v>917</v>
      </c>
      <c r="L9" s="1496">
        <f t="shared" si="1"/>
        <v>8</v>
      </c>
      <c r="N9" s="1502"/>
    </row>
    <row r="10" spans="2:14">
      <c r="B10" s="1489">
        <v>5</v>
      </c>
      <c r="C10" s="1490" t="s">
        <v>424</v>
      </c>
      <c r="D10" s="1494" t="str">
        <f t="shared" si="0"/>
        <v>e</v>
      </c>
      <c r="E10" s="1489" t="s">
        <v>609</v>
      </c>
      <c r="F10" s="1497">
        <v>0.375</v>
      </c>
      <c r="G10" s="1489" t="s">
        <v>949</v>
      </c>
      <c r="H10" s="1497">
        <v>0.54166666666666663</v>
      </c>
      <c r="I10" s="1500" t="s">
        <v>216</v>
      </c>
      <c r="J10" s="1497">
        <v>0</v>
      </c>
      <c r="K10" s="1501" t="s">
        <v>917</v>
      </c>
      <c r="L10" s="1496">
        <f t="shared" si="1"/>
        <v>3.9999999999999991</v>
      </c>
      <c r="N10" s="1502"/>
    </row>
    <row r="11" spans="2:14">
      <c r="B11" s="1489">
        <v>6</v>
      </c>
      <c r="C11" s="1490" t="s">
        <v>101</v>
      </c>
      <c r="D11" s="1494" t="str">
        <f t="shared" si="0"/>
        <v>f</v>
      </c>
      <c r="E11" s="1489" t="s">
        <v>609</v>
      </c>
      <c r="F11" s="1497">
        <v>0.54166666666666663</v>
      </c>
      <c r="G11" s="1489" t="s">
        <v>949</v>
      </c>
      <c r="H11" s="1497">
        <v>0.75</v>
      </c>
      <c r="I11" s="1500" t="s">
        <v>216</v>
      </c>
      <c r="J11" s="1497">
        <v>4.1666666666666664e-002</v>
      </c>
      <c r="K11" s="1501" t="s">
        <v>917</v>
      </c>
      <c r="L11" s="1496">
        <f t="shared" si="1"/>
        <v>4.0000000000000009</v>
      </c>
      <c r="N11" s="1502"/>
    </row>
    <row r="12" spans="2:14">
      <c r="B12" s="1489">
        <v>7</v>
      </c>
      <c r="C12" s="1490" t="s">
        <v>44</v>
      </c>
      <c r="D12" s="1494" t="str">
        <f t="shared" si="0"/>
        <v>g</v>
      </c>
      <c r="E12" s="1489" t="s">
        <v>609</v>
      </c>
      <c r="F12" s="1497">
        <v>0.58333333333333337</v>
      </c>
      <c r="G12" s="1489" t="s">
        <v>949</v>
      </c>
      <c r="H12" s="1497">
        <v>0.83333333333333337</v>
      </c>
      <c r="I12" s="1500" t="s">
        <v>216</v>
      </c>
      <c r="J12" s="1497">
        <v>0</v>
      </c>
      <c r="K12" s="1501" t="s">
        <v>917</v>
      </c>
      <c r="L12" s="1496">
        <f t="shared" si="1"/>
        <v>6</v>
      </c>
      <c r="N12" s="1502"/>
    </row>
    <row r="13" spans="2:14">
      <c r="B13" s="1489">
        <v>8</v>
      </c>
      <c r="C13" s="1490" t="s">
        <v>114</v>
      </c>
      <c r="D13" s="1494" t="str">
        <f t="shared" si="0"/>
        <v>h</v>
      </c>
      <c r="E13" s="1489" t="s">
        <v>609</v>
      </c>
      <c r="F13" s="1497">
        <v>0.66666666666666663</v>
      </c>
      <c r="G13" s="1489" t="s">
        <v>949</v>
      </c>
      <c r="H13" s="1497">
        <v>1</v>
      </c>
      <c r="I13" s="1500" t="s">
        <v>216</v>
      </c>
      <c r="J13" s="1497">
        <v>0</v>
      </c>
      <c r="K13" s="1501" t="s">
        <v>917</v>
      </c>
      <c r="L13" s="1496">
        <f t="shared" si="1"/>
        <v>8</v>
      </c>
      <c r="N13" s="1502" t="s">
        <v>144</v>
      </c>
    </row>
    <row r="14" spans="2:14">
      <c r="B14" s="1489">
        <v>9</v>
      </c>
      <c r="C14" s="1490" t="s">
        <v>1072</v>
      </c>
      <c r="D14" s="1494" t="str">
        <f t="shared" si="0"/>
        <v>i</v>
      </c>
      <c r="E14" s="1489" t="s">
        <v>609</v>
      </c>
      <c r="F14" s="1497">
        <v>0</v>
      </c>
      <c r="G14" s="1489" t="s">
        <v>949</v>
      </c>
      <c r="H14" s="1497">
        <v>0.375</v>
      </c>
      <c r="I14" s="1500" t="s">
        <v>216</v>
      </c>
      <c r="J14" s="1497">
        <v>4.1666666666666664e-002</v>
      </c>
      <c r="K14" s="1501" t="s">
        <v>917</v>
      </c>
      <c r="L14" s="1496">
        <f t="shared" si="1"/>
        <v>8</v>
      </c>
      <c r="N14" s="1502" t="s">
        <v>813</v>
      </c>
    </row>
    <row r="15" spans="2:14">
      <c r="B15" s="1489">
        <v>10</v>
      </c>
      <c r="C15" s="1490" t="s">
        <v>1</v>
      </c>
      <c r="D15" s="1494" t="str">
        <f t="shared" si="0"/>
        <v>j</v>
      </c>
      <c r="E15" s="1489" t="s">
        <v>609</v>
      </c>
      <c r="F15" s="1497"/>
      <c r="G15" s="1489" t="s">
        <v>949</v>
      </c>
      <c r="H15" s="1497"/>
      <c r="I15" s="1500" t="s">
        <v>216</v>
      </c>
      <c r="J15" s="1497">
        <v>0</v>
      </c>
      <c r="K15" s="1501" t="s">
        <v>917</v>
      </c>
      <c r="L15" s="1496" t="str">
        <f t="shared" si="1"/>
        <v/>
      </c>
      <c r="N15" s="1502"/>
    </row>
    <row r="16" spans="2:14">
      <c r="B16" s="1489">
        <v>11</v>
      </c>
      <c r="C16" s="1490" t="s">
        <v>1593</v>
      </c>
      <c r="D16" s="1494" t="str">
        <f t="shared" si="0"/>
        <v>k</v>
      </c>
      <c r="E16" s="1489" t="s">
        <v>609</v>
      </c>
      <c r="F16" s="1497"/>
      <c r="G16" s="1489" t="s">
        <v>949</v>
      </c>
      <c r="H16" s="1497"/>
      <c r="I16" s="1500" t="s">
        <v>216</v>
      </c>
      <c r="J16" s="1497">
        <v>0</v>
      </c>
      <c r="K16" s="1501" t="s">
        <v>917</v>
      </c>
      <c r="L16" s="1496" t="str">
        <f t="shared" si="1"/>
        <v/>
      </c>
      <c r="N16" s="1502"/>
    </row>
    <row r="17" spans="2:14">
      <c r="B17" s="1489">
        <v>12</v>
      </c>
      <c r="C17" s="1490" t="s">
        <v>547</v>
      </c>
      <c r="D17" s="1494" t="str">
        <f t="shared" si="0"/>
        <v>l</v>
      </c>
      <c r="E17" s="1489" t="s">
        <v>609</v>
      </c>
      <c r="F17" s="1497"/>
      <c r="G17" s="1489" t="s">
        <v>949</v>
      </c>
      <c r="H17" s="1497"/>
      <c r="I17" s="1500" t="s">
        <v>216</v>
      </c>
      <c r="J17" s="1497">
        <v>0</v>
      </c>
      <c r="K17" s="1501" t="s">
        <v>917</v>
      </c>
      <c r="L17" s="1496" t="str">
        <f t="shared" si="1"/>
        <v/>
      </c>
      <c r="N17" s="1502"/>
    </row>
    <row r="18" spans="2:14">
      <c r="B18" s="1489">
        <v>13</v>
      </c>
      <c r="C18" s="1490" t="s">
        <v>1170</v>
      </c>
      <c r="D18" s="1494" t="str">
        <f t="shared" si="0"/>
        <v>m</v>
      </c>
      <c r="E18" s="1489" t="s">
        <v>609</v>
      </c>
      <c r="F18" s="1497"/>
      <c r="G18" s="1489" t="s">
        <v>949</v>
      </c>
      <c r="H18" s="1497"/>
      <c r="I18" s="1500" t="s">
        <v>216</v>
      </c>
      <c r="J18" s="1497">
        <v>0</v>
      </c>
      <c r="K18" s="1501" t="s">
        <v>917</v>
      </c>
      <c r="L18" s="1496" t="str">
        <f t="shared" si="1"/>
        <v/>
      </c>
      <c r="N18" s="1502"/>
    </row>
    <row r="19" spans="2:14">
      <c r="B19" s="1489">
        <v>14</v>
      </c>
      <c r="C19" s="1490" t="s">
        <v>123</v>
      </c>
      <c r="D19" s="1494" t="str">
        <f t="shared" si="0"/>
        <v>n</v>
      </c>
      <c r="E19" s="1489" t="s">
        <v>609</v>
      </c>
      <c r="F19" s="1497"/>
      <c r="G19" s="1489" t="s">
        <v>949</v>
      </c>
      <c r="H19" s="1497"/>
      <c r="I19" s="1500" t="s">
        <v>216</v>
      </c>
      <c r="J19" s="1497">
        <v>0</v>
      </c>
      <c r="K19" s="1501" t="s">
        <v>917</v>
      </c>
      <c r="L19" s="1496" t="str">
        <f t="shared" si="1"/>
        <v/>
      </c>
      <c r="N19" s="1502"/>
    </row>
    <row r="20" spans="2:14">
      <c r="B20" s="1489">
        <v>15</v>
      </c>
      <c r="C20" s="1490" t="s">
        <v>1594</v>
      </c>
      <c r="D20" s="1494" t="str">
        <f t="shared" si="0"/>
        <v>o</v>
      </c>
      <c r="E20" s="1489" t="s">
        <v>609</v>
      </c>
      <c r="F20" s="1497"/>
      <c r="G20" s="1489" t="s">
        <v>949</v>
      </c>
      <c r="H20" s="1497"/>
      <c r="I20" s="1500" t="s">
        <v>216</v>
      </c>
      <c r="J20" s="1497">
        <v>0</v>
      </c>
      <c r="K20" s="1501" t="s">
        <v>917</v>
      </c>
      <c r="L20" s="1496" t="str">
        <f t="shared" si="1"/>
        <v/>
      </c>
      <c r="N20" s="1502"/>
    </row>
    <row r="21" spans="2:14">
      <c r="B21" s="1489">
        <v>16</v>
      </c>
      <c r="C21" s="1490" t="s">
        <v>1595</v>
      </c>
      <c r="D21" s="1494" t="str">
        <f t="shared" si="0"/>
        <v>p</v>
      </c>
      <c r="E21" s="1489" t="s">
        <v>609</v>
      </c>
      <c r="F21" s="1497"/>
      <c r="G21" s="1489" t="s">
        <v>949</v>
      </c>
      <c r="H21" s="1497"/>
      <c r="I21" s="1500" t="s">
        <v>216</v>
      </c>
      <c r="J21" s="1497">
        <v>0</v>
      </c>
      <c r="K21" s="1501" t="s">
        <v>917</v>
      </c>
      <c r="L21" s="1496" t="str">
        <f t="shared" si="1"/>
        <v/>
      </c>
      <c r="N21" s="1502"/>
    </row>
    <row r="22" spans="2:14">
      <c r="B22" s="1489">
        <v>17</v>
      </c>
      <c r="C22" s="1490" t="s">
        <v>65</v>
      </c>
      <c r="D22" s="1494" t="str">
        <f t="shared" si="0"/>
        <v>q</v>
      </c>
      <c r="E22" s="1489" t="s">
        <v>609</v>
      </c>
      <c r="F22" s="1497"/>
      <c r="G22" s="1489" t="s">
        <v>949</v>
      </c>
      <c r="H22" s="1497"/>
      <c r="I22" s="1500" t="s">
        <v>216</v>
      </c>
      <c r="J22" s="1497">
        <v>0</v>
      </c>
      <c r="K22" s="1501" t="s">
        <v>917</v>
      </c>
      <c r="L22" s="1496" t="str">
        <f t="shared" si="1"/>
        <v/>
      </c>
      <c r="N22" s="1502"/>
    </row>
    <row r="23" spans="2:14">
      <c r="B23" s="1489">
        <v>18</v>
      </c>
      <c r="C23" s="1490" t="s">
        <v>1596</v>
      </c>
      <c r="D23" s="1494" t="str">
        <f t="shared" si="0"/>
        <v>r</v>
      </c>
      <c r="E23" s="1489" t="s">
        <v>609</v>
      </c>
      <c r="F23" s="1498"/>
      <c r="G23" s="1489" t="s">
        <v>949</v>
      </c>
      <c r="H23" s="1498"/>
      <c r="I23" s="1500" t="s">
        <v>216</v>
      </c>
      <c r="J23" s="1498"/>
      <c r="K23" s="1501" t="s">
        <v>917</v>
      </c>
      <c r="L23" s="1490">
        <v>1</v>
      </c>
      <c r="N23" s="1502"/>
    </row>
    <row r="24" spans="2:14">
      <c r="B24" s="1489">
        <v>19</v>
      </c>
      <c r="C24" s="1490" t="s">
        <v>1213</v>
      </c>
      <c r="D24" s="1494" t="str">
        <f t="shared" si="0"/>
        <v>s</v>
      </c>
      <c r="E24" s="1489" t="s">
        <v>609</v>
      </c>
      <c r="F24" s="1498"/>
      <c r="G24" s="1489" t="s">
        <v>949</v>
      </c>
      <c r="H24" s="1498"/>
      <c r="I24" s="1500" t="s">
        <v>216</v>
      </c>
      <c r="J24" s="1498"/>
      <c r="K24" s="1501" t="s">
        <v>917</v>
      </c>
      <c r="L24" s="1490">
        <v>2</v>
      </c>
      <c r="N24" s="1502"/>
    </row>
    <row r="25" spans="2:14">
      <c r="B25" s="1489">
        <v>20</v>
      </c>
      <c r="C25" s="1490" t="s">
        <v>1467</v>
      </c>
      <c r="D25" s="1494" t="str">
        <f t="shared" si="0"/>
        <v>t</v>
      </c>
      <c r="E25" s="1489" t="s">
        <v>609</v>
      </c>
      <c r="F25" s="1498"/>
      <c r="G25" s="1489" t="s">
        <v>949</v>
      </c>
      <c r="H25" s="1498"/>
      <c r="I25" s="1500" t="s">
        <v>216</v>
      </c>
      <c r="J25" s="1498"/>
      <c r="K25" s="1501" t="s">
        <v>917</v>
      </c>
      <c r="L25" s="1490">
        <v>3</v>
      </c>
      <c r="N25" s="1502"/>
    </row>
    <row r="26" spans="2:14">
      <c r="B26" s="1489">
        <v>21</v>
      </c>
      <c r="C26" s="1490" t="s">
        <v>1597</v>
      </c>
      <c r="D26" s="1494" t="str">
        <f t="shared" si="0"/>
        <v>u</v>
      </c>
      <c r="E26" s="1489" t="s">
        <v>609</v>
      </c>
      <c r="F26" s="1498"/>
      <c r="G26" s="1489" t="s">
        <v>949</v>
      </c>
      <c r="H26" s="1498"/>
      <c r="I26" s="1500" t="s">
        <v>216</v>
      </c>
      <c r="J26" s="1498"/>
      <c r="K26" s="1501" t="s">
        <v>917</v>
      </c>
      <c r="L26" s="1490">
        <v>4</v>
      </c>
      <c r="N26" s="1502"/>
    </row>
    <row r="27" spans="2:14">
      <c r="B27" s="1489">
        <v>22</v>
      </c>
      <c r="C27" s="1490" t="s">
        <v>1598</v>
      </c>
      <c r="D27" s="1494" t="str">
        <f t="shared" si="0"/>
        <v>v</v>
      </c>
      <c r="E27" s="1489" t="s">
        <v>609</v>
      </c>
      <c r="F27" s="1498"/>
      <c r="G27" s="1489" t="s">
        <v>949</v>
      </c>
      <c r="H27" s="1498"/>
      <c r="I27" s="1500" t="s">
        <v>216</v>
      </c>
      <c r="J27" s="1498"/>
      <c r="K27" s="1501" t="s">
        <v>917</v>
      </c>
      <c r="L27" s="1490">
        <v>5</v>
      </c>
      <c r="N27" s="1502"/>
    </row>
    <row r="28" spans="2:14">
      <c r="B28" s="1489">
        <v>23</v>
      </c>
      <c r="C28" s="1490" t="s">
        <v>1599</v>
      </c>
      <c r="D28" s="1494" t="str">
        <f t="shared" si="0"/>
        <v>w</v>
      </c>
      <c r="E28" s="1489" t="s">
        <v>609</v>
      </c>
      <c r="F28" s="1498"/>
      <c r="G28" s="1489" t="s">
        <v>949</v>
      </c>
      <c r="H28" s="1498"/>
      <c r="I28" s="1500" t="s">
        <v>216</v>
      </c>
      <c r="J28" s="1498"/>
      <c r="K28" s="1501" t="s">
        <v>917</v>
      </c>
      <c r="L28" s="1490">
        <v>6</v>
      </c>
      <c r="N28" s="1502"/>
    </row>
    <row r="29" spans="2:14">
      <c r="B29" s="1489">
        <v>24</v>
      </c>
      <c r="C29" s="1490" t="s">
        <v>1600</v>
      </c>
      <c r="D29" s="1494" t="str">
        <f t="shared" si="0"/>
        <v>x</v>
      </c>
      <c r="E29" s="1489" t="s">
        <v>609</v>
      </c>
      <c r="F29" s="1498"/>
      <c r="G29" s="1489" t="s">
        <v>949</v>
      </c>
      <c r="H29" s="1498"/>
      <c r="I29" s="1500" t="s">
        <v>216</v>
      </c>
      <c r="J29" s="1498"/>
      <c r="K29" s="1501" t="s">
        <v>917</v>
      </c>
      <c r="L29" s="1490">
        <v>7</v>
      </c>
      <c r="N29" s="1502"/>
    </row>
    <row r="30" spans="2:14">
      <c r="B30" s="1489">
        <v>25</v>
      </c>
      <c r="C30" s="1490" t="s">
        <v>179</v>
      </c>
      <c r="D30" s="1494" t="str">
        <f t="shared" si="0"/>
        <v>y</v>
      </c>
      <c r="E30" s="1489" t="s">
        <v>609</v>
      </c>
      <c r="F30" s="1498"/>
      <c r="G30" s="1489" t="s">
        <v>949</v>
      </c>
      <c r="H30" s="1498"/>
      <c r="I30" s="1500" t="s">
        <v>216</v>
      </c>
      <c r="J30" s="1498"/>
      <c r="K30" s="1501" t="s">
        <v>917</v>
      </c>
      <c r="L30" s="1490">
        <v>8</v>
      </c>
      <c r="N30" s="1502"/>
    </row>
    <row r="31" spans="2:14">
      <c r="B31" s="1489">
        <v>26</v>
      </c>
      <c r="C31" s="1490" t="s">
        <v>1601</v>
      </c>
      <c r="D31" s="1494" t="str">
        <f t="shared" si="0"/>
        <v>z</v>
      </c>
      <c r="E31" s="1489" t="s">
        <v>609</v>
      </c>
      <c r="F31" s="1498"/>
      <c r="G31" s="1489" t="s">
        <v>949</v>
      </c>
      <c r="H31" s="1498"/>
      <c r="I31" s="1500" t="s">
        <v>216</v>
      </c>
      <c r="J31" s="1498"/>
      <c r="K31" s="1501" t="s">
        <v>917</v>
      </c>
      <c r="L31" s="1490">
        <v>1</v>
      </c>
      <c r="N31" s="1502"/>
    </row>
    <row r="32" spans="2:14">
      <c r="B32" s="1489">
        <v>27</v>
      </c>
      <c r="C32" s="1490" t="s">
        <v>1600</v>
      </c>
      <c r="D32" s="1494" t="str">
        <f t="shared" si="0"/>
        <v>x</v>
      </c>
      <c r="E32" s="1489" t="s">
        <v>609</v>
      </c>
      <c r="F32" s="1498"/>
      <c r="G32" s="1489" t="s">
        <v>949</v>
      </c>
      <c r="H32" s="1498"/>
      <c r="I32" s="1500" t="s">
        <v>216</v>
      </c>
      <c r="J32" s="1498"/>
      <c r="K32" s="1501" t="s">
        <v>917</v>
      </c>
      <c r="L32" s="1490">
        <v>2</v>
      </c>
      <c r="N32" s="1502"/>
    </row>
    <row r="33" spans="2:14">
      <c r="B33" s="1489">
        <v>28</v>
      </c>
      <c r="C33" s="1490" t="s">
        <v>1602</v>
      </c>
      <c r="D33" s="1494" t="str">
        <f t="shared" si="0"/>
        <v>aa</v>
      </c>
      <c r="E33" s="1489" t="s">
        <v>609</v>
      </c>
      <c r="F33" s="1498"/>
      <c r="G33" s="1489" t="s">
        <v>949</v>
      </c>
      <c r="H33" s="1498"/>
      <c r="I33" s="1500" t="s">
        <v>216</v>
      </c>
      <c r="J33" s="1498"/>
      <c r="K33" s="1501" t="s">
        <v>917</v>
      </c>
      <c r="L33" s="1490">
        <v>3</v>
      </c>
      <c r="N33" s="1502"/>
    </row>
    <row r="34" spans="2:14">
      <c r="B34" s="1489">
        <v>29</v>
      </c>
      <c r="C34" s="1490" t="s">
        <v>155</v>
      </c>
      <c r="D34" s="1494" t="str">
        <f t="shared" si="0"/>
        <v>ab</v>
      </c>
      <c r="E34" s="1489" t="s">
        <v>609</v>
      </c>
      <c r="F34" s="1498"/>
      <c r="G34" s="1489" t="s">
        <v>949</v>
      </c>
      <c r="H34" s="1498"/>
      <c r="I34" s="1500" t="s">
        <v>216</v>
      </c>
      <c r="J34" s="1498"/>
      <c r="K34" s="1501" t="s">
        <v>917</v>
      </c>
      <c r="L34" s="1490">
        <v>4</v>
      </c>
      <c r="N34" s="1502"/>
    </row>
    <row r="35" spans="2:14">
      <c r="B35" s="1489">
        <v>30</v>
      </c>
      <c r="C35" s="1490" t="s">
        <v>57</v>
      </c>
      <c r="D35" s="1494" t="str">
        <f t="shared" si="0"/>
        <v>ac</v>
      </c>
      <c r="E35" s="1489" t="s">
        <v>609</v>
      </c>
      <c r="F35" s="1498"/>
      <c r="G35" s="1489" t="s">
        <v>949</v>
      </c>
      <c r="H35" s="1498"/>
      <c r="I35" s="1500" t="s">
        <v>216</v>
      </c>
      <c r="J35" s="1498"/>
      <c r="K35" s="1501" t="s">
        <v>917</v>
      </c>
      <c r="L35" s="1490">
        <v>5</v>
      </c>
      <c r="N35" s="1502"/>
    </row>
    <row r="36" spans="2:14">
      <c r="B36" s="1489">
        <v>31</v>
      </c>
      <c r="C36" s="1490" t="s">
        <v>458</v>
      </c>
      <c r="D36" s="1494" t="str">
        <f t="shared" si="0"/>
        <v>ad</v>
      </c>
      <c r="E36" s="1489" t="s">
        <v>609</v>
      </c>
      <c r="F36" s="1498"/>
      <c r="G36" s="1489" t="s">
        <v>949</v>
      </c>
      <c r="H36" s="1498"/>
      <c r="I36" s="1500" t="s">
        <v>216</v>
      </c>
      <c r="J36" s="1498"/>
      <c r="K36" s="1501" t="s">
        <v>917</v>
      </c>
      <c r="L36" s="1490">
        <v>6</v>
      </c>
      <c r="N36" s="1502"/>
    </row>
    <row r="37" spans="2:14">
      <c r="B37" s="1489">
        <v>32</v>
      </c>
      <c r="C37" s="1490" t="s">
        <v>1541</v>
      </c>
      <c r="D37" s="1494" t="str">
        <f t="shared" si="0"/>
        <v>ae</v>
      </c>
      <c r="E37" s="1489" t="s">
        <v>609</v>
      </c>
      <c r="F37" s="1498"/>
      <c r="G37" s="1489" t="s">
        <v>949</v>
      </c>
      <c r="H37" s="1498"/>
      <c r="I37" s="1500" t="s">
        <v>216</v>
      </c>
      <c r="J37" s="1498"/>
      <c r="K37" s="1501" t="s">
        <v>917</v>
      </c>
      <c r="L37" s="1490">
        <v>7</v>
      </c>
      <c r="N37" s="1502"/>
    </row>
    <row r="38" spans="2:14">
      <c r="B38" s="1489">
        <v>33</v>
      </c>
      <c r="C38" s="1490" t="s">
        <v>1603</v>
      </c>
      <c r="D38" s="1494" t="str">
        <f t="shared" si="0"/>
        <v>af</v>
      </c>
      <c r="E38" s="1489" t="s">
        <v>609</v>
      </c>
      <c r="F38" s="1498"/>
      <c r="G38" s="1489" t="s">
        <v>949</v>
      </c>
      <c r="H38" s="1498"/>
      <c r="I38" s="1500" t="s">
        <v>216</v>
      </c>
      <c r="J38" s="1498"/>
      <c r="K38" s="1501" t="s">
        <v>917</v>
      </c>
      <c r="L38" s="1490">
        <v>8</v>
      </c>
      <c r="N38" s="1502"/>
    </row>
    <row r="39" spans="2:14">
      <c r="B39" s="1489">
        <v>34</v>
      </c>
      <c r="C39" s="1491" t="s">
        <v>756</v>
      </c>
      <c r="D39" s="1494"/>
      <c r="E39" s="1489" t="s">
        <v>609</v>
      </c>
      <c r="F39" s="1497">
        <v>0.29166666666666669</v>
      </c>
      <c r="G39" s="1489" t="s">
        <v>949</v>
      </c>
      <c r="H39" s="1497">
        <v>0.39583333333333331</v>
      </c>
      <c r="I39" s="1500" t="s">
        <v>216</v>
      </c>
      <c r="J39" s="1497">
        <v>0</v>
      </c>
      <c r="K39" s="1501" t="s">
        <v>917</v>
      </c>
      <c r="L39" s="1496">
        <f>IF(OR(F39="",H39=""),"",(H39+IF(F39&gt;H39,1,0)-F39-J39)*24)</f>
        <v>2.4999999999999991</v>
      </c>
      <c r="N39" s="1502"/>
    </row>
    <row r="40" spans="2:14">
      <c r="B40" s="1489"/>
      <c r="C40" s="1492" t="s">
        <v>1563</v>
      </c>
      <c r="D40" s="1494"/>
      <c r="E40" s="1489" t="s">
        <v>609</v>
      </c>
      <c r="F40" s="1497">
        <v>0.6875</v>
      </c>
      <c r="G40" s="1489" t="s">
        <v>949</v>
      </c>
      <c r="H40" s="1497">
        <v>0.83333333333333337</v>
      </c>
      <c r="I40" s="1500" t="s">
        <v>216</v>
      </c>
      <c r="J40" s="1497">
        <v>0</v>
      </c>
      <c r="K40" s="1501" t="s">
        <v>917</v>
      </c>
      <c r="L40" s="1496">
        <f>IF(OR(F40="",H40=""),"",(H40+IF(F40&gt;H40,1,0)-F40-J40)*24)</f>
        <v>3.5000000000000009</v>
      </c>
      <c r="N40" s="1502"/>
    </row>
    <row r="41" spans="2:14">
      <c r="B41" s="1489"/>
      <c r="C41" s="1493" t="s">
        <v>1563</v>
      </c>
      <c r="D41" s="1494" t="str">
        <f>C39</f>
        <v>ag</v>
      </c>
      <c r="E41" s="1489" t="s">
        <v>609</v>
      </c>
      <c r="F41" s="1497" t="s">
        <v>1563</v>
      </c>
      <c r="G41" s="1489" t="s">
        <v>949</v>
      </c>
      <c r="H41" s="1497" t="s">
        <v>1563</v>
      </c>
      <c r="I41" s="1500" t="s">
        <v>216</v>
      </c>
      <c r="J41" s="1497" t="s">
        <v>1563</v>
      </c>
      <c r="K41" s="1501" t="s">
        <v>917</v>
      </c>
      <c r="L41" s="1496">
        <f>IF(OR(L39="",L40=""),"",L39+L40)</f>
        <v>6</v>
      </c>
      <c r="N41" s="1502" t="s">
        <v>1611</v>
      </c>
    </row>
    <row r="42" spans="2:14">
      <c r="B42" s="1489"/>
      <c r="C42" s="1491" t="s">
        <v>503</v>
      </c>
      <c r="D42" s="1494"/>
      <c r="E42" s="1489" t="s">
        <v>609</v>
      </c>
      <c r="F42" s="1497"/>
      <c r="G42" s="1489" t="s">
        <v>949</v>
      </c>
      <c r="H42" s="1497"/>
      <c r="I42" s="1500" t="s">
        <v>216</v>
      </c>
      <c r="J42" s="1497">
        <v>0</v>
      </c>
      <c r="K42" s="1501" t="s">
        <v>917</v>
      </c>
      <c r="L42" s="1496" t="str">
        <f>IF(OR(F42="",H42=""),"",(H42+IF(F42&gt;H42,1,0)-F42-J42)*24)</f>
        <v/>
      </c>
      <c r="N42" s="1502"/>
    </row>
    <row r="43" spans="2:14">
      <c r="B43" s="1489">
        <v>35</v>
      </c>
      <c r="C43" s="1492" t="s">
        <v>1563</v>
      </c>
      <c r="D43" s="1494"/>
      <c r="E43" s="1489" t="s">
        <v>609</v>
      </c>
      <c r="F43" s="1497"/>
      <c r="G43" s="1489" t="s">
        <v>949</v>
      </c>
      <c r="H43" s="1497"/>
      <c r="I43" s="1500" t="s">
        <v>216</v>
      </c>
      <c r="J43" s="1497">
        <v>0</v>
      </c>
      <c r="K43" s="1501" t="s">
        <v>917</v>
      </c>
      <c r="L43" s="1496" t="str">
        <f>IF(OR(F43="",H43=""),"",(H43+IF(F43&gt;H43,1,0)-F43-J43)*24)</f>
        <v/>
      </c>
      <c r="N43" s="1502"/>
    </row>
    <row r="44" spans="2:14">
      <c r="B44" s="1489"/>
      <c r="C44" s="1493" t="s">
        <v>1563</v>
      </c>
      <c r="D44" s="1494" t="str">
        <f>C42</f>
        <v>ah</v>
      </c>
      <c r="E44" s="1489" t="s">
        <v>609</v>
      </c>
      <c r="F44" s="1497" t="s">
        <v>1563</v>
      </c>
      <c r="G44" s="1489" t="s">
        <v>949</v>
      </c>
      <c r="H44" s="1497" t="s">
        <v>1563</v>
      </c>
      <c r="I44" s="1500" t="s">
        <v>216</v>
      </c>
      <c r="J44" s="1497" t="s">
        <v>1563</v>
      </c>
      <c r="K44" s="1501" t="s">
        <v>917</v>
      </c>
      <c r="L44" s="1496" t="str">
        <f>IF(OR(L42="",L43=""),"",L42+L43)</f>
        <v/>
      </c>
      <c r="N44" s="1502" t="s">
        <v>1612</v>
      </c>
    </row>
    <row r="45" spans="2:14">
      <c r="B45" s="1489"/>
      <c r="C45" s="1491" t="s">
        <v>694</v>
      </c>
      <c r="D45" s="1494"/>
      <c r="E45" s="1489" t="s">
        <v>609</v>
      </c>
      <c r="F45" s="1497"/>
      <c r="G45" s="1489" t="s">
        <v>949</v>
      </c>
      <c r="H45" s="1497"/>
      <c r="I45" s="1500" t="s">
        <v>216</v>
      </c>
      <c r="J45" s="1497">
        <v>0</v>
      </c>
      <c r="K45" s="1501" t="s">
        <v>917</v>
      </c>
      <c r="L45" s="1496" t="str">
        <f>IF(OR(F45="",H45=""),"",(H45+IF(F45&gt;H45,1,0)-F45-J45)*24)</f>
        <v/>
      </c>
      <c r="N45" s="1502"/>
    </row>
    <row r="46" spans="2:14">
      <c r="B46" s="1489">
        <v>36</v>
      </c>
      <c r="C46" s="1492" t="s">
        <v>1563</v>
      </c>
      <c r="D46" s="1494"/>
      <c r="E46" s="1489" t="s">
        <v>609</v>
      </c>
      <c r="F46" s="1497"/>
      <c r="G46" s="1489" t="s">
        <v>949</v>
      </c>
      <c r="H46" s="1497"/>
      <c r="I46" s="1500" t="s">
        <v>216</v>
      </c>
      <c r="J46" s="1497">
        <v>0</v>
      </c>
      <c r="K46" s="1501" t="s">
        <v>917</v>
      </c>
      <c r="L46" s="1496" t="str">
        <f>IF(OR(F46="",H46=""),"",(H46+IF(F46&gt;H46,1,0)-F46-J46)*24)</f>
        <v/>
      </c>
      <c r="N46" s="1502"/>
    </row>
    <row r="47" spans="2:14">
      <c r="B47" s="1489"/>
      <c r="C47" s="1493" t="s">
        <v>1563</v>
      </c>
      <c r="D47" s="1494" t="str">
        <f>C45</f>
        <v>ai</v>
      </c>
      <c r="E47" s="1489" t="s">
        <v>609</v>
      </c>
      <c r="F47" s="1497" t="s">
        <v>1563</v>
      </c>
      <c r="G47" s="1489" t="s">
        <v>949</v>
      </c>
      <c r="H47" s="1497" t="s">
        <v>1563</v>
      </c>
      <c r="I47" s="1500" t="s">
        <v>216</v>
      </c>
      <c r="J47" s="1497" t="s">
        <v>1563</v>
      </c>
      <c r="K47" s="1501" t="s">
        <v>917</v>
      </c>
      <c r="L47" s="1496" t="str">
        <f>IF(OR(L45="",L46=""),"",L45+L46)</f>
        <v/>
      </c>
      <c r="N47" s="1502" t="s">
        <v>1612</v>
      </c>
    </row>
    <row r="49" spans="3:4">
      <c r="C49" s="1487" t="s">
        <v>1604</v>
      </c>
      <c r="D49" s="1487"/>
    </row>
    <row r="50" spans="3:4">
      <c r="C50" s="1487" t="s">
        <v>701</v>
      </c>
      <c r="D50" s="1487"/>
    </row>
    <row r="51" spans="3:4">
      <c r="C51" s="1487" t="s">
        <v>1606</v>
      </c>
      <c r="D51" s="1487"/>
    </row>
    <row r="52" spans="3:4">
      <c r="C52" s="1487" t="s">
        <v>35</v>
      </c>
      <c r="D52" s="1487"/>
    </row>
  </sheetData>
  <sheetProtection sheet="1" insertRows="0" deleteRows="0"/>
  <mergeCells count="2">
    <mergeCell ref="F4:L4"/>
    <mergeCell ref="N4:N5"/>
  </mergeCells>
  <phoneticPr fontId="46"/>
  <printOptions horizontalCentered="1"/>
  <pageMargins left="0.70866141732283472" right="0.70866141732283472" top="0.55118110236220474" bottom="0.35433070866141736" header="0.31496062992125984" footer="0.31496062992125984"/>
  <pageSetup paperSize="9" scale="40" fitToWidth="1" fitToHeight="1"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B1:BB70"/>
  <sheetViews>
    <sheetView view="pageBreakPreview" zoomScale="60" workbookViewId="0">
      <selection activeCell="R8" sqref="R8"/>
    </sheetView>
  </sheetViews>
  <sheetFormatPr defaultColWidth="9" defaultRowHeight="18"/>
  <cols>
    <col min="1" max="1" width="1.3984375" style="1503" customWidth="1"/>
    <col min="2" max="3" width="9" style="1503"/>
    <col min="4" max="4" width="40.59765625" style="1503" customWidth="1"/>
    <col min="5" max="16384" width="9" style="1503"/>
  </cols>
  <sheetData>
    <row r="1" spans="2:11">
      <c r="B1" s="1503" t="s">
        <v>1148</v>
      </c>
      <c r="D1" s="1510"/>
      <c r="E1" s="1510"/>
      <c r="F1" s="1510"/>
    </row>
    <row r="2" spans="2:11" s="1504" customFormat="1" ht="20.25" customHeight="1">
      <c r="B2" s="1506" t="s">
        <v>1393</v>
      </c>
      <c r="C2" s="1506"/>
      <c r="D2" s="1510"/>
      <c r="E2" s="1510"/>
      <c r="F2" s="1510"/>
    </row>
    <row r="3" spans="2:11" s="1504" customFormat="1" ht="20.25" customHeight="1">
      <c r="B3" s="1506"/>
      <c r="C3" s="1506"/>
      <c r="D3" s="1510"/>
      <c r="E3" s="1510"/>
      <c r="F3" s="1510"/>
    </row>
    <row r="4" spans="2:11" s="1505" customFormat="1" ht="20.25" customHeight="1">
      <c r="B4" s="1507"/>
      <c r="C4" s="1510" t="s">
        <v>1631</v>
      </c>
      <c r="D4" s="1510"/>
      <c r="F4" s="1520" t="s">
        <v>1623</v>
      </c>
      <c r="G4" s="1520"/>
      <c r="H4" s="1520"/>
      <c r="I4" s="1520"/>
      <c r="J4" s="1520"/>
      <c r="K4" s="1520"/>
    </row>
    <row r="5" spans="2:11" s="1505" customFormat="1" ht="20.25" customHeight="1">
      <c r="B5" s="1508"/>
      <c r="C5" s="1510" t="s">
        <v>1632</v>
      </c>
      <c r="D5" s="1510"/>
      <c r="F5" s="1520"/>
      <c r="G5" s="1520"/>
      <c r="H5" s="1520"/>
      <c r="I5" s="1520"/>
      <c r="J5" s="1520"/>
      <c r="K5" s="1520"/>
    </row>
    <row r="6" spans="2:11" s="1504" customFormat="1" ht="20.25" customHeight="1">
      <c r="B6" s="1509" t="s">
        <v>1618</v>
      </c>
      <c r="C6" s="1510"/>
      <c r="D6" s="1510"/>
      <c r="E6" s="1202"/>
      <c r="F6" s="1517"/>
    </row>
    <row r="7" spans="2:11" s="1504" customFormat="1" ht="20.25" customHeight="1">
      <c r="B7" s="1506"/>
      <c r="C7" s="1506"/>
      <c r="D7" s="1510"/>
      <c r="E7" s="1202"/>
      <c r="F7" s="1517"/>
    </row>
    <row r="8" spans="2:11" s="1504" customFormat="1" ht="20.25" customHeight="1">
      <c r="B8" s="1510" t="s">
        <v>330</v>
      </c>
      <c r="C8" s="1506"/>
      <c r="D8" s="1510"/>
      <c r="E8" s="1202"/>
      <c r="F8" s="1517"/>
    </row>
    <row r="9" spans="2:11" s="1504" customFormat="1" ht="20.25" customHeight="1">
      <c r="B9" s="1506"/>
      <c r="C9" s="1506"/>
      <c r="D9" s="1510"/>
      <c r="E9" s="1510"/>
      <c r="F9" s="1510"/>
    </row>
    <row r="10" spans="2:11" s="1504" customFormat="1" ht="20.25" customHeight="1">
      <c r="B10" s="1510" t="s">
        <v>512</v>
      </c>
      <c r="C10" s="1506"/>
      <c r="D10" s="1510"/>
      <c r="E10" s="1510"/>
      <c r="F10" s="1510"/>
    </row>
    <row r="11" spans="2:11" s="1504" customFormat="1" ht="20.25" customHeight="1">
      <c r="B11" s="1510"/>
      <c r="C11" s="1506"/>
      <c r="D11" s="1510"/>
    </row>
    <row r="12" spans="2:11" s="1504" customFormat="1" ht="20.25" customHeight="1">
      <c r="B12" s="1510" t="s">
        <v>986</v>
      </c>
      <c r="C12" s="1506"/>
      <c r="D12" s="1510"/>
    </row>
    <row r="13" spans="2:11" s="1504" customFormat="1" ht="20.25" customHeight="1">
      <c r="B13" s="1510"/>
      <c r="C13" s="1506"/>
      <c r="D13" s="1510"/>
    </row>
    <row r="14" spans="2:11" s="1504" customFormat="1" ht="20.25" customHeight="1">
      <c r="B14" s="1510" t="s">
        <v>1308</v>
      </c>
      <c r="C14" s="1506"/>
      <c r="D14" s="1510"/>
    </row>
    <row r="15" spans="2:11" s="1504" customFormat="1" ht="20.25" customHeight="1">
      <c r="B15" s="1510"/>
      <c r="C15" s="1506"/>
      <c r="D15" s="1510"/>
    </row>
    <row r="16" spans="2:11" s="1504" customFormat="1" ht="20.25" customHeight="1">
      <c r="B16" s="1510" t="s">
        <v>1619</v>
      </c>
      <c r="C16" s="1506"/>
      <c r="D16" s="1510"/>
    </row>
    <row r="17" spans="2:6" s="1504" customFormat="1" ht="20.25" customHeight="1">
      <c r="B17" s="1510" t="s">
        <v>1620</v>
      </c>
      <c r="C17" s="1506"/>
      <c r="D17" s="1510"/>
    </row>
    <row r="18" spans="2:6" s="1504" customFormat="1" ht="20.25" customHeight="1">
      <c r="B18" s="1510"/>
      <c r="C18" s="1506"/>
      <c r="D18" s="1510"/>
    </row>
    <row r="19" spans="2:6" s="1504" customFormat="1" ht="17.25" customHeight="1">
      <c r="B19" s="1510" t="s">
        <v>563</v>
      </c>
      <c r="C19" s="1510"/>
      <c r="D19" s="1510"/>
    </row>
    <row r="20" spans="2:6" s="1504" customFormat="1" ht="17.25" customHeight="1">
      <c r="B20" s="1510" t="s">
        <v>1534</v>
      </c>
      <c r="C20" s="1510"/>
      <c r="D20" s="1510"/>
    </row>
    <row r="21" spans="2:6" s="1504" customFormat="1" ht="17.25" customHeight="1">
      <c r="B21" s="1510"/>
      <c r="C21" s="1510"/>
      <c r="D21" s="1510"/>
    </row>
    <row r="22" spans="2:6" s="1504" customFormat="1" ht="17.25" customHeight="1">
      <c r="B22" s="1510"/>
      <c r="C22" s="1514" t="s">
        <v>1512</v>
      </c>
      <c r="D22" s="1514" t="s">
        <v>656</v>
      </c>
    </row>
    <row r="23" spans="2:6" s="1504" customFormat="1" ht="17.25" customHeight="1">
      <c r="B23" s="1510"/>
      <c r="C23" s="1514">
        <v>1</v>
      </c>
      <c r="D23" s="1516" t="s">
        <v>638</v>
      </c>
    </row>
    <row r="24" spans="2:6" s="1504" customFormat="1" ht="17.25" customHeight="1">
      <c r="B24" s="1510"/>
      <c r="C24" s="1514">
        <v>2</v>
      </c>
      <c r="D24" s="1516" t="s">
        <v>833</v>
      </c>
    </row>
    <row r="25" spans="2:6" s="1504" customFormat="1" ht="17.25" customHeight="1">
      <c r="B25" s="1510"/>
      <c r="C25" s="1514">
        <v>3</v>
      </c>
      <c r="D25" s="1516" t="s">
        <v>1520</v>
      </c>
    </row>
    <row r="26" spans="2:6" s="1504" customFormat="1" ht="17.25" customHeight="1">
      <c r="B26" s="1510"/>
      <c r="C26" s="1514">
        <v>4</v>
      </c>
      <c r="D26" s="1516" t="s">
        <v>1523</v>
      </c>
    </row>
    <row r="27" spans="2:6" s="1504" customFormat="1" ht="17.25" customHeight="1">
      <c r="B27" s="1510"/>
      <c r="C27" s="1514">
        <v>5</v>
      </c>
      <c r="D27" s="1516" t="s">
        <v>1524</v>
      </c>
    </row>
    <row r="28" spans="2:6" s="1504" customFormat="1" ht="17.25" customHeight="1">
      <c r="B28" s="1510"/>
      <c r="C28" s="1514">
        <v>6</v>
      </c>
      <c r="D28" s="1516" t="s">
        <v>1521</v>
      </c>
    </row>
    <row r="29" spans="2:6" s="1504" customFormat="1" ht="17.25" customHeight="1">
      <c r="B29" s="1510"/>
      <c r="C29" s="1514">
        <v>7</v>
      </c>
      <c r="D29" s="1516" t="s">
        <v>741</v>
      </c>
    </row>
    <row r="30" spans="2:6" s="1504" customFormat="1" ht="17.25" customHeight="1">
      <c r="B30" s="1510"/>
      <c r="C30" s="1514">
        <v>8</v>
      </c>
      <c r="D30" s="1516" t="s">
        <v>553</v>
      </c>
    </row>
    <row r="31" spans="2:6" s="1504" customFormat="1" ht="17.25" customHeight="1">
      <c r="B31" s="1510"/>
      <c r="C31" s="1202"/>
      <c r="D31" s="1517"/>
    </row>
    <row r="32" spans="2:6" s="1504" customFormat="1" ht="17.25" customHeight="1">
      <c r="B32" s="1510" t="s">
        <v>648</v>
      </c>
      <c r="C32" s="1510"/>
      <c r="D32" s="1510"/>
      <c r="E32" s="1505"/>
      <c r="F32" s="1505"/>
    </row>
    <row r="33" spans="2:51" s="1504" customFormat="1" ht="17.25" customHeight="1">
      <c r="B33" s="1510" t="s">
        <v>1621</v>
      </c>
      <c r="C33" s="1510"/>
      <c r="D33" s="1510"/>
      <c r="E33" s="1505"/>
      <c r="F33" s="1505"/>
    </row>
    <row r="34" spans="2:51" s="1504" customFormat="1" ht="17.25" customHeight="1">
      <c r="B34" s="1510"/>
      <c r="C34" s="1510"/>
      <c r="D34" s="1510"/>
      <c r="E34" s="1505"/>
      <c r="F34" s="1505"/>
      <c r="G34" s="1521"/>
      <c r="H34" s="1521"/>
      <c r="J34" s="1521"/>
      <c r="K34" s="1521"/>
      <c r="L34" s="1521"/>
      <c r="M34" s="1521"/>
      <c r="N34" s="1521"/>
      <c r="O34" s="1521"/>
      <c r="R34" s="1521"/>
      <c r="S34" s="1521"/>
      <c r="T34" s="1521"/>
      <c r="W34" s="1521"/>
      <c r="X34" s="1521"/>
      <c r="Y34" s="1521"/>
    </row>
    <row r="35" spans="2:51" s="1504" customFormat="1" ht="17.25" customHeight="1">
      <c r="B35" s="1510"/>
      <c r="C35" s="1514" t="s">
        <v>1573</v>
      </c>
      <c r="D35" s="1514" t="s">
        <v>256</v>
      </c>
      <c r="E35" s="1505"/>
      <c r="F35" s="1505"/>
      <c r="G35" s="1521"/>
      <c r="H35" s="1521"/>
      <c r="J35" s="1521"/>
      <c r="K35" s="1521"/>
      <c r="L35" s="1521"/>
      <c r="M35" s="1521"/>
      <c r="N35" s="1521"/>
      <c r="O35" s="1521"/>
      <c r="R35" s="1521"/>
      <c r="S35" s="1521"/>
      <c r="T35" s="1521"/>
      <c r="W35" s="1521"/>
      <c r="X35" s="1521"/>
      <c r="Y35" s="1521"/>
    </row>
    <row r="36" spans="2:51" s="1504" customFormat="1" ht="17.25" customHeight="1">
      <c r="B36" s="1510"/>
      <c r="C36" s="1514" t="s">
        <v>299</v>
      </c>
      <c r="D36" s="1516" t="s">
        <v>1577</v>
      </c>
      <c r="E36" s="1505"/>
      <c r="F36" s="1505"/>
      <c r="G36" s="1521"/>
      <c r="H36" s="1521"/>
      <c r="J36" s="1521"/>
      <c r="K36" s="1521"/>
      <c r="L36" s="1521"/>
      <c r="M36" s="1521"/>
      <c r="N36" s="1521"/>
      <c r="O36" s="1521"/>
      <c r="R36" s="1521"/>
      <c r="S36" s="1521"/>
      <c r="T36" s="1521"/>
      <c r="W36" s="1521"/>
      <c r="X36" s="1521"/>
      <c r="Y36" s="1521"/>
    </row>
    <row r="37" spans="2:51" s="1504" customFormat="1" ht="17.25" customHeight="1">
      <c r="B37" s="1510"/>
      <c r="C37" s="1514" t="s">
        <v>819</v>
      </c>
      <c r="D37" s="1516" t="s">
        <v>1578</v>
      </c>
      <c r="E37" s="1505"/>
      <c r="F37" s="1505"/>
      <c r="G37" s="1521"/>
      <c r="H37" s="1521"/>
      <c r="J37" s="1521"/>
      <c r="K37" s="1521"/>
      <c r="L37" s="1521"/>
      <c r="M37" s="1521"/>
      <c r="N37" s="1521"/>
      <c r="O37" s="1521"/>
      <c r="R37" s="1521"/>
      <c r="S37" s="1521"/>
      <c r="T37" s="1521"/>
      <c r="W37" s="1521"/>
      <c r="X37" s="1521"/>
      <c r="Y37" s="1521"/>
    </row>
    <row r="38" spans="2:51" s="1504" customFormat="1" ht="17.25" customHeight="1">
      <c r="B38" s="1510"/>
      <c r="C38" s="1514" t="s">
        <v>1525</v>
      </c>
      <c r="D38" s="1516" t="s">
        <v>1579</v>
      </c>
      <c r="E38" s="1505"/>
      <c r="F38" s="1505"/>
      <c r="G38" s="1521"/>
      <c r="H38" s="1521"/>
      <c r="J38" s="1521"/>
      <c r="K38" s="1521"/>
      <c r="L38" s="1521"/>
      <c r="M38" s="1521"/>
      <c r="N38" s="1521"/>
      <c r="O38" s="1521"/>
      <c r="R38" s="1521"/>
      <c r="S38" s="1521"/>
      <c r="T38" s="1521"/>
      <c r="W38" s="1521"/>
      <c r="X38" s="1521"/>
      <c r="Y38" s="1521"/>
    </row>
    <row r="39" spans="2:51" s="1504" customFormat="1" ht="17.25" customHeight="1">
      <c r="B39" s="1510"/>
      <c r="C39" s="1514" t="s">
        <v>1531</v>
      </c>
      <c r="D39" s="1516" t="s">
        <v>1097</v>
      </c>
      <c r="E39" s="1505"/>
      <c r="F39" s="1505"/>
      <c r="G39" s="1521"/>
      <c r="H39" s="1521"/>
      <c r="J39" s="1521"/>
      <c r="K39" s="1521"/>
      <c r="L39" s="1521"/>
      <c r="M39" s="1521"/>
      <c r="N39" s="1521"/>
      <c r="O39" s="1521"/>
      <c r="R39" s="1521"/>
      <c r="S39" s="1521"/>
      <c r="T39" s="1521"/>
      <c r="W39" s="1521"/>
      <c r="X39" s="1521"/>
      <c r="Y39" s="1521"/>
    </row>
    <row r="40" spans="2:51" s="1504" customFormat="1" ht="17.25" customHeight="1">
      <c r="B40" s="1510"/>
      <c r="C40" s="1510"/>
      <c r="D40" s="1510"/>
      <c r="E40" s="1505"/>
      <c r="F40" s="1505"/>
      <c r="G40" s="1521"/>
      <c r="H40" s="1521"/>
      <c r="J40" s="1521"/>
      <c r="K40" s="1521"/>
      <c r="L40" s="1521"/>
      <c r="M40" s="1521"/>
      <c r="N40" s="1521"/>
      <c r="O40" s="1521"/>
      <c r="R40" s="1521"/>
      <c r="S40" s="1521"/>
      <c r="T40" s="1521"/>
      <c r="W40" s="1521"/>
      <c r="X40" s="1521"/>
      <c r="Y40" s="1521"/>
    </row>
    <row r="41" spans="2:51" s="1504" customFormat="1" ht="17.25" customHeight="1">
      <c r="B41" s="1510"/>
      <c r="C41" s="1515" t="s">
        <v>1522</v>
      </c>
      <c r="D41" s="1510"/>
      <c r="E41" s="1505"/>
      <c r="F41" s="1505"/>
      <c r="G41" s="1521"/>
      <c r="H41" s="1521"/>
      <c r="J41" s="1521"/>
      <c r="K41" s="1521"/>
      <c r="L41" s="1521"/>
      <c r="M41" s="1521"/>
      <c r="N41" s="1521"/>
      <c r="O41" s="1521"/>
      <c r="R41" s="1521"/>
      <c r="S41" s="1521"/>
      <c r="T41" s="1521"/>
      <c r="W41" s="1521"/>
      <c r="X41" s="1521"/>
      <c r="Y41" s="1521"/>
    </row>
    <row r="42" spans="2:51" s="1504" customFormat="1" ht="17.25" customHeight="1">
      <c r="B42" s="1505"/>
      <c r="C42" s="1510" t="s">
        <v>1633</v>
      </c>
      <c r="D42" s="1505"/>
      <c r="E42" s="1505"/>
      <c r="F42" s="1515"/>
      <c r="G42" s="1521"/>
      <c r="H42" s="1521"/>
      <c r="J42" s="1521"/>
      <c r="K42" s="1521"/>
      <c r="L42" s="1521"/>
      <c r="M42" s="1521"/>
      <c r="N42" s="1521"/>
      <c r="O42" s="1521"/>
      <c r="R42" s="1521"/>
      <c r="S42" s="1521"/>
      <c r="T42" s="1521"/>
      <c r="W42" s="1521"/>
      <c r="X42" s="1521"/>
      <c r="Y42" s="1521"/>
    </row>
    <row r="43" spans="2:51" s="1504" customFormat="1" ht="17.25" customHeight="1">
      <c r="B43" s="1505"/>
      <c r="C43" s="1510" t="s">
        <v>961</v>
      </c>
      <c r="D43" s="1505"/>
      <c r="E43" s="1505"/>
      <c r="F43" s="1510"/>
      <c r="G43" s="1521"/>
      <c r="H43" s="1521"/>
      <c r="J43" s="1521"/>
      <c r="K43" s="1521"/>
      <c r="L43" s="1521"/>
      <c r="M43" s="1521"/>
      <c r="N43" s="1521"/>
      <c r="O43" s="1521"/>
      <c r="R43" s="1521"/>
      <c r="S43" s="1521"/>
      <c r="T43" s="1521"/>
      <c r="W43" s="1521"/>
      <c r="X43" s="1521"/>
      <c r="Y43" s="1521"/>
    </row>
    <row r="44" spans="2:51" s="1504" customFormat="1" ht="17.25" customHeight="1">
      <c r="B44" s="1510"/>
      <c r="C44" s="1510"/>
      <c r="D44" s="1510"/>
      <c r="E44" s="1515"/>
      <c r="F44" s="1521"/>
      <c r="G44" s="1521"/>
      <c r="H44" s="1521"/>
      <c r="J44" s="1521"/>
      <c r="K44" s="1521"/>
      <c r="L44" s="1521"/>
      <c r="M44" s="1521"/>
      <c r="N44" s="1521"/>
      <c r="O44" s="1521"/>
      <c r="R44" s="1521"/>
      <c r="S44" s="1521"/>
      <c r="T44" s="1521"/>
      <c r="W44" s="1521"/>
      <c r="X44" s="1521"/>
      <c r="Y44" s="1521"/>
    </row>
    <row r="45" spans="2:51" s="1504" customFormat="1" ht="17.25" customHeight="1">
      <c r="B45" s="1510" t="s">
        <v>1622</v>
      </c>
      <c r="C45" s="1510"/>
      <c r="D45" s="1510"/>
    </row>
    <row r="46" spans="2:51" s="1504" customFormat="1" ht="17.25" customHeight="1">
      <c r="B46" s="1510" t="s">
        <v>1624</v>
      </c>
      <c r="C46" s="1510"/>
      <c r="D46" s="1510"/>
    </row>
    <row r="47" spans="2:51" s="1504" customFormat="1" ht="17.25" customHeight="1">
      <c r="B47" s="1511" t="s">
        <v>777</v>
      </c>
      <c r="C47" s="1505"/>
      <c r="D47" s="1505"/>
      <c r="E47" s="1518"/>
      <c r="F47" s="1518"/>
      <c r="G47" s="1518"/>
      <c r="H47" s="1518"/>
      <c r="I47" s="1518"/>
      <c r="J47" s="1518"/>
      <c r="K47" s="1518"/>
      <c r="L47" s="1518"/>
      <c r="M47" s="1518"/>
      <c r="N47" s="1518"/>
      <c r="O47" s="1522"/>
      <c r="P47" s="1522"/>
      <c r="Q47" s="1518"/>
      <c r="R47" s="1522"/>
      <c r="S47" s="1518"/>
      <c r="T47" s="1518"/>
      <c r="U47" s="1522"/>
      <c r="Y47" s="1518"/>
      <c r="Z47" s="1518"/>
      <c r="AA47" s="1518"/>
      <c r="AB47" s="1518"/>
      <c r="AD47" s="1518"/>
      <c r="AE47" s="1522"/>
      <c r="AF47" s="1522"/>
      <c r="AG47" s="1522"/>
      <c r="AH47" s="1522"/>
      <c r="AI47" s="1523"/>
      <c r="AJ47" s="1522"/>
      <c r="AK47" s="1522"/>
      <c r="AL47" s="1522"/>
      <c r="AM47" s="1522"/>
      <c r="AN47" s="1522"/>
      <c r="AO47" s="1522"/>
      <c r="AP47" s="1522"/>
      <c r="AQ47" s="1522"/>
      <c r="AR47" s="1522"/>
      <c r="AS47" s="1522"/>
      <c r="AT47" s="1522"/>
      <c r="AU47" s="1522"/>
      <c r="AV47" s="1522"/>
      <c r="AW47" s="1522"/>
      <c r="AX47" s="1522"/>
      <c r="AY47" s="1523"/>
    </row>
    <row r="48" spans="2:51" s="1504" customFormat="1" ht="17.25" customHeight="1"/>
    <row r="49" spans="2:54" s="1504" customFormat="1" ht="17.25" customHeight="1">
      <c r="B49" s="1510" t="s">
        <v>629</v>
      </c>
      <c r="C49" s="1510"/>
    </row>
    <row r="50" spans="2:54" s="1504" customFormat="1" ht="17.25" customHeight="1">
      <c r="B50" s="1510"/>
      <c r="C50" s="1510"/>
    </row>
    <row r="51" spans="2:54" s="1504" customFormat="1" ht="17.25" customHeight="1">
      <c r="B51" s="1510" t="s">
        <v>1625</v>
      </c>
      <c r="C51" s="1510"/>
    </row>
    <row r="52" spans="2:54" s="1504" customFormat="1" ht="17.25" customHeight="1">
      <c r="B52" s="1510" t="s">
        <v>995</v>
      </c>
      <c r="C52" s="1510"/>
    </row>
    <row r="53" spans="2:54" s="1504" customFormat="1" ht="17.25" customHeight="1">
      <c r="B53" s="1510"/>
      <c r="C53" s="1510"/>
    </row>
    <row r="54" spans="2:54" s="1504" customFormat="1" ht="17.25" customHeight="1">
      <c r="B54" s="1510" t="s">
        <v>1626</v>
      </c>
      <c r="C54" s="1510"/>
    </row>
    <row r="55" spans="2:54" s="1504" customFormat="1" ht="17.25" customHeight="1">
      <c r="B55" s="1510" t="s">
        <v>1576</v>
      </c>
      <c r="C55" s="1510"/>
    </row>
    <row r="56" spans="2:54" s="1504" customFormat="1" ht="17.25" customHeight="1">
      <c r="B56" s="1510"/>
      <c r="C56" s="1510"/>
    </row>
    <row r="57" spans="2:54" s="1504" customFormat="1" ht="17.25" customHeight="1">
      <c r="B57" s="1510" t="s">
        <v>49</v>
      </c>
      <c r="C57" s="1510"/>
      <c r="D57" s="1510"/>
    </row>
    <row r="58" spans="2:54" s="1504" customFormat="1" ht="17.25" customHeight="1">
      <c r="B58" s="1510"/>
      <c r="C58" s="1510"/>
      <c r="D58" s="1510"/>
    </row>
    <row r="59" spans="2:54" s="1504" customFormat="1" ht="17.25" customHeight="1">
      <c r="B59" s="1505" t="s">
        <v>474</v>
      </c>
      <c r="C59" s="1505"/>
      <c r="D59" s="1510"/>
    </row>
    <row r="60" spans="2:54" s="1504" customFormat="1" ht="17.25" customHeight="1">
      <c r="B60" s="1505" t="s">
        <v>127</v>
      </c>
      <c r="C60" s="1505"/>
      <c r="D60" s="1510"/>
    </row>
    <row r="61" spans="2:54" s="1504" customFormat="1" ht="17.25" customHeight="1">
      <c r="B61" s="1505" t="s">
        <v>737</v>
      </c>
    </row>
    <row r="62" spans="2:54" s="1504" customFormat="1" ht="17.25" customHeight="1">
      <c r="B62" s="1505"/>
    </row>
    <row r="63" spans="2:54" s="1504" customFormat="1" ht="17.25" customHeight="1">
      <c r="B63" s="1505" t="s">
        <v>661</v>
      </c>
      <c r="E63" s="1519"/>
      <c r="F63" s="1519"/>
      <c r="G63" s="1519"/>
      <c r="H63" s="1519"/>
      <c r="I63" s="1519"/>
      <c r="J63" s="1519"/>
      <c r="K63" s="1519"/>
      <c r="L63" s="1519"/>
      <c r="M63" s="1519"/>
      <c r="N63" s="1519"/>
      <c r="O63" s="1519"/>
      <c r="P63" s="1519"/>
      <c r="Q63" s="1519"/>
      <c r="R63" s="1519"/>
      <c r="S63" s="1519"/>
      <c r="T63" s="1519"/>
      <c r="U63" s="1519"/>
      <c r="V63" s="1519"/>
      <c r="W63" s="1519"/>
      <c r="X63" s="1519"/>
      <c r="Y63" s="1519"/>
      <c r="Z63" s="1519"/>
      <c r="AA63" s="1519"/>
      <c r="AB63" s="1519"/>
      <c r="AC63" s="1519"/>
      <c r="AD63" s="1519"/>
      <c r="AE63" s="1519"/>
      <c r="AF63" s="1519"/>
      <c r="AG63" s="1519"/>
      <c r="AH63" s="1519"/>
      <c r="AI63" s="1519"/>
      <c r="AJ63" s="1519"/>
      <c r="AK63" s="1519"/>
      <c r="AL63" s="1519"/>
      <c r="AM63" s="1519"/>
      <c r="AN63" s="1519"/>
      <c r="AO63" s="1519"/>
      <c r="AP63" s="1519"/>
      <c r="AQ63" s="1519"/>
      <c r="AR63" s="1519"/>
      <c r="AS63" s="1519"/>
      <c r="AT63" s="1519"/>
      <c r="AU63" s="1519"/>
      <c r="AV63" s="1519"/>
      <c r="AW63" s="1519"/>
      <c r="AX63" s="1519"/>
    </row>
    <row r="64" spans="2:54" s="1504" customFormat="1" ht="17.25" customHeight="1">
      <c r="B64" s="1512" t="s">
        <v>1627</v>
      </c>
      <c r="E64" s="1519"/>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c r="AI64" s="1519"/>
      <c r="AJ64" s="1519"/>
      <c r="AK64" s="1519"/>
      <c r="AL64" s="1519"/>
      <c r="AM64" s="1519"/>
      <c r="AN64" s="1519"/>
      <c r="AO64" s="1519"/>
      <c r="AP64" s="1519"/>
      <c r="AQ64" s="1519"/>
      <c r="AR64" s="1519"/>
      <c r="AS64" s="1519"/>
      <c r="AT64" s="1519"/>
      <c r="AU64" s="1519"/>
      <c r="AV64" s="1519"/>
      <c r="AW64" s="1519"/>
      <c r="AX64" s="1519"/>
      <c r="AY64" s="1519"/>
      <c r="AZ64" s="1519"/>
      <c r="BA64" s="1519"/>
      <c r="BB64" s="1519"/>
    </row>
    <row r="65" spans="2:2" ht="18.75" customHeight="1">
      <c r="B65" s="1513" t="s">
        <v>935</v>
      </c>
    </row>
    <row r="66" spans="2:2" ht="18.75" customHeight="1">
      <c r="B66" s="1512" t="s">
        <v>1053</v>
      </c>
    </row>
    <row r="67" spans="2:2" ht="18.75" customHeight="1">
      <c r="B67" s="1513" t="s">
        <v>1628</v>
      </c>
    </row>
    <row r="68" spans="2:2" ht="18.75" customHeight="1">
      <c r="B68" s="1512" t="s">
        <v>149</v>
      </c>
    </row>
    <row r="69" spans="2:2" ht="18.75" customHeight="1">
      <c r="B69" s="1512" t="s">
        <v>1629</v>
      </c>
    </row>
    <row r="70" spans="2:2" ht="18.75" customHeight="1">
      <c r="B70" s="1512" t="s">
        <v>1630</v>
      </c>
    </row>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sheetData>
  <mergeCells count="1">
    <mergeCell ref="F4:K5"/>
  </mergeCells>
  <phoneticPr fontId="46"/>
  <pageMargins left="0.70866141732283472" right="0.70866141732283472" top="0.74803149606299213" bottom="0.35433070866141736" header="0.31496062992125984" footer="0.31496062992125984"/>
  <pageSetup paperSize="9" scale="50" fitToWidth="1" fitToHeight="1" orientation="portrait" usePrinterDefaults="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B1:L56"/>
  <sheetViews>
    <sheetView view="pageBreakPreview" zoomScale="60" workbookViewId="0">
      <selection activeCell="R8" sqref="R8"/>
    </sheetView>
  </sheetViews>
  <sheetFormatPr defaultColWidth="9" defaultRowHeight="18"/>
  <cols>
    <col min="1" max="1" width="1.8984375" style="1503" customWidth="1"/>
    <col min="2" max="2" width="11.5" style="1503" customWidth="1"/>
    <col min="3" max="12" width="40.59765625" style="1503" customWidth="1"/>
    <col min="13" max="16384" width="9" style="1503"/>
  </cols>
  <sheetData>
    <row r="1" spans="2:4">
      <c r="B1" s="1524" t="s">
        <v>919</v>
      </c>
      <c r="C1" s="1524"/>
      <c r="D1" s="1524"/>
    </row>
    <row r="2" spans="2:4">
      <c r="B2" s="1524"/>
      <c r="C2" s="1524"/>
      <c r="D2" s="1524"/>
    </row>
    <row r="3" spans="2:4">
      <c r="B3" s="1514" t="s">
        <v>1512</v>
      </c>
      <c r="C3" s="1514" t="s">
        <v>1635</v>
      </c>
      <c r="D3" s="1524"/>
    </row>
    <row r="4" spans="2:4">
      <c r="B4" s="1525">
        <v>1</v>
      </c>
      <c r="C4" s="1530" t="s">
        <v>1222</v>
      </c>
      <c r="D4" s="1524"/>
    </row>
    <row r="5" spans="2:4">
      <c r="B5" s="1525">
        <v>2</v>
      </c>
      <c r="C5" s="1530" t="s">
        <v>816</v>
      </c>
      <c r="D5" s="1524"/>
    </row>
    <row r="6" spans="2:4">
      <c r="B6" s="1525">
        <v>3</v>
      </c>
      <c r="C6" s="1530" t="s">
        <v>1130</v>
      </c>
      <c r="D6" s="1524"/>
    </row>
    <row r="7" spans="2:4">
      <c r="B7" s="1525">
        <v>4</v>
      </c>
      <c r="C7" s="1530" t="s">
        <v>368</v>
      </c>
      <c r="D7" s="1524"/>
    </row>
    <row r="8" spans="2:4">
      <c r="B8" s="1525">
        <v>5</v>
      </c>
      <c r="C8" s="1530" t="s">
        <v>1636</v>
      </c>
      <c r="D8" s="1524"/>
    </row>
    <row r="9" spans="2:4">
      <c r="B9" s="1525">
        <v>6</v>
      </c>
      <c r="C9" s="1530" t="s">
        <v>691</v>
      </c>
    </row>
    <row r="10" spans="2:4">
      <c r="B10" s="1525">
        <v>7</v>
      </c>
      <c r="C10" s="1530" t="s">
        <v>1583</v>
      </c>
      <c r="D10" s="1524"/>
    </row>
    <row r="11" spans="2:4">
      <c r="B11" s="1525">
        <v>8</v>
      </c>
      <c r="C11" s="1530" t="s">
        <v>140</v>
      </c>
      <c r="D11" s="1524"/>
    </row>
    <row r="12" spans="2:4">
      <c r="B12" s="1525">
        <v>9</v>
      </c>
      <c r="C12" s="1530" t="s">
        <v>1637</v>
      </c>
      <c r="D12" s="1524"/>
    </row>
    <row r="13" spans="2:4">
      <c r="B13" s="1525">
        <v>10</v>
      </c>
      <c r="C13" s="1530" t="s">
        <v>1028</v>
      </c>
      <c r="D13" s="1524"/>
    </row>
    <row r="14" spans="2:4">
      <c r="B14" s="1525">
        <v>11</v>
      </c>
      <c r="C14" s="1530" t="s">
        <v>733</v>
      </c>
      <c r="D14" s="1524"/>
    </row>
    <row r="15" spans="2:4">
      <c r="B15" s="1525">
        <v>12</v>
      </c>
      <c r="C15" s="1530" t="s">
        <v>1401</v>
      </c>
      <c r="D15" s="1524"/>
    </row>
    <row r="16" spans="2:4">
      <c r="B16" s="1525">
        <v>13</v>
      </c>
      <c r="C16" s="1530" t="s">
        <v>1401</v>
      </c>
      <c r="D16" s="1524"/>
    </row>
    <row r="17" spans="2:12">
      <c r="B17" s="1525">
        <v>14</v>
      </c>
      <c r="C17" s="1530" t="s">
        <v>1401</v>
      </c>
      <c r="D17" s="1524"/>
    </row>
    <row r="19" spans="2:12">
      <c r="B19" s="1524" t="s">
        <v>1634</v>
      </c>
    </row>
    <row r="20" spans="2:12" ht="18.75"/>
    <row r="21" spans="2:12" ht="20.75">
      <c r="B21" s="1526" t="s">
        <v>656</v>
      </c>
      <c r="C21" s="1531" t="s">
        <v>638</v>
      </c>
      <c r="D21" s="1536" t="s">
        <v>833</v>
      </c>
      <c r="E21" s="1536" t="s">
        <v>1520</v>
      </c>
      <c r="F21" s="1536" t="s">
        <v>1523</v>
      </c>
      <c r="G21" s="1536" t="s">
        <v>1524</v>
      </c>
      <c r="H21" s="1540" t="s">
        <v>1521</v>
      </c>
      <c r="I21" s="1540" t="s">
        <v>741</v>
      </c>
      <c r="J21" s="1540" t="s">
        <v>553</v>
      </c>
      <c r="K21" s="1540" t="s">
        <v>1401</v>
      </c>
      <c r="L21" s="1544" t="s">
        <v>1401</v>
      </c>
    </row>
    <row r="22" spans="2:12" ht="20">
      <c r="B22" s="1527" t="s">
        <v>1151</v>
      </c>
      <c r="C22" s="1532" t="s">
        <v>1527</v>
      </c>
      <c r="D22" s="1537" t="s">
        <v>833</v>
      </c>
      <c r="E22" s="1537" t="s">
        <v>1527</v>
      </c>
      <c r="F22" s="1537" t="s">
        <v>601</v>
      </c>
      <c r="G22" s="1537" t="s">
        <v>1528</v>
      </c>
      <c r="H22" s="1541" t="s">
        <v>1516</v>
      </c>
      <c r="I22" s="1541" t="s">
        <v>1126</v>
      </c>
      <c r="J22" s="1541" t="s">
        <v>553</v>
      </c>
      <c r="K22" s="1541"/>
      <c r="L22" s="1545"/>
    </row>
    <row r="23" spans="2:12" ht="20">
      <c r="B23" s="1528"/>
      <c r="C23" s="1533" t="s">
        <v>1103</v>
      </c>
      <c r="D23" s="1538" t="s">
        <v>1401</v>
      </c>
      <c r="E23" s="1538" t="s">
        <v>1644</v>
      </c>
      <c r="F23" s="1538" t="s">
        <v>1646</v>
      </c>
      <c r="G23" s="1538" t="s">
        <v>1401</v>
      </c>
      <c r="H23" s="1542" t="s">
        <v>1521</v>
      </c>
      <c r="I23" s="1542" t="s">
        <v>1647</v>
      </c>
      <c r="J23" s="1538" t="s">
        <v>1401</v>
      </c>
      <c r="K23" s="1542"/>
      <c r="L23" s="1546"/>
    </row>
    <row r="24" spans="2:12" ht="20">
      <c r="B24" s="1528"/>
      <c r="C24" s="1533" t="s">
        <v>990</v>
      </c>
      <c r="D24" s="1538" t="s">
        <v>1401</v>
      </c>
      <c r="E24" s="1538" t="s">
        <v>1645</v>
      </c>
      <c r="F24" s="1538" t="s">
        <v>1401</v>
      </c>
      <c r="G24" s="1538" t="s">
        <v>1401</v>
      </c>
      <c r="H24" s="1538" t="s">
        <v>1401</v>
      </c>
      <c r="I24" s="1542" t="s">
        <v>1648</v>
      </c>
      <c r="J24" s="1538" t="s">
        <v>1401</v>
      </c>
      <c r="K24" s="1542"/>
      <c r="L24" s="1546"/>
    </row>
    <row r="25" spans="2:12" ht="20">
      <c r="B25" s="1528"/>
      <c r="C25" s="1533" t="s">
        <v>1401</v>
      </c>
      <c r="D25" s="1538" t="s">
        <v>1401</v>
      </c>
      <c r="E25" s="1538" t="s">
        <v>1401</v>
      </c>
      <c r="F25" s="1538" t="s">
        <v>1401</v>
      </c>
      <c r="G25" s="1538" t="s">
        <v>1401</v>
      </c>
      <c r="H25" s="1538" t="s">
        <v>1401</v>
      </c>
      <c r="I25" s="1542" t="s">
        <v>946</v>
      </c>
      <c r="J25" s="1538" t="s">
        <v>1401</v>
      </c>
      <c r="K25" s="1542"/>
      <c r="L25" s="1546"/>
    </row>
    <row r="26" spans="2:12" ht="20">
      <c r="B26" s="1528"/>
      <c r="C26" s="1534" t="s">
        <v>1401</v>
      </c>
      <c r="D26" s="1538" t="s">
        <v>1401</v>
      </c>
      <c r="E26" s="1538" t="s">
        <v>1401</v>
      </c>
      <c r="F26" s="1538" t="s">
        <v>1401</v>
      </c>
      <c r="G26" s="1538" t="s">
        <v>1401</v>
      </c>
      <c r="H26" s="1538" t="s">
        <v>1401</v>
      </c>
      <c r="I26" s="1542" t="s">
        <v>1646</v>
      </c>
      <c r="J26" s="1538" t="s">
        <v>1401</v>
      </c>
      <c r="K26" s="1542"/>
      <c r="L26" s="1546"/>
    </row>
    <row r="27" spans="2:12" ht="20">
      <c r="B27" s="1528"/>
      <c r="C27" s="1534" t="s">
        <v>1401</v>
      </c>
      <c r="D27" s="1538" t="s">
        <v>1401</v>
      </c>
      <c r="E27" s="1538" t="s">
        <v>1401</v>
      </c>
      <c r="F27" s="1538" t="s">
        <v>1401</v>
      </c>
      <c r="G27" s="1538" t="s">
        <v>1401</v>
      </c>
      <c r="H27" s="1538" t="s">
        <v>1401</v>
      </c>
      <c r="I27" s="1542" t="s">
        <v>1008</v>
      </c>
      <c r="J27" s="1538" t="s">
        <v>1401</v>
      </c>
      <c r="K27" s="1542"/>
      <c r="L27" s="1546"/>
    </row>
    <row r="28" spans="2:12" ht="20">
      <c r="B28" s="1528"/>
      <c r="C28" s="1534" t="s">
        <v>1401</v>
      </c>
      <c r="D28" s="1538" t="s">
        <v>1401</v>
      </c>
      <c r="E28" s="1538" t="s">
        <v>1401</v>
      </c>
      <c r="F28" s="1538" t="s">
        <v>1401</v>
      </c>
      <c r="G28" s="1538" t="s">
        <v>1401</v>
      </c>
      <c r="H28" s="1538" t="s">
        <v>1401</v>
      </c>
      <c r="I28" s="1542" t="s">
        <v>1649</v>
      </c>
      <c r="J28" s="1538" t="s">
        <v>1401</v>
      </c>
      <c r="K28" s="1542"/>
      <c r="L28" s="1546"/>
    </row>
    <row r="29" spans="2:12" ht="20">
      <c r="B29" s="1528"/>
      <c r="C29" s="1534" t="s">
        <v>1401</v>
      </c>
      <c r="D29" s="1538" t="s">
        <v>1401</v>
      </c>
      <c r="E29" s="1538" t="s">
        <v>1401</v>
      </c>
      <c r="F29" s="1538" t="s">
        <v>1401</v>
      </c>
      <c r="G29" s="1538" t="s">
        <v>1401</v>
      </c>
      <c r="H29" s="1538" t="s">
        <v>1401</v>
      </c>
      <c r="I29" s="1542" t="s">
        <v>1650</v>
      </c>
      <c r="J29" s="1538" t="s">
        <v>1401</v>
      </c>
      <c r="K29" s="1542"/>
      <c r="L29" s="1546"/>
    </row>
    <row r="30" spans="2:12" ht="20">
      <c r="B30" s="1528"/>
      <c r="C30" s="1534" t="s">
        <v>1401</v>
      </c>
      <c r="D30" s="1538" t="s">
        <v>1401</v>
      </c>
      <c r="E30" s="1538" t="s">
        <v>1401</v>
      </c>
      <c r="F30" s="1538" t="s">
        <v>1401</v>
      </c>
      <c r="G30" s="1538" t="s">
        <v>1401</v>
      </c>
      <c r="H30" s="1538" t="s">
        <v>1401</v>
      </c>
      <c r="I30" s="1542" t="s">
        <v>1544</v>
      </c>
      <c r="J30" s="1538" t="s">
        <v>1401</v>
      </c>
      <c r="K30" s="1542"/>
      <c r="L30" s="1546"/>
    </row>
    <row r="31" spans="2:12" ht="20.75">
      <c r="B31" s="1529"/>
      <c r="C31" s="1535" t="s">
        <v>1401</v>
      </c>
      <c r="D31" s="1539" t="s">
        <v>1401</v>
      </c>
      <c r="E31" s="1539" t="s">
        <v>1401</v>
      </c>
      <c r="F31" s="1539" t="s">
        <v>1401</v>
      </c>
      <c r="G31" s="1539" t="s">
        <v>1401</v>
      </c>
      <c r="H31" s="1539" t="s">
        <v>1401</v>
      </c>
      <c r="I31" s="1539" t="s">
        <v>1401</v>
      </c>
      <c r="J31" s="1539" t="s">
        <v>1401</v>
      </c>
      <c r="K31" s="1543"/>
      <c r="L31" s="1547"/>
    </row>
    <row r="36" spans="3:3">
      <c r="C36" s="1503" t="s">
        <v>317</v>
      </c>
    </row>
    <row r="37" spans="3:3">
      <c r="C37" s="1503" t="s">
        <v>1638</v>
      </c>
    </row>
    <row r="38" spans="3:3">
      <c r="C38" s="1503" t="s">
        <v>1590</v>
      </c>
    </row>
    <row r="39" spans="3:3">
      <c r="C39" s="1503" t="s">
        <v>1200</v>
      </c>
    </row>
    <row r="40" spans="3:3">
      <c r="C40" s="1503" t="s">
        <v>1327</v>
      </c>
    </row>
    <row r="41" spans="3:3">
      <c r="C41" s="1503" t="s">
        <v>1568</v>
      </c>
    </row>
    <row r="42" spans="3:3">
      <c r="C42" s="1503" t="s">
        <v>1639</v>
      </c>
    </row>
    <row r="43" spans="3:3">
      <c r="C43" s="1503" t="s">
        <v>1640</v>
      </c>
    </row>
    <row r="44" spans="3:3">
      <c r="C44" s="1503" t="s">
        <v>806</v>
      </c>
    </row>
    <row r="45" spans="3:3">
      <c r="C45" s="1503" t="s">
        <v>1641</v>
      </c>
    </row>
    <row r="46" spans="3:3">
      <c r="C46" s="1503" t="s">
        <v>724</v>
      </c>
    </row>
    <row r="48" spans="3:3">
      <c r="C48" s="1503" t="s">
        <v>1642</v>
      </c>
    </row>
    <row r="49" spans="3:3">
      <c r="C49" s="1503" t="s">
        <v>1643</v>
      </c>
    </row>
    <row r="51" spans="3:3">
      <c r="C51" s="1503" t="s">
        <v>1092</v>
      </c>
    </row>
    <row r="52" spans="3:3">
      <c r="C52" s="1503" t="s">
        <v>770</v>
      </c>
    </row>
    <row r="53" spans="3:3">
      <c r="C53" s="1503" t="s">
        <v>1555</v>
      </c>
    </row>
    <row r="54" spans="3:3">
      <c r="C54" s="1503" t="s">
        <v>400</v>
      </c>
    </row>
    <row r="55" spans="3:3">
      <c r="C55" s="1503" t="s">
        <v>699</v>
      </c>
    </row>
    <row r="56" spans="3:3">
      <c r="C56" s="1503" t="s">
        <v>1605</v>
      </c>
    </row>
  </sheetData>
  <mergeCells count="1">
    <mergeCell ref="B22:B31"/>
  </mergeCells>
  <phoneticPr fontId="46"/>
  <pageMargins left="0.70866141732283472" right="0.70866141732283472" top="0.74803149606299213" bottom="0.74803149606299213" header="0.31496062992125984" footer="0.31496062992125984"/>
  <pageSetup paperSize="9" scale="31" fitToWidth="1" fitToHeight="1" orientation="landscape" usePrinterDefaults="1"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FFC000"/>
  </sheetPr>
  <dimension ref="A1:AD56"/>
  <sheetViews>
    <sheetView showZeros="0" zoomScale="90" zoomScaleNormal="90" workbookViewId="0">
      <selection activeCell="P4" sqref="P4:P5"/>
    </sheetView>
  </sheetViews>
  <sheetFormatPr defaultRowHeight="14"/>
  <cols>
    <col min="1" max="1" width="19.5" style="1548" customWidth="1"/>
    <col min="2" max="2" width="7.5" style="1548" customWidth="1"/>
    <col min="3" max="3" width="8.25" style="1548" customWidth="1"/>
    <col min="4" max="4" width="8.125" style="1548" customWidth="1"/>
    <col min="5" max="16" width="9" style="1548" customWidth="1"/>
    <col min="17" max="17" width="51" style="1548" customWidth="1"/>
    <col min="18" max="16384" width="9" style="1548" customWidth="1"/>
  </cols>
  <sheetData>
    <row r="1" spans="1:17" ht="23.5">
      <c r="A1" s="1550" t="s">
        <v>955</v>
      </c>
      <c r="B1" s="1559"/>
      <c r="C1" s="1559"/>
      <c r="D1" s="1559"/>
    </row>
    <row r="2" spans="1:17" s="1549" customFormat="1" ht="14.75"/>
    <row r="3" spans="1:17" s="64" customFormat="1" ht="17.850000000000001" customHeight="1">
      <c r="A3" s="1551" t="s">
        <v>585</v>
      </c>
      <c r="B3" s="1560" t="s">
        <v>141</v>
      </c>
      <c r="C3" s="1569"/>
      <c r="D3" s="1569"/>
      <c r="E3" s="1569"/>
      <c r="F3" s="1569"/>
      <c r="G3" s="1569"/>
      <c r="H3" s="1569"/>
      <c r="I3" s="1569"/>
      <c r="J3" s="1569"/>
      <c r="K3" s="1569"/>
      <c r="L3" s="1569"/>
      <c r="M3" s="1569"/>
      <c r="N3" s="1569"/>
      <c r="O3" s="1569"/>
      <c r="P3" s="1584"/>
      <c r="Q3" s="1585" t="s">
        <v>882</v>
      </c>
    </row>
    <row r="4" spans="1:17" s="64" customFormat="1" ht="19.5" customHeight="1">
      <c r="A4" s="1551"/>
      <c r="B4" s="1561" t="s">
        <v>401</v>
      </c>
      <c r="C4" s="1570"/>
      <c r="D4" s="1571"/>
      <c r="E4" s="316" t="s">
        <v>463</v>
      </c>
      <c r="F4" s="316" t="s">
        <v>421</v>
      </c>
      <c r="G4" s="316" t="s">
        <v>603</v>
      </c>
      <c r="H4" s="316" t="s">
        <v>559</v>
      </c>
      <c r="I4" s="316" t="s">
        <v>859</v>
      </c>
      <c r="J4" s="316" t="s">
        <v>535</v>
      </c>
      <c r="K4" s="348" t="s">
        <v>1225</v>
      </c>
      <c r="L4" s="348" t="s">
        <v>1226</v>
      </c>
      <c r="M4" s="348" t="s">
        <v>30</v>
      </c>
      <c r="N4" s="316" t="s">
        <v>693</v>
      </c>
      <c r="O4" s="316" t="s">
        <v>650</v>
      </c>
      <c r="P4" s="316" t="s">
        <v>568</v>
      </c>
      <c r="Q4" s="1586"/>
    </row>
    <row r="5" spans="1:17" s="64" customFormat="1" ht="38.25" customHeight="1">
      <c r="A5" s="1551"/>
      <c r="B5" s="1562" t="s">
        <v>109</v>
      </c>
      <c r="C5" s="1562" t="s">
        <v>132</v>
      </c>
      <c r="D5" s="1562" t="s">
        <v>663</v>
      </c>
      <c r="E5" s="316"/>
      <c r="F5" s="316"/>
      <c r="G5" s="316"/>
      <c r="H5" s="316"/>
      <c r="I5" s="316"/>
      <c r="J5" s="316"/>
      <c r="K5" s="378"/>
      <c r="L5" s="378"/>
      <c r="M5" s="378"/>
      <c r="N5" s="316"/>
      <c r="O5" s="316"/>
      <c r="P5" s="316"/>
      <c r="Q5" s="1587"/>
    </row>
    <row r="6" spans="1:17" s="64" customFormat="1" ht="20.100000000000001" customHeight="1">
      <c r="A6" s="1552" t="s">
        <v>307</v>
      </c>
      <c r="B6" s="1563"/>
      <c r="C6" s="1563"/>
      <c r="D6" s="1563">
        <f>B6+C6</f>
        <v>0</v>
      </c>
      <c r="E6" s="1572"/>
      <c r="F6" s="1572"/>
      <c r="G6" s="1572"/>
      <c r="H6" s="1572"/>
      <c r="I6" s="1572"/>
      <c r="J6" s="1572"/>
      <c r="K6" s="1572"/>
      <c r="L6" s="1572"/>
      <c r="M6" s="1572"/>
      <c r="N6" s="1578"/>
      <c r="O6" s="1578"/>
      <c r="P6" s="1578"/>
      <c r="Q6" s="1588"/>
    </row>
    <row r="7" spans="1:17" s="64" customFormat="1" ht="20.100000000000001" customHeight="1">
      <c r="A7" s="1553" t="s">
        <v>175</v>
      </c>
      <c r="B7" s="1564"/>
      <c r="C7" s="1564"/>
      <c r="D7" s="1564">
        <f>B7+C7</f>
        <v>0</v>
      </c>
      <c r="E7" s="1573"/>
      <c r="F7" s="1573"/>
      <c r="G7" s="1573"/>
      <c r="H7" s="1573"/>
      <c r="I7" s="1573"/>
      <c r="J7" s="1573"/>
      <c r="K7" s="1573"/>
      <c r="L7" s="1573"/>
      <c r="M7" s="1573"/>
      <c r="N7" s="1579"/>
      <c r="O7" s="1579"/>
      <c r="P7" s="1579"/>
      <c r="Q7" s="1589"/>
    </row>
    <row r="8" spans="1:17" s="64" customFormat="1" ht="20.100000000000001" customHeight="1">
      <c r="A8" s="1554" t="s">
        <v>173</v>
      </c>
      <c r="B8" s="1565"/>
      <c r="C8" s="1565"/>
      <c r="D8" s="1565"/>
      <c r="E8" s="1574"/>
      <c r="F8" s="1574"/>
      <c r="G8" s="1574"/>
      <c r="H8" s="1574"/>
      <c r="I8" s="1574"/>
      <c r="J8" s="1574"/>
      <c r="K8" s="1574"/>
      <c r="L8" s="1574"/>
      <c r="M8" s="1574"/>
      <c r="N8" s="1580"/>
      <c r="O8" s="1580"/>
      <c r="P8" s="1580"/>
      <c r="Q8" s="1590"/>
    </row>
    <row r="9" spans="1:17" s="64" customFormat="1" ht="20.100000000000001" customHeight="1">
      <c r="A9" s="1553" t="s">
        <v>454</v>
      </c>
      <c r="B9" s="1564"/>
      <c r="C9" s="1564"/>
      <c r="D9" s="1564">
        <f>B9+C9</f>
        <v>0</v>
      </c>
      <c r="E9" s="1573"/>
      <c r="F9" s="1573"/>
      <c r="G9" s="1573"/>
      <c r="H9" s="1573"/>
      <c r="I9" s="1573"/>
      <c r="J9" s="1573"/>
      <c r="K9" s="1573"/>
      <c r="L9" s="1573"/>
      <c r="M9" s="1573"/>
      <c r="N9" s="1579"/>
      <c r="O9" s="1579"/>
      <c r="P9" s="1579"/>
      <c r="Q9" s="1589"/>
    </row>
    <row r="10" spans="1:17" s="64" customFormat="1" ht="20.100000000000001" customHeight="1">
      <c r="A10" s="1554" t="s">
        <v>173</v>
      </c>
      <c r="B10" s="1565"/>
      <c r="C10" s="1565"/>
      <c r="D10" s="1565"/>
      <c r="E10" s="1574"/>
      <c r="F10" s="1574"/>
      <c r="G10" s="1574"/>
      <c r="H10" s="1574"/>
      <c r="I10" s="1574"/>
      <c r="J10" s="1574"/>
      <c r="K10" s="1574"/>
      <c r="L10" s="1574"/>
      <c r="M10" s="1574"/>
      <c r="N10" s="1580"/>
      <c r="O10" s="1580"/>
      <c r="P10" s="1580"/>
      <c r="Q10" s="1590"/>
    </row>
    <row r="11" spans="1:17" s="64" customFormat="1" ht="20.100000000000001" customHeight="1">
      <c r="A11" s="1553" t="s">
        <v>453</v>
      </c>
      <c r="B11" s="1564"/>
      <c r="C11" s="1564"/>
      <c r="D11" s="1564">
        <f>B11+C11</f>
        <v>0</v>
      </c>
      <c r="E11" s="1573"/>
      <c r="F11" s="1573"/>
      <c r="G11" s="1573"/>
      <c r="H11" s="1573"/>
      <c r="I11" s="1573"/>
      <c r="J11" s="1573"/>
      <c r="K11" s="1573"/>
      <c r="L11" s="1573"/>
      <c r="M11" s="1573"/>
      <c r="N11" s="1579"/>
      <c r="O11" s="1579"/>
      <c r="P11" s="1579"/>
      <c r="Q11" s="1589"/>
    </row>
    <row r="12" spans="1:17" s="64" customFormat="1" ht="20.100000000000001" customHeight="1">
      <c r="A12" s="1554" t="s">
        <v>173</v>
      </c>
      <c r="B12" s="1565"/>
      <c r="C12" s="1565"/>
      <c r="D12" s="1565"/>
      <c r="E12" s="1574"/>
      <c r="F12" s="1574"/>
      <c r="G12" s="1574"/>
      <c r="H12" s="1574"/>
      <c r="I12" s="1574"/>
      <c r="J12" s="1574"/>
      <c r="K12" s="1574"/>
      <c r="L12" s="1574"/>
      <c r="M12" s="1574"/>
      <c r="N12" s="1580"/>
      <c r="O12" s="1580"/>
      <c r="P12" s="1580"/>
      <c r="Q12" s="1590"/>
    </row>
    <row r="13" spans="1:17" s="64" customFormat="1" ht="20.100000000000001" customHeight="1">
      <c r="A13" s="1553" t="s">
        <v>106</v>
      </c>
      <c r="B13" s="1564"/>
      <c r="C13" s="1564"/>
      <c r="D13" s="1564">
        <f>B13+C13</f>
        <v>0</v>
      </c>
      <c r="E13" s="1573"/>
      <c r="F13" s="1573"/>
      <c r="G13" s="1573"/>
      <c r="H13" s="1573"/>
      <c r="I13" s="1573"/>
      <c r="J13" s="1573"/>
      <c r="K13" s="1573"/>
      <c r="L13" s="1573"/>
      <c r="M13" s="1573"/>
      <c r="N13" s="1579"/>
      <c r="O13" s="1579"/>
      <c r="P13" s="1579"/>
      <c r="Q13" s="1589"/>
    </row>
    <row r="14" spans="1:17" s="64" customFormat="1" ht="20.100000000000001" customHeight="1">
      <c r="A14" s="1554" t="s">
        <v>173</v>
      </c>
      <c r="B14" s="1565"/>
      <c r="C14" s="1565"/>
      <c r="D14" s="1565"/>
      <c r="E14" s="1574"/>
      <c r="F14" s="1574"/>
      <c r="G14" s="1574"/>
      <c r="H14" s="1574"/>
      <c r="I14" s="1574"/>
      <c r="J14" s="1574"/>
      <c r="K14" s="1574"/>
      <c r="L14" s="1574"/>
      <c r="M14" s="1574"/>
      <c r="N14" s="1580"/>
      <c r="O14" s="1580"/>
      <c r="P14" s="1580"/>
      <c r="Q14" s="1590"/>
    </row>
    <row r="15" spans="1:17" s="64" customFormat="1" ht="20.100000000000001" customHeight="1">
      <c r="A15" s="1553" t="s">
        <v>1407</v>
      </c>
      <c r="B15" s="1564"/>
      <c r="C15" s="1564"/>
      <c r="D15" s="1564">
        <f>B15+C15</f>
        <v>0</v>
      </c>
      <c r="E15" s="1573"/>
      <c r="F15" s="1573"/>
      <c r="G15" s="1573"/>
      <c r="H15" s="1573"/>
      <c r="I15" s="1573"/>
      <c r="J15" s="1573"/>
      <c r="K15" s="1573"/>
      <c r="L15" s="1573"/>
      <c r="M15" s="1573"/>
      <c r="N15" s="1579"/>
      <c r="O15" s="1579"/>
      <c r="P15" s="1579"/>
      <c r="Q15" s="1589"/>
    </row>
    <row r="16" spans="1:17" s="64" customFormat="1" ht="20.100000000000001" customHeight="1">
      <c r="A16" s="1554" t="s">
        <v>173</v>
      </c>
      <c r="B16" s="1565"/>
      <c r="C16" s="1565"/>
      <c r="D16" s="1565"/>
      <c r="E16" s="1574"/>
      <c r="F16" s="1574"/>
      <c r="G16" s="1574"/>
      <c r="H16" s="1574"/>
      <c r="I16" s="1574"/>
      <c r="J16" s="1574"/>
      <c r="K16" s="1574"/>
      <c r="L16" s="1574"/>
      <c r="M16" s="1574"/>
      <c r="N16" s="1580"/>
      <c r="O16" s="1580"/>
      <c r="P16" s="1580"/>
      <c r="Q16" s="1590"/>
    </row>
    <row r="17" spans="1:17" s="64" customFormat="1" ht="20.100000000000001" customHeight="1">
      <c r="A17" s="1553" t="s">
        <v>170</v>
      </c>
      <c r="B17" s="1564"/>
      <c r="C17" s="1564"/>
      <c r="D17" s="1564">
        <f>B17+C17</f>
        <v>0</v>
      </c>
      <c r="E17" s="1573"/>
      <c r="F17" s="1573"/>
      <c r="G17" s="1573"/>
      <c r="H17" s="1573"/>
      <c r="I17" s="1573"/>
      <c r="J17" s="1573"/>
      <c r="K17" s="1573"/>
      <c r="L17" s="1573"/>
      <c r="M17" s="1573"/>
      <c r="N17" s="1579"/>
      <c r="O17" s="1579"/>
      <c r="P17" s="1579"/>
      <c r="Q17" s="1589"/>
    </row>
    <row r="18" spans="1:17" s="64" customFormat="1" ht="20.100000000000001" customHeight="1">
      <c r="A18" s="1554" t="s">
        <v>173</v>
      </c>
      <c r="B18" s="1565"/>
      <c r="C18" s="1565"/>
      <c r="D18" s="1565"/>
      <c r="E18" s="1574"/>
      <c r="F18" s="1574"/>
      <c r="G18" s="1574"/>
      <c r="H18" s="1574"/>
      <c r="I18" s="1574"/>
      <c r="J18" s="1574"/>
      <c r="K18" s="1574"/>
      <c r="L18" s="1574"/>
      <c r="M18" s="1574"/>
      <c r="N18" s="1580"/>
      <c r="O18" s="1580"/>
      <c r="P18" s="1580"/>
      <c r="Q18" s="1590"/>
    </row>
    <row r="19" spans="1:17" s="64" customFormat="1" ht="20.100000000000001" customHeight="1">
      <c r="A19" s="1553" t="s">
        <v>103</v>
      </c>
      <c r="B19" s="1564"/>
      <c r="C19" s="1564"/>
      <c r="D19" s="1564">
        <f>B19+C19</f>
        <v>0</v>
      </c>
      <c r="E19" s="1573"/>
      <c r="F19" s="1573"/>
      <c r="G19" s="1573"/>
      <c r="H19" s="1573"/>
      <c r="I19" s="1573"/>
      <c r="J19" s="1573"/>
      <c r="K19" s="1573"/>
      <c r="L19" s="1573"/>
      <c r="M19" s="1573"/>
      <c r="N19" s="1579"/>
      <c r="O19" s="1579"/>
      <c r="P19" s="1579"/>
      <c r="Q19" s="1589"/>
    </row>
    <row r="20" spans="1:17" s="64" customFormat="1" ht="20.100000000000001" customHeight="1">
      <c r="A20" s="1554" t="s">
        <v>173</v>
      </c>
      <c r="B20" s="1565"/>
      <c r="C20" s="1565"/>
      <c r="D20" s="1565"/>
      <c r="E20" s="1574"/>
      <c r="F20" s="1574"/>
      <c r="G20" s="1574"/>
      <c r="H20" s="1574"/>
      <c r="I20" s="1574"/>
      <c r="J20" s="1574"/>
      <c r="K20" s="1574"/>
      <c r="L20" s="1574"/>
      <c r="M20" s="1574"/>
      <c r="N20" s="1580"/>
      <c r="O20" s="1580"/>
      <c r="P20" s="1580"/>
      <c r="Q20" s="1590"/>
    </row>
    <row r="21" spans="1:17" s="64" customFormat="1" ht="20.100000000000001" customHeight="1">
      <c r="A21" s="1555"/>
      <c r="B21" s="1566"/>
      <c r="C21" s="1566"/>
      <c r="D21" s="1566">
        <f>B21+C21</f>
        <v>0</v>
      </c>
      <c r="E21" s="1575"/>
      <c r="F21" s="1575"/>
      <c r="G21" s="1575"/>
      <c r="H21" s="1575"/>
      <c r="I21" s="1575"/>
      <c r="J21" s="1575"/>
      <c r="K21" s="1575"/>
      <c r="L21" s="1575"/>
      <c r="M21" s="1575"/>
      <c r="N21" s="1581"/>
      <c r="O21" s="1581"/>
      <c r="P21" s="1581"/>
      <c r="Q21" s="1591"/>
    </row>
    <row r="22" spans="1:17" s="64" customFormat="1" ht="20.100000000000001" customHeight="1">
      <c r="A22" s="1555"/>
      <c r="B22" s="1566"/>
      <c r="C22" s="1566"/>
      <c r="D22" s="1566">
        <f>B22+C22</f>
        <v>0</v>
      </c>
      <c r="E22" s="1575"/>
      <c r="F22" s="1575"/>
      <c r="G22" s="1575"/>
      <c r="H22" s="1575"/>
      <c r="I22" s="1575"/>
      <c r="J22" s="1575"/>
      <c r="K22" s="1575"/>
      <c r="L22" s="1575"/>
      <c r="M22" s="1575"/>
      <c r="N22" s="1581"/>
      <c r="O22" s="1581"/>
      <c r="P22" s="1581"/>
      <c r="Q22" s="1591"/>
    </row>
    <row r="23" spans="1:17" s="64" customFormat="1" ht="20.100000000000001" customHeight="1">
      <c r="A23" s="1555"/>
      <c r="B23" s="1566"/>
      <c r="C23" s="1566"/>
      <c r="D23" s="1566">
        <f>B23+C23</f>
        <v>0</v>
      </c>
      <c r="E23" s="1575"/>
      <c r="F23" s="1575"/>
      <c r="G23" s="1575"/>
      <c r="H23" s="1575"/>
      <c r="I23" s="1575"/>
      <c r="J23" s="1575"/>
      <c r="K23" s="1575"/>
      <c r="L23" s="1575"/>
      <c r="M23" s="1575"/>
      <c r="N23" s="1581"/>
      <c r="O23" s="1581"/>
      <c r="P23" s="1581"/>
      <c r="Q23" s="1591"/>
    </row>
    <row r="24" spans="1:17" s="64" customFormat="1" ht="20.100000000000001" customHeight="1">
      <c r="A24" s="1555"/>
      <c r="B24" s="1566"/>
      <c r="C24" s="1566"/>
      <c r="D24" s="1566">
        <f>B24+C24</f>
        <v>0</v>
      </c>
      <c r="E24" s="1575"/>
      <c r="F24" s="1575"/>
      <c r="G24" s="1575"/>
      <c r="H24" s="1575"/>
      <c r="I24" s="1575"/>
      <c r="J24" s="1575"/>
      <c r="K24" s="1575"/>
      <c r="L24" s="1575"/>
      <c r="M24" s="1575"/>
      <c r="N24" s="1581"/>
      <c r="O24" s="1581"/>
      <c r="P24" s="1581"/>
      <c r="Q24" s="1591"/>
    </row>
    <row r="25" spans="1:17" s="64" customFormat="1" ht="24.75" customHeight="1">
      <c r="A25" s="1556" t="s">
        <v>987</v>
      </c>
      <c r="B25" s="1567">
        <f t="shared" ref="B25:P25" si="0">SUM(B6,B7,B9,B11,B13,B15,B17,B19,)</f>
        <v>0</v>
      </c>
      <c r="C25" s="1567">
        <f t="shared" si="0"/>
        <v>0</v>
      </c>
      <c r="D25" s="1567">
        <f t="shared" si="0"/>
        <v>0</v>
      </c>
      <c r="E25" s="1576">
        <f t="shared" si="0"/>
        <v>0</v>
      </c>
      <c r="F25" s="1576">
        <f t="shared" si="0"/>
        <v>0</v>
      </c>
      <c r="G25" s="1576">
        <f t="shared" si="0"/>
        <v>0</v>
      </c>
      <c r="H25" s="1576">
        <f t="shared" si="0"/>
        <v>0</v>
      </c>
      <c r="I25" s="1576">
        <f t="shared" si="0"/>
        <v>0</v>
      </c>
      <c r="J25" s="1576">
        <f t="shared" si="0"/>
        <v>0</v>
      </c>
      <c r="K25" s="1576">
        <f t="shared" si="0"/>
        <v>0</v>
      </c>
      <c r="L25" s="1576">
        <f t="shared" si="0"/>
        <v>0</v>
      </c>
      <c r="M25" s="1576">
        <f t="shared" si="0"/>
        <v>0</v>
      </c>
      <c r="N25" s="1582">
        <f t="shared" si="0"/>
        <v>0</v>
      </c>
      <c r="O25" s="1582">
        <f t="shared" si="0"/>
        <v>0</v>
      </c>
      <c r="P25" s="1582">
        <f t="shared" si="0"/>
        <v>0</v>
      </c>
      <c r="Q25" s="1592"/>
    </row>
    <row r="26" spans="1:17" ht="27.75" customHeight="1">
      <c r="A26" s="1557" t="s">
        <v>173</v>
      </c>
      <c r="B26" s="1568">
        <f t="shared" ref="B26:P26" si="1">SUM(B8,B10,B12,B14,B16,B18,B20)</f>
        <v>0</v>
      </c>
      <c r="C26" s="1568">
        <f t="shared" si="1"/>
        <v>0</v>
      </c>
      <c r="D26" s="1568">
        <f t="shared" si="1"/>
        <v>0</v>
      </c>
      <c r="E26" s="1577">
        <f t="shared" si="1"/>
        <v>0</v>
      </c>
      <c r="F26" s="1577">
        <f t="shared" si="1"/>
        <v>0</v>
      </c>
      <c r="G26" s="1577">
        <f t="shared" si="1"/>
        <v>0</v>
      </c>
      <c r="H26" s="1577">
        <f t="shared" si="1"/>
        <v>0</v>
      </c>
      <c r="I26" s="1577">
        <f t="shared" si="1"/>
        <v>0</v>
      </c>
      <c r="J26" s="1577">
        <f t="shared" si="1"/>
        <v>0</v>
      </c>
      <c r="K26" s="1577">
        <f t="shared" si="1"/>
        <v>0</v>
      </c>
      <c r="L26" s="1577">
        <f t="shared" si="1"/>
        <v>0</v>
      </c>
      <c r="M26" s="1577">
        <f t="shared" si="1"/>
        <v>0</v>
      </c>
      <c r="N26" s="1583">
        <f t="shared" si="1"/>
        <v>0</v>
      </c>
      <c r="O26" s="1583">
        <f t="shared" si="1"/>
        <v>0</v>
      </c>
      <c r="P26" s="1583">
        <f t="shared" si="1"/>
        <v>0</v>
      </c>
      <c r="Q26" s="1593"/>
    </row>
    <row r="27" spans="1:17" ht="14.75"/>
    <row r="28" spans="1:17" ht="16.5">
      <c r="A28" s="1551" t="s">
        <v>585</v>
      </c>
      <c r="B28" s="1560" t="s">
        <v>993</v>
      </c>
      <c r="C28" s="1569"/>
      <c r="D28" s="1569"/>
      <c r="E28" s="1569"/>
      <c r="F28" s="1569"/>
      <c r="G28" s="1569"/>
      <c r="H28" s="1569"/>
      <c r="I28" s="1569"/>
      <c r="J28" s="1569"/>
      <c r="K28" s="1569"/>
      <c r="L28" s="1569"/>
      <c r="M28" s="1569"/>
      <c r="N28" s="1569"/>
      <c r="O28" s="1569"/>
      <c r="P28" s="1584"/>
      <c r="Q28" s="1585" t="s">
        <v>882</v>
      </c>
    </row>
    <row r="29" spans="1:17" ht="18" customHeight="1">
      <c r="A29" s="1551"/>
      <c r="B29" s="1561" t="s">
        <v>666</v>
      </c>
      <c r="C29" s="1570"/>
      <c r="D29" s="1571"/>
      <c r="E29" s="316" t="s">
        <v>463</v>
      </c>
      <c r="F29" s="316" t="s">
        <v>421</v>
      </c>
      <c r="G29" s="316" t="s">
        <v>603</v>
      </c>
      <c r="H29" s="316" t="s">
        <v>559</v>
      </c>
      <c r="I29" s="316" t="s">
        <v>859</v>
      </c>
      <c r="J29" s="316" t="s">
        <v>535</v>
      </c>
      <c r="K29" s="348" t="s">
        <v>1225</v>
      </c>
      <c r="L29" s="348" t="s">
        <v>1226</v>
      </c>
      <c r="M29" s="348" t="s">
        <v>30</v>
      </c>
      <c r="N29" s="316" t="s">
        <v>693</v>
      </c>
      <c r="O29" s="316" t="s">
        <v>650</v>
      </c>
      <c r="P29" s="316" t="s">
        <v>568</v>
      </c>
      <c r="Q29" s="1586"/>
    </row>
    <row r="30" spans="1:17" ht="42" customHeight="1">
      <c r="A30" s="1551"/>
      <c r="B30" s="1562" t="s">
        <v>109</v>
      </c>
      <c r="C30" s="1562" t="s">
        <v>132</v>
      </c>
      <c r="D30" s="1562" t="s">
        <v>663</v>
      </c>
      <c r="E30" s="316"/>
      <c r="F30" s="316"/>
      <c r="G30" s="316"/>
      <c r="H30" s="316"/>
      <c r="I30" s="316"/>
      <c r="J30" s="316"/>
      <c r="K30" s="378"/>
      <c r="L30" s="378"/>
      <c r="M30" s="378"/>
      <c r="N30" s="316"/>
      <c r="O30" s="316"/>
      <c r="P30" s="316"/>
      <c r="Q30" s="1587"/>
    </row>
    <row r="31" spans="1:17" ht="16.5">
      <c r="A31" s="1552" t="s">
        <v>307</v>
      </c>
      <c r="B31" s="1563"/>
      <c r="C31" s="1563"/>
      <c r="D31" s="1563">
        <f>B31+C31</f>
        <v>0</v>
      </c>
      <c r="E31" s="1572"/>
      <c r="F31" s="1572"/>
      <c r="G31" s="1572"/>
      <c r="H31" s="1572"/>
      <c r="I31" s="1572"/>
      <c r="J31" s="1572"/>
      <c r="K31" s="1572"/>
      <c r="L31" s="1572"/>
      <c r="M31" s="1572"/>
      <c r="N31" s="1578"/>
      <c r="O31" s="1578"/>
      <c r="P31" s="1578"/>
      <c r="Q31" s="1588"/>
    </row>
    <row r="32" spans="1:17" ht="16.5">
      <c r="A32" s="1553" t="s">
        <v>175</v>
      </c>
      <c r="B32" s="1564"/>
      <c r="C32" s="1564"/>
      <c r="D32" s="1564">
        <f>B32+C32</f>
        <v>0</v>
      </c>
      <c r="E32" s="1573"/>
      <c r="F32" s="1573"/>
      <c r="G32" s="1573"/>
      <c r="H32" s="1573"/>
      <c r="I32" s="1573"/>
      <c r="J32" s="1573"/>
      <c r="K32" s="1573"/>
      <c r="L32" s="1573"/>
      <c r="M32" s="1573"/>
      <c r="N32" s="1579"/>
      <c r="O32" s="1579"/>
      <c r="P32" s="1579"/>
      <c r="Q32" s="1589"/>
    </row>
    <row r="33" spans="1:17" ht="16.5">
      <c r="A33" s="1554" t="s">
        <v>173</v>
      </c>
      <c r="B33" s="1565"/>
      <c r="C33" s="1565"/>
      <c r="D33" s="1565"/>
      <c r="E33" s="1574"/>
      <c r="F33" s="1574"/>
      <c r="G33" s="1574"/>
      <c r="H33" s="1574"/>
      <c r="I33" s="1574"/>
      <c r="J33" s="1574"/>
      <c r="K33" s="1574"/>
      <c r="L33" s="1574"/>
      <c r="M33" s="1574"/>
      <c r="N33" s="1580"/>
      <c r="O33" s="1580"/>
      <c r="P33" s="1580"/>
      <c r="Q33" s="1590"/>
    </row>
    <row r="34" spans="1:17" ht="16.5">
      <c r="A34" s="1553" t="s">
        <v>454</v>
      </c>
      <c r="B34" s="1564"/>
      <c r="C34" s="1564"/>
      <c r="D34" s="1564">
        <f>B34+C34</f>
        <v>0</v>
      </c>
      <c r="E34" s="1573"/>
      <c r="F34" s="1573"/>
      <c r="G34" s="1573"/>
      <c r="H34" s="1573"/>
      <c r="I34" s="1573"/>
      <c r="J34" s="1573"/>
      <c r="K34" s="1573"/>
      <c r="L34" s="1573"/>
      <c r="M34" s="1573"/>
      <c r="N34" s="1579"/>
      <c r="O34" s="1579"/>
      <c r="P34" s="1579"/>
      <c r="Q34" s="1589"/>
    </row>
    <row r="35" spans="1:17" ht="16.5">
      <c r="A35" s="1554" t="s">
        <v>173</v>
      </c>
      <c r="B35" s="1565"/>
      <c r="C35" s="1565"/>
      <c r="D35" s="1565"/>
      <c r="E35" s="1574"/>
      <c r="F35" s="1574"/>
      <c r="G35" s="1574"/>
      <c r="H35" s="1574"/>
      <c r="I35" s="1574"/>
      <c r="J35" s="1574"/>
      <c r="K35" s="1574"/>
      <c r="L35" s="1574"/>
      <c r="M35" s="1574"/>
      <c r="N35" s="1580"/>
      <c r="O35" s="1580"/>
      <c r="P35" s="1580"/>
      <c r="Q35" s="1590"/>
    </row>
    <row r="36" spans="1:17" ht="16.5">
      <c r="A36" s="1553" t="s">
        <v>453</v>
      </c>
      <c r="B36" s="1564"/>
      <c r="C36" s="1564"/>
      <c r="D36" s="1564">
        <f>B36+C36</f>
        <v>0</v>
      </c>
      <c r="E36" s="1573"/>
      <c r="F36" s="1573"/>
      <c r="G36" s="1573"/>
      <c r="H36" s="1573"/>
      <c r="I36" s="1573"/>
      <c r="J36" s="1573"/>
      <c r="K36" s="1573"/>
      <c r="L36" s="1573"/>
      <c r="M36" s="1573"/>
      <c r="N36" s="1579"/>
      <c r="O36" s="1579"/>
      <c r="P36" s="1579"/>
      <c r="Q36" s="1589"/>
    </row>
    <row r="37" spans="1:17" ht="16.5">
      <c r="A37" s="1554" t="s">
        <v>173</v>
      </c>
      <c r="B37" s="1565"/>
      <c r="C37" s="1565"/>
      <c r="D37" s="1565"/>
      <c r="E37" s="1574"/>
      <c r="F37" s="1574"/>
      <c r="G37" s="1574"/>
      <c r="H37" s="1574"/>
      <c r="I37" s="1574"/>
      <c r="J37" s="1574"/>
      <c r="K37" s="1574"/>
      <c r="L37" s="1574"/>
      <c r="M37" s="1574"/>
      <c r="N37" s="1580"/>
      <c r="O37" s="1580"/>
      <c r="P37" s="1580"/>
      <c r="Q37" s="1590"/>
    </row>
    <row r="38" spans="1:17" ht="16.5">
      <c r="A38" s="1553" t="s">
        <v>106</v>
      </c>
      <c r="B38" s="1564"/>
      <c r="C38" s="1564"/>
      <c r="D38" s="1564">
        <f>B38+C38</f>
        <v>0</v>
      </c>
      <c r="E38" s="1573"/>
      <c r="F38" s="1573"/>
      <c r="G38" s="1573"/>
      <c r="H38" s="1573"/>
      <c r="I38" s="1573"/>
      <c r="J38" s="1573"/>
      <c r="K38" s="1573"/>
      <c r="L38" s="1573"/>
      <c r="M38" s="1573"/>
      <c r="N38" s="1579"/>
      <c r="O38" s="1579"/>
      <c r="P38" s="1579"/>
      <c r="Q38" s="1589"/>
    </row>
    <row r="39" spans="1:17" ht="16.5">
      <c r="A39" s="1554" t="s">
        <v>173</v>
      </c>
      <c r="B39" s="1565"/>
      <c r="C39" s="1565"/>
      <c r="D39" s="1565"/>
      <c r="E39" s="1574"/>
      <c r="F39" s="1574"/>
      <c r="G39" s="1574"/>
      <c r="H39" s="1574"/>
      <c r="I39" s="1574"/>
      <c r="J39" s="1574"/>
      <c r="K39" s="1574"/>
      <c r="L39" s="1574"/>
      <c r="M39" s="1574"/>
      <c r="N39" s="1580"/>
      <c r="O39" s="1580"/>
      <c r="P39" s="1580"/>
      <c r="Q39" s="1590"/>
    </row>
    <row r="40" spans="1:17" ht="16.5">
      <c r="A40" s="1553" t="s">
        <v>1407</v>
      </c>
      <c r="B40" s="1564"/>
      <c r="C40" s="1564"/>
      <c r="D40" s="1564">
        <f>B40+C40</f>
        <v>0</v>
      </c>
      <c r="E40" s="1573"/>
      <c r="F40" s="1573"/>
      <c r="G40" s="1573"/>
      <c r="H40" s="1573"/>
      <c r="I40" s="1573"/>
      <c r="J40" s="1573"/>
      <c r="K40" s="1573"/>
      <c r="L40" s="1573"/>
      <c r="M40" s="1573"/>
      <c r="N40" s="1579"/>
      <c r="O40" s="1579"/>
      <c r="P40" s="1579"/>
      <c r="Q40" s="1589"/>
    </row>
    <row r="41" spans="1:17" ht="16.5">
      <c r="A41" s="1554" t="s">
        <v>173</v>
      </c>
      <c r="B41" s="1565"/>
      <c r="C41" s="1565"/>
      <c r="D41" s="1565"/>
      <c r="E41" s="1574"/>
      <c r="F41" s="1574"/>
      <c r="G41" s="1574"/>
      <c r="H41" s="1574"/>
      <c r="I41" s="1574"/>
      <c r="J41" s="1574"/>
      <c r="K41" s="1574"/>
      <c r="L41" s="1574"/>
      <c r="M41" s="1574"/>
      <c r="N41" s="1580"/>
      <c r="O41" s="1580"/>
      <c r="P41" s="1580"/>
      <c r="Q41" s="1590"/>
    </row>
    <row r="42" spans="1:17" ht="16.5">
      <c r="A42" s="1553" t="s">
        <v>170</v>
      </c>
      <c r="B42" s="1564"/>
      <c r="C42" s="1564"/>
      <c r="D42" s="1564">
        <f>B42+C42</f>
        <v>0</v>
      </c>
      <c r="E42" s="1573"/>
      <c r="F42" s="1573"/>
      <c r="G42" s="1573"/>
      <c r="H42" s="1573"/>
      <c r="I42" s="1573"/>
      <c r="J42" s="1573"/>
      <c r="K42" s="1573"/>
      <c r="L42" s="1573"/>
      <c r="M42" s="1573"/>
      <c r="N42" s="1579"/>
      <c r="O42" s="1579"/>
      <c r="P42" s="1579"/>
      <c r="Q42" s="1589"/>
    </row>
    <row r="43" spans="1:17" ht="16.5">
      <c r="A43" s="1554" t="s">
        <v>173</v>
      </c>
      <c r="B43" s="1565"/>
      <c r="C43" s="1565"/>
      <c r="D43" s="1565"/>
      <c r="E43" s="1574"/>
      <c r="F43" s="1574"/>
      <c r="G43" s="1574"/>
      <c r="H43" s="1574"/>
      <c r="I43" s="1574"/>
      <c r="J43" s="1574"/>
      <c r="K43" s="1574"/>
      <c r="L43" s="1574"/>
      <c r="M43" s="1574"/>
      <c r="N43" s="1580"/>
      <c r="O43" s="1580"/>
      <c r="P43" s="1580"/>
      <c r="Q43" s="1590"/>
    </row>
    <row r="44" spans="1:17" ht="16.5">
      <c r="A44" s="1553" t="s">
        <v>103</v>
      </c>
      <c r="B44" s="1564"/>
      <c r="C44" s="1564"/>
      <c r="D44" s="1564">
        <f>B44+C44</f>
        <v>0</v>
      </c>
      <c r="E44" s="1573"/>
      <c r="F44" s="1573"/>
      <c r="G44" s="1573"/>
      <c r="H44" s="1573"/>
      <c r="I44" s="1573"/>
      <c r="J44" s="1573"/>
      <c r="K44" s="1573"/>
      <c r="L44" s="1573"/>
      <c r="M44" s="1573"/>
      <c r="N44" s="1579"/>
      <c r="O44" s="1579"/>
      <c r="P44" s="1579"/>
      <c r="Q44" s="1589"/>
    </row>
    <row r="45" spans="1:17" ht="16.5">
      <c r="A45" s="1554" t="s">
        <v>173</v>
      </c>
      <c r="B45" s="1565"/>
      <c r="C45" s="1565"/>
      <c r="D45" s="1565"/>
      <c r="E45" s="1574"/>
      <c r="F45" s="1574"/>
      <c r="G45" s="1574"/>
      <c r="H45" s="1574"/>
      <c r="I45" s="1574"/>
      <c r="J45" s="1574"/>
      <c r="K45" s="1574"/>
      <c r="L45" s="1574"/>
      <c r="M45" s="1574"/>
      <c r="N45" s="1580"/>
      <c r="O45" s="1580"/>
      <c r="P45" s="1580"/>
      <c r="Q45" s="1590"/>
    </row>
    <row r="46" spans="1:17" ht="16.5">
      <c r="A46" s="1555"/>
      <c r="B46" s="1566"/>
      <c r="C46" s="1566"/>
      <c r="D46" s="1566">
        <f>B46+C46</f>
        <v>0</v>
      </c>
      <c r="E46" s="1575"/>
      <c r="F46" s="1575"/>
      <c r="G46" s="1575"/>
      <c r="H46" s="1575"/>
      <c r="I46" s="1575"/>
      <c r="J46" s="1575"/>
      <c r="K46" s="1575"/>
      <c r="L46" s="1575"/>
      <c r="M46" s="1575"/>
      <c r="N46" s="1581"/>
      <c r="O46" s="1581"/>
      <c r="P46" s="1581"/>
      <c r="Q46" s="1591"/>
    </row>
    <row r="47" spans="1:17" ht="16.5">
      <c r="A47" s="1555"/>
      <c r="B47" s="1566"/>
      <c r="C47" s="1566"/>
      <c r="D47" s="1566">
        <f>B47+C47</f>
        <v>0</v>
      </c>
      <c r="E47" s="1575"/>
      <c r="F47" s="1575"/>
      <c r="G47" s="1575"/>
      <c r="H47" s="1575"/>
      <c r="I47" s="1575"/>
      <c r="J47" s="1575"/>
      <c r="K47" s="1575"/>
      <c r="L47" s="1575"/>
      <c r="M47" s="1575"/>
      <c r="N47" s="1581"/>
      <c r="O47" s="1581"/>
      <c r="P47" s="1581"/>
      <c r="Q47" s="1591"/>
    </row>
    <row r="48" spans="1:17" ht="16.5">
      <c r="A48" s="1555"/>
      <c r="B48" s="1566"/>
      <c r="C48" s="1566"/>
      <c r="D48" s="1566">
        <f>B48+C48</f>
        <v>0</v>
      </c>
      <c r="E48" s="1575"/>
      <c r="F48" s="1575"/>
      <c r="G48" s="1575"/>
      <c r="H48" s="1575"/>
      <c r="I48" s="1575"/>
      <c r="J48" s="1575"/>
      <c r="K48" s="1575"/>
      <c r="L48" s="1575"/>
      <c r="M48" s="1575"/>
      <c r="N48" s="1581"/>
      <c r="O48" s="1581"/>
      <c r="P48" s="1581"/>
      <c r="Q48" s="1591"/>
    </row>
    <row r="49" spans="1:30" ht="17.25">
      <c r="A49" s="1555"/>
      <c r="B49" s="1566"/>
      <c r="C49" s="1566"/>
      <c r="D49" s="1566">
        <f>B49+C49</f>
        <v>0</v>
      </c>
      <c r="E49" s="1575"/>
      <c r="F49" s="1575"/>
      <c r="G49" s="1575"/>
      <c r="H49" s="1575"/>
      <c r="I49" s="1575"/>
      <c r="J49" s="1575"/>
      <c r="K49" s="1575"/>
      <c r="L49" s="1575"/>
      <c r="M49" s="1575"/>
      <c r="N49" s="1581"/>
      <c r="O49" s="1581"/>
      <c r="P49" s="1581"/>
      <c r="Q49" s="1591"/>
    </row>
    <row r="50" spans="1:30" ht="17.25">
      <c r="A50" s="1556" t="s">
        <v>987</v>
      </c>
      <c r="B50" s="1567">
        <f t="shared" ref="B50:P50" si="2">SUM(B31,B32,B34,B36,B38,B40,B42,B44,)</f>
        <v>0</v>
      </c>
      <c r="C50" s="1567">
        <f t="shared" si="2"/>
        <v>0</v>
      </c>
      <c r="D50" s="1567">
        <f t="shared" si="2"/>
        <v>0</v>
      </c>
      <c r="E50" s="1576">
        <f t="shared" si="2"/>
        <v>0</v>
      </c>
      <c r="F50" s="1576">
        <f t="shared" si="2"/>
        <v>0</v>
      </c>
      <c r="G50" s="1576">
        <f t="shared" si="2"/>
        <v>0</v>
      </c>
      <c r="H50" s="1576">
        <f t="shared" si="2"/>
        <v>0</v>
      </c>
      <c r="I50" s="1576">
        <f t="shared" si="2"/>
        <v>0</v>
      </c>
      <c r="J50" s="1576">
        <f t="shared" si="2"/>
        <v>0</v>
      </c>
      <c r="K50" s="1576">
        <f t="shared" si="2"/>
        <v>0</v>
      </c>
      <c r="L50" s="1576">
        <f t="shared" si="2"/>
        <v>0</v>
      </c>
      <c r="M50" s="1576">
        <f t="shared" si="2"/>
        <v>0</v>
      </c>
      <c r="N50" s="1582">
        <f t="shared" si="2"/>
        <v>0</v>
      </c>
      <c r="O50" s="1582">
        <f t="shared" si="2"/>
        <v>0</v>
      </c>
      <c r="P50" s="1582">
        <f t="shared" si="2"/>
        <v>0</v>
      </c>
      <c r="Q50" s="1592"/>
    </row>
    <row r="51" spans="1:30" ht="17.25">
      <c r="A51" s="1557" t="s">
        <v>173</v>
      </c>
      <c r="B51" s="1568">
        <f t="shared" ref="B51:P51" si="3">SUM(B33,B35,B37,B39,B41,B43,B45)</f>
        <v>0</v>
      </c>
      <c r="C51" s="1568">
        <f t="shared" si="3"/>
        <v>0</v>
      </c>
      <c r="D51" s="1568">
        <f t="shared" si="3"/>
        <v>0</v>
      </c>
      <c r="E51" s="1577">
        <f t="shared" si="3"/>
        <v>0</v>
      </c>
      <c r="F51" s="1577">
        <f t="shared" si="3"/>
        <v>0</v>
      </c>
      <c r="G51" s="1577">
        <f t="shared" si="3"/>
        <v>0</v>
      </c>
      <c r="H51" s="1577">
        <f t="shared" si="3"/>
        <v>0</v>
      </c>
      <c r="I51" s="1577">
        <f t="shared" si="3"/>
        <v>0</v>
      </c>
      <c r="J51" s="1577">
        <f t="shared" si="3"/>
        <v>0</v>
      </c>
      <c r="K51" s="1577">
        <f t="shared" si="3"/>
        <v>0</v>
      </c>
      <c r="L51" s="1577">
        <f t="shared" si="3"/>
        <v>0</v>
      </c>
      <c r="M51" s="1577">
        <f t="shared" si="3"/>
        <v>0</v>
      </c>
      <c r="N51" s="1583">
        <f t="shared" si="3"/>
        <v>0</v>
      </c>
      <c r="O51" s="1583">
        <f t="shared" si="3"/>
        <v>0</v>
      </c>
      <c r="P51" s="1583">
        <f t="shared" si="3"/>
        <v>0</v>
      </c>
      <c r="Q51" s="1593"/>
    </row>
    <row r="52" spans="1:30" ht="16.5">
      <c r="A52" s="1558"/>
      <c r="B52" s="135" t="s">
        <v>162</v>
      </c>
      <c r="C52" s="1559" t="s">
        <v>448</v>
      </c>
      <c r="D52" s="135"/>
    </row>
    <row r="53" spans="1:30" ht="16.5">
      <c r="A53" s="61"/>
      <c r="B53" s="135"/>
      <c r="C53" s="1559" t="s">
        <v>736</v>
      </c>
      <c r="D53" s="61"/>
      <c r="E53" s="61"/>
      <c r="F53" s="61"/>
      <c r="G53" s="61"/>
      <c r="H53" s="1558"/>
      <c r="I53" s="1558"/>
      <c r="J53" s="1558"/>
      <c r="K53" s="1558"/>
      <c r="L53" s="1558"/>
      <c r="M53" s="1558"/>
      <c r="N53" s="1558"/>
      <c r="O53" s="1558"/>
      <c r="P53" s="1558"/>
      <c r="Q53" s="1558"/>
      <c r="R53" s="1558"/>
      <c r="S53" s="1558"/>
      <c r="T53" s="1558"/>
      <c r="U53" s="1558"/>
      <c r="V53" s="61"/>
      <c r="W53" s="61"/>
      <c r="X53" s="61"/>
      <c r="Y53" s="61"/>
      <c r="Z53" s="61"/>
      <c r="AA53" s="61"/>
      <c r="AB53" s="61"/>
      <c r="AC53" s="61"/>
      <c r="AD53" s="61"/>
    </row>
    <row r="54" spans="1:30" ht="16.5">
      <c r="A54" s="61"/>
      <c r="B54" s="135"/>
      <c r="C54" s="61" t="s">
        <v>1017</v>
      </c>
      <c r="D54" s="61"/>
      <c r="E54" s="61"/>
      <c r="F54" s="61"/>
      <c r="G54" s="1558"/>
      <c r="H54" s="1558"/>
      <c r="I54" s="1558"/>
      <c r="J54" s="1558"/>
      <c r="K54" s="1558"/>
      <c r="L54" s="1558"/>
      <c r="M54" s="1558"/>
      <c r="N54" s="1558"/>
      <c r="O54" s="1558"/>
      <c r="P54" s="1558"/>
      <c r="Q54" s="1558"/>
      <c r="R54" s="1558"/>
      <c r="S54" s="1558"/>
      <c r="T54" s="1558"/>
      <c r="U54" s="1558"/>
      <c r="V54" s="61"/>
      <c r="W54" s="61"/>
      <c r="X54" s="61"/>
      <c r="Y54" s="61"/>
      <c r="Z54" s="61"/>
      <c r="AA54" s="61"/>
      <c r="AB54" s="61"/>
      <c r="AC54" s="61"/>
      <c r="AD54" s="61"/>
    </row>
    <row r="55" spans="1:30" ht="16.5">
      <c r="A55" s="61"/>
      <c r="B55" s="135"/>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row>
    <row r="56" spans="1:30" ht="16.5">
      <c r="A56" s="61"/>
      <c r="B56" s="135"/>
      <c r="C56" s="61"/>
      <c r="D56" s="61"/>
      <c r="E56" s="61"/>
      <c r="F56" s="61"/>
      <c r="G56" s="61"/>
      <c r="H56" s="61"/>
      <c r="I56" s="61"/>
      <c r="J56" s="61"/>
      <c r="K56" s="61"/>
      <c r="L56" s="61"/>
      <c r="M56" s="61"/>
      <c r="N56" s="61"/>
      <c r="O56" s="61"/>
      <c r="P56" s="61"/>
      <c r="Q56" s="61"/>
      <c r="R56" s="61"/>
      <c r="S56" s="61"/>
      <c r="T56" s="61"/>
      <c r="U56" s="61"/>
      <c r="V56" s="61"/>
      <c r="W56" s="61"/>
      <c r="X56" s="61"/>
      <c r="Y56" s="61"/>
      <c r="Z56" s="61"/>
      <c r="AA56" s="61"/>
      <c r="AB56" s="61"/>
      <c r="AC56" s="61"/>
      <c r="AD56" s="61"/>
    </row>
  </sheetData>
  <mergeCells count="32">
    <mergeCell ref="B3:P3"/>
    <mergeCell ref="B4:D4"/>
    <mergeCell ref="B28:P28"/>
    <mergeCell ref="B29:D29"/>
    <mergeCell ref="A3:A5"/>
    <mergeCell ref="Q3:Q5"/>
    <mergeCell ref="E4:E5"/>
    <mergeCell ref="F4:F5"/>
    <mergeCell ref="G4:G5"/>
    <mergeCell ref="H4:H5"/>
    <mergeCell ref="I4:I5"/>
    <mergeCell ref="J4:J5"/>
    <mergeCell ref="K4:K5"/>
    <mergeCell ref="L4:L5"/>
    <mergeCell ref="M4:M5"/>
    <mergeCell ref="N4:N5"/>
    <mergeCell ref="O4:O5"/>
    <mergeCell ref="P4:P5"/>
    <mergeCell ref="A28:A30"/>
    <mergeCell ref="Q28:Q30"/>
    <mergeCell ref="E29:E30"/>
    <mergeCell ref="F29:F30"/>
    <mergeCell ref="G29:G30"/>
    <mergeCell ref="H29:H30"/>
    <mergeCell ref="I29:I30"/>
    <mergeCell ref="J29:J30"/>
    <mergeCell ref="K29:K30"/>
    <mergeCell ref="L29:L30"/>
    <mergeCell ref="M29:M30"/>
    <mergeCell ref="N29:N30"/>
    <mergeCell ref="O29:O30"/>
    <mergeCell ref="P29:P30"/>
  </mergeCells>
  <phoneticPr fontId="22"/>
  <printOptions horizontalCentered="1" verticalCentered="1"/>
  <pageMargins left="0.70866141732283472" right="0.70866141732283472" top="0.74803149606299213" bottom="0.74803149606299213" header="0.31496062992125984" footer="0.31496062992125984"/>
  <pageSetup paperSize="9" scale="50" fitToWidth="1" fitToHeight="1" orientation="landscape" usePrinterDefaults="1" r:id="rId1"/>
  <headerFooter>
    <oddFooter>&amp;C&amp;P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rgb="FFFFC000"/>
  </sheetPr>
  <dimension ref="A1:M31"/>
  <sheetViews>
    <sheetView zoomScale="80" zoomScaleNormal="80" workbookViewId="0">
      <selection activeCell="P4" sqref="P4:P5"/>
    </sheetView>
  </sheetViews>
  <sheetFormatPr defaultRowHeight="14"/>
  <cols>
    <col min="1" max="1" width="13.375" style="1548" customWidth="1"/>
    <col min="2" max="2" width="23.25" style="1548" customWidth="1"/>
    <col min="3" max="3" width="6" style="1548" bestFit="1" customWidth="1"/>
    <col min="4" max="4" width="3" style="1548" bestFit="1" customWidth="1"/>
    <col min="5" max="5" width="8" style="1548" bestFit="1" customWidth="1"/>
    <col min="6" max="6" width="9" style="1548" customWidth="1"/>
    <col min="7" max="7" width="19.5" style="1548" customWidth="1"/>
    <col min="8" max="8" width="16.75" style="1548" customWidth="1"/>
    <col min="9" max="9" width="11.75" style="1548" customWidth="1"/>
    <col min="10" max="11" width="13.5" style="1548" customWidth="1"/>
    <col min="12" max="12" width="20" style="1548" customWidth="1"/>
    <col min="13" max="16384" width="9" style="1548" customWidth="1"/>
  </cols>
  <sheetData>
    <row r="1" spans="1:13" s="1594" customFormat="1" ht="44.25" customHeight="1">
      <c r="A1" s="1595" t="s">
        <v>820</v>
      </c>
      <c r="B1" s="1599"/>
      <c r="C1" s="1599"/>
      <c r="D1" s="1599"/>
      <c r="E1" s="1599"/>
      <c r="F1" s="1605"/>
    </row>
    <row r="2" spans="1:13" s="1594" customFormat="1" ht="8.25" customHeight="1"/>
    <row r="3" spans="1:13" s="1594" customFormat="1" ht="47.25" customHeight="1">
      <c r="A3" s="1596" t="s">
        <v>479</v>
      </c>
      <c r="B3" s="1596" t="s">
        <v>18</v>
      </c>
      <c r="C3" s="1596" t="s">
        <v>784</v>
      </c>
      <c r="D3" s="1601"/>
      <c r="E3" s="1601"/>
      <c r="F3" s="1596" t="s">
        <v>303</v>
      </c>
      <c r="G3" s="1596" t="s">
        <v>944</v>
      </c>
      <c r="H3" s="1609" t="s">
        <v>991</v>
      </c>
      <c r="I3" s="1609"/>
      <c r="J3" s="1596" t="s">
        <v>892</v>
      </c>
      <c r="K3" s="1609" t="s">
        <v>1042</v>
      </c>
      <c r="L3" s="1609"/>
      <c r="M3" s="1616"/>
    </row>
    <row r="4" spans="1:13" s="1594" customFormat="1" ht="50.25" customHeight="1">
      <c r="A4" s="1596"/>
      <c r="B4" s="1596"/>
      <c r="C4" s="1601"/>
      <c r="D4" s="1601"/>
      <c r="E4" s="1601"/>
      <c r="F4" s="1596"/>
      <c r="G4" s="1596"/>
      <c r="H4" s="1610" t="s">
        <v>1045</v>
      </c>
      <c r="I4" s="1612" t="s">
        <v>871</v>
      </c>
      <c r="J4" s="1596"/>
      <c r="K4" s="1610" t="s">
        <v>373</v>
      </c>
      <c r="L4" s="1612" t="s">
        <v>1018</v>
      </c>
      <c r="M4" s="1616"/>
    </row>
    <row r="5" spans="1:13" s="1594" customFormat="1" ht="35.1" customHeight="1">
      <c r="A5" s="1596" t="s">
        <v>1047</v>
      </c>
      <c r="B5" s="1596"/>
      <c r="C5" s="1602" t="s">
        <v>698</v>
      </c>
      <c r="D5" s="1603" t="s">
        <v>425</v>
      </c>
      <c r="E5" s="1604" t="s">
        <v>726</v>
      </c>
      <c r="F5" s="1606" t="s">
        <v>875</v>
      </c>
      <c r="G5" s="1608"/>
      <c r="H5" s="1611" t="s">
        <v>286</v>
      </c>
      <c r="I5" s="1613" t="s">
        <v>118</v>
      </c>
      <c r="J5" s="1606" t="s">
        <v>118</v>
      </c>
      <c r="K5" s="1615" t="s">
        <v>60</v>
      </c>
      <c r="L5" s="1614"/>
    </row>
    <row r="6" spans="1:13" s="1594" customFormat="1" ht="35.1" customHeight="1">
      <c r="A6" s="1596" t="s">
        <v>484</v>
      </c>
      <c r="B6" s="1596"/>
      <c r="C6" s="1602" t="s">
        <v>698</v>
      </c>
      <c r="D6" s="1603" t="s">
        <v>425</v>
      </c>
      <c r="E6" s="1604" t="s">
        <v>726</v>
      </c>
      <c r="F6" s="1607"/>
      <c r="G6" s="1608"/>
      <c r="H6" s="1611"/>
      <c r="I6" s="1614"/>
      <c r="J6" s="1607"/>
      <c r="K6" s="1611"/>
      <c r="L6" s="1614"/>
    </row>
    <row r="7" spans="1:13" s="1594" customFormat="1" ht="35.1" customHeight="1">
      <c r="A7" s="1596" t="s">
        <v>219</v>
      </c>
      <c r="B7" s="1596"/>
      <c r="C7" s="1602" t="s">
        <v>698</v>
      </c>
      <c r="D7" s="1603" t="s">
        <v>425</v>
      </c>
      <c r="E7" s="1604" t="s">
        <v>726</v>
      </c>
      <c r="F7" s="1607"/>
      <c r="G7" s="1608"/>
      <c r="H7" s="1611"/>
      <c r="I7" s="1614"/>
      <c r="J7" s="1607"/>
      <c r="K7" s="1611"/>
      <c r="L7" s="1614"/>
    </row>
    <row r="8" spans="1:13" s="1594" customFormat="1" ht="35.1" customHeight="1">
      <c r="A8" s="1596" t="s">
        <v>930</v>
      </c>
      <c r="B8" s="1596"/>
      <c r="C8" s="1602" t="s">
        <v>698</v>
      </c>
      <c r="D8" s="1603" t="s">
        <v>425</v>
      </c>
      <c r="E8" s="1604" t="s">
        <v>726</v>
      </c>
      <c r="F8" s="1607"/>
      <c r="G8" s="1608"/>
      <c r="H8" s="1611"/>
      <c r="I8" s="1614"/>
      <c r="J8" s="1607"/>
      <c r="K8" s="1611"/>
      <c r="L8" s="1614"/>
    </row>
    <row r="9" spans="1:13" s="1594" customFormat="1" ht="35.1" customHeight="1">
      <c r="A9" s="1596" t="s">
        <v>343</v>
      </c>
      <c r="B9" s="1596"/>
      <c r="C9" s="1602" t="s">
        <v>698</v>
      </c>
      <c r="D9" s="1603" t="s">
        <v>425</v>
      </c>
      <c r="E9" s="1604" t="s">
        <v>726</v>
      </c>
      <c r="F9" s="1607"/>
      <c r="G9" s="1608"/>
      <c r="H9" s="1611"/>
      <c r="I9" s="1614"/>
      <c r="J9" s="1607"/>
      <c r="K9" s="1611"/>
      <c r="L9" s="1614"/>
    </row>
    <row r="10" spans="1:13" s="1594" customFormat="1" ht="35.1" customHeight="1">
      <c r="A10" s="1596" t="s">
        <v>1408</v>
      </c>
      <c r="B10" s="1596"/>
      <c r="C10" s="1602" t="s">
        <v>698</v>
      </c>
      <c r="D10" s="1603" t="s">
        <v>425</v>
      </c>
      <c r="E10" s="1604" t="s">
        <v>726</v>
      </c>
      <c r="F10" s="1607"/>
      <c r="G10" s="1608"/>
      <c r="H10" s="1611"/>
      <c r="I10" s="1614"/>
      <c r="J10" s="1607"/>
      <c r="K10" s="1611"/>
      <c r="L10" s="1614"/>
    </row>
    <row r="11" spans="1:13" s="1594" customFormat="1" ht="35.1" customHeight="1">
      <c r="A11" s="1596" t="s">
        <v>879</v>
      </c>
      <c r="B11" s="1596"/>
      <c r="C11" s="1602" t="s">
        <v>698</v>
      </c>
      <c r="D11" s="1603" t="s">
        <v>425</v>
      </c>
      <c r="E11" s="1604" t="s">
        <v>726</v>
      </c>
      <c r="F11" s="1607"/>
      <c r="G11" s="1608"/>
      <c r="H11" s="1611"/>
      <c r="I11" s="1614"/>
      <c r="J11" s="1607"/>
      <c r="K11" s="1611"/>
      <c r="L11" s="1614"/>
    </row>
    <row r="12" spans="1:13" s="1594" customFormat="1" ht="35.1" customHeight="1">
      <c r="A12" s="1596"/>
      <c r="B12" s="1596"/>
      <c r="C12" s="1602" t="s">
        <v>698</v>
      </c>
      <c r="D12" s="1603" t="s">
        <v>425</v>
      </c>
      <c r="E12" s="1604" t="s">
        <v>726</v>
      </c>
      <c r="F12" s="1607"/>
      <c r="G12" s="1608"/>
      <c r="H12" s="1611"/>
      <c r="I12" s="1614"/>
      <c r="J12" s="1607"/>
      <c r="K12" s="1611"/>
      <c r="L12" s="1614"/>
    </row>
    <row r="13" spans="1:13" s="1594" customFormat="1" ht="35.1" customHeight="1">
      <c r="A13" s="1596"/>
      <c r="B13" s="1596"/>
      <c r="C13" s="1602" t="s">
        <v>698</v>
      </c>
      <c r="D13" s="1603" t="s">
        <v>425</v>
      </c>
      <c r="E13" s="1604" t="s">
        <v>726</v>
      </c>
      <c r="F13" s="1607"/>
      <c r="G13" s="1608"/>
      <c r="H13" s="1611"/>
      <c r="I13" s="1614"/>
      <c r="J13" s="1607"/>
      <c r="K13" s="1611"/>
      <c r="L13" s="1614"/>
    </row>
    <row r="14" spans="1:13" s="1594" customFormat="1" ht="35.1" customHeight="1">
      <c r="A14" s="1596"/>
      <c r="B14" s="1596"/>
      <c r="C14" s="1602" t="s">
        <v>698</v>
      </c>
      <c r="D14" s="1603" t="s">
        <v>425</v>
      </c>
      <c r="E14" s="1604" t="s">
        <v>726</v>
      </c>
      <c r="F14" s="1607"/>
      <c r="G14" s="1608"/>
      <c r="H14" s="1611"/>
      <c r="I14" s="1614"/>
      <c r="J14" s="1607"/>
      <c r="K14" s="1611"/>
      <c r="L14" s="1614"/>
    </row>
    <row r="15" spans="1:13" s="1594" customFormat="1" ht="35.1" customHeight="1">
      <c r="A15" s="1596"/>
      <c r="B15" s="1596"/>
      <c r="C15" s="1602" t="s">
        <v>698</v>
      </c>
      <c r="D15" s="1603" t="s">
        <v>425</v>
      </c>
      <c r="E15" s="1604" t="s">
        <v>726</v>
      </c>
      <c r="F15" s="1607"/>
      <c r="G15" s="1608"/>
      <c r="H15" s="1611"/>
      <c r="I15" s="1614"/>
      <c r="J15" s="1607"/>
      <c r="K15" s="1611"/>
      <c r="L15" s="1614"/>
    </row>
    <row r="16" spans="1:13" s="1594" customFormat="1" ht="35.1" customHeight="1">
      <c r="A16" s="1596"/>
      <c r="B16" s="1596"/>
      <c r="C16" s="1602" t="s">
        <v>698</v>
      </c>
      <c r="D16" s="1603" t="s">
        <v>425</v>
      </c>
      <c r="E16" s="1604" t="s">
        <v>726</v>
      </c>
      <c r="F16" s="1607"/>
      <c r="G16" s="1608"/>
      <c r="H16" s="1611"/>
      <c r="I16" s="1614"/>
      <c r="J16" s="1607"/>
      <c r="K16" s="1611"/>
      <c r="L16" s="1614"/>
    </row>
    <row r="17" spans="1:12" s="1594" customFormat="1" ht="35.1" customHeight="1">
      <c r="A17" s="1596"/>
      <c r="B17" s="1596"/>
      <c r="C17" s="1602" t="s">
        <v>698</v>
      </c>
      <c r="D17" s="1603" t="s">
        <v>425</v>
      </c>
      <c r="E17" s="1604" t="s">
        <v>726</v>
      </c>
      <c r="F17" s="1607"/>
      <c r="G17" s="1608"/>
      <c r="H17" s="1611"/>
      <c r="I17" s="1614"/>
      <c r="J17" s="1607"/>
      <c r="K17" s="1611"/>
      <c r="L17" s="1614"/>
    </row>
    <row r="18" spans="1:12" s="1594" customFormat="1" ht="35.1" customHeight="1">
      <c r="A18" s="1596"/>
      <c r="B18" s="1596"/>
      <c r="C18" s="1602" t="s">
        <v>698</v>
      </c>
      <c r="D18" s="1603" t="s">
        <v>425</v>
      </c>
      <c r="E18" s="1604" t="s">
        <v>726</v>
      </c>
      <c r="F18" s="1607"/>
      <c r="G18" s="1608"/>
      <c r="H18" s="1611"/>
      <c r="I18" s="1614"/>
      <c r="J18" s="1607"/>
      <c r="K18" s="1611"/>
      <c r="L18" s="1614"/>
    </row>
    <row r="19" spans="1:12" s="1594" customFormat="1" ht="35.1" customHeight="1">
      <c r="A19" s="1596"/>
      <c r="B19" s="1596"/>
      <c r="C19" s="1602" t="s">
        <v>698</v>
      </c>
      <c r="D19" s="1603" t="s">
        <v>425</v>
      </c>
      <c r="E19" s="1604" t="s">
        <v>726</v>
      </c>
      <c r="F19" s="1607"/>
      <c r="G19" s="1608"/>
      <c r="H19" s="1611"/>
      <c r="I19" s="1614"/>
      <c r="J19" s="1607"/>
      <c r="K19" s="1611"/>
      <c r="L19" s="1614"/>
    </row>
    <row r="20" spans="1:12" s="1594" customFormat="1" ht="35.1" customHeight="1">
      <c r="A20" s="1596"/>
      <c r="B20" s="1596"/>
      <c r="C20" s="1602" t="s">
        <v>698</v>
      </c>
      <c r="D20" s="1603" t="s">
        <v>425</v>
      </c>
      <c r="E20" s="1604" t="s">
        <v>726</v>
      </c>
      <c r="F20" s="1607"/>
      <c r="G20" s="1608"/>
      <c r="H20" s="1611"/>
      <c r="I20" s="1614"/>
      <c r="J20" s="1607"/>
      <c r="K20" s="1611"/>
      <c r="L20" s="1614"/>
    </row>
    <row r="21" spans="1:12" s="1594" customFormat="1" ht="35.1" customHeight="1">
      <c r="A21" s="1596"/>
      <c r="B21" s="1596"/>
      <c r="C21" s="1602" t="s">
        <v>698</v>
      </c>
      <c r="D21" s="1603" t="s">
        <v>425</v>
      </c>
      <c r="E21" s="1604" t="s">
        <v>726</v>
      </c>
      <c r="F21" s="1607"/>
      <c r="G21" s="1608"/>
      <c r="H21" s="1611"/>
      <c r="I21" s="1614"/>
      <c r="J21" s="1607"/>
      <c r="K21" s="1611"/>
      <c r="L21" s="1614"/>
    </row>
    <row r="22" spans="1:12" s="1594" customFormat="1" ht="35.1" customHeight="1">
      <c r="A22" s="1596" t="s">
        <v>728</v>
      </c>
      <c r="B22" s="1600" t="s">
        <v>1051</v>
      </c>
      <c r="C22" s="1602" t="s">
        <v>698</v>
      </c>
      <c r="D22" s="1603" t="s">
        <v>425</v>
      </c>
      <c r="E22" s="1604" t="s">
        <v>726</v>
      </c>
      <c r="F22" s="1607"/>
      <c r="G22" s="1608"/>
      <c r="H22" s="1611"/>
      <c r="I22" s="1614"/>
      <c r="J22" s="1607"/>
      <c r="K22" s="1611"/>
      <c r="L22" s="1614"/>
    </row>
    <row r="23" spans="1:12" s="1594" customFormat="1">
      <c r="A23" s="1597" t="s">
        <v>1054</v>
      </c>
    </row>
    <row r="24" spans="1:12" s="1594" customFormat="1">
      <c r="A24" s="1597" t="s">
        <v>475</v>
      </c>
    </row>
    <row r="25" spans="1:12" s="1549" customFormat="1">
      <c r="A25" s="1598" t="s">
        <v>740</v>
      </c>
    </row>
    <row r="26" spans="1:12" s="1549" customFormat="1">
      <c r="A26" s="1598" t="s">
        <v>920</v>
      </c>
    </row>
    <row r="27" spans="1:12" s="1549" customFormat="1">
      <c r="A27" s="1598" t="s">
        <v>891</v>
      </c>
    </row>
    <row r="28" spans="1:12" s="1549" customFormat="1"/>
    <row r="29" spans="1:12" s="1549" customFormat="1"/>
    <row r="30" spans="1:12" s="1549" customFormat="1"/>
    <row r="31" spans="1:12" s="1549" customFormat="1"/>
  </sheetData>
  <mergeCells count="9">
    <mergeCell ref="A1:F1"/>
    <mergeCell ref="H3:I3"/>
    <mergeCell ref="K3:L3"/>
    <mergeCell ref="A3:A4"/>
    <mergeCell ref="B3:B4"/>
    <mergeCell ref="C3:E4"/>
    <mergeCell ref="F3:F4"/>
    <mergeCell ref="G3:G4"/>
    <mergeCell ref="J3:J4"/>
  </mergeCells>
  <phoneticPr fontId="22"/>
  <pageMargins left="0.70866141732283472" right="0.70866141732283472" top="0.74803149606299213" bottom="0.74803149606299213" header="0.31496062992125984" footer="0.31496062992125984"/>
  <pageSetup paperSize="9" scale="56" fitToWidth="1" fitToHeight="1" orientation="portrait" usePrinterDefaults="1" r:id="rId1"/>
  <headerFooter>
    <oddFooter>&amp;C&amp;P / &amp;N 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rgb="FFFFC000"/>
  </sheetPr>
  <dimension ref="A1:R91"/>
  <sheetViews>
    <sheetView view="pageBreakPreview" zoomScale="90" zoomScaleSheetLayoutView="90" workbookViewId="0">
      <selection activeCell="P4" sqref="P4:P5"/>
    </sheetView>
  </sheetViews>
  <sheetFormatPr defaultRowHeight="18"/>
  <cols>
    <col min="1" max="1" width="2" style="1617" customWidth="1"/>
    <col min="2" max="2" width="7.75" style="1617" customWidth="1"/>
    <col min="3" max="3" width="21.5" style="1617" customWidth="1"/>
    <col min="4" max="5" width="9.9140625" style="1618" customWidth="1"/>
    <col min="6" max="6" width="5" style="1618" customWidth="1"/>
    <col min="7" max="7" width="7.75" style="1618" customWidth="1"/>
    <col min="8" max="8" width="21.5" style="1618" customWidth="1"/>
    <col min="9" max="10" width="9.9140625" style="1618" customWidth="1"/>
    <col min="11" max="11" width="17" style="1618" customWidth="1"/>
    <col min="12" max="12" width="11.125" style="1618" customWidth="1"/>
    <col min="13" max="13" width="8.6640625" style="1619" customWidth="1"/>
    <col min="14" max="16" width="9" style="1619" hidden="1" customWidth="1"/>
    <col min="17" max="17" width="9.5" style="1619" hidden="1" bestFit="1" customWidth="1"/>
    <col min="18" max="18" width="9" style="1620" hidden="1" customWidth="1"/>
    <col min="19" max="20" width="9" style="1619" hidden="1" customWidth="1"/>
    <col min="21" max="16384" width="8.6640625" style="1619" customWidth="1"/>
  </cols>
  <sheetData>
    <row r="1" spans="1:18" ht="67.5" customHeight="1">
      <c r="A1" s="1621" t="s">
        <v>1232</v>
      </c>
      <c r="B1" s="1621"/>
      <c r="C1" s="1621"/>
      <c r="D1" s="1621"/>
      <c r="E1" s="1621"/>
      <c r="F1" s="1621"/>
      <c r="G1" s="1621"/>
      <c r="H1" s="1621"/>
      <c r="I1" s="1621"/>
      <c r="J1" s="1621"/>
      <c r="K1" s="1621"/>
      <c r="L1" s="1621"/>
    </row>
    <row r="2" spans="1:18" ht="24.75" customHeight="1">
      <c r="A2" s="1622"/>
      <c r="B2" s="1622"/>
      <c r="C2" s="1622"/>
      <c r="D2" s="1683"/>
      <c r="E2" s="1683"/>
      <c r="F2" s="1683"/>
      <c r="G2" s="1683"/>
      <c r="H2" s="1699" t="s">
        <v>1262</v>
      </c>
      <c r="I2" s="1699"/>
      <c r="J2" s="1701"/>
      <c r="K2" s="1701"/>
      <c r="L2" s="1701"/>
    </row>
    <row r="3" spans="1:18" ht="24.75" customHeight="1">
      <c r="A3" s="1622"/>
      <c r="B3" s="1622"/>
      <c r="C3" s="1622"/>
      <c r="D3" s="1683"/>
      <c r="E3" s="1683"/>
      <c r="F3" s="1683"/>
      <c r="G3" s="1683"/>
      <c r="H3" s="1699" t="s">
        <v>1506</v>
      </c>
      <c r="I3" s="1699"/>
      <c r="J3" s="1701"/>
      <c r="K3" s="1701"/>
      <c r="L3" s="1701"/>
    </row>
    <row r="4" spans="1:18" ht="24.75" customHeight="1">
      <c r="A4" s="1622"/>
      <c r="B4" s="1622"/>
      <c r="C4" s="1622"/>
      <c r="D4" s="1683"/>
      <c r="E4" s="1683"/>
      <c r="F4" s="1683"/>
      <c r="G4" s="1683"/>
      <c r="H4" s="1699" t="s">
        <v>267</v>
      </c>
      <c r="I4" s="1699"/>
      <c r="J4" s="1701"/>
      <c r="K4" s="1701"/>
      <c r="L4" s="1701"/>
    </row>
    <row r="5" spans="1:18" ht="25.5" customHeight="1">
      <c r="A5" s="1622"/>
      <c r="B5" s="1622"/>
      <c r="C5" s="1622"/>
      <c r="D5" s="1683"/>
      <c r="E5" s="1683"/>
      <c r="F5" s="1683"/>
      <c r="G5" s="1683"/>
      <c r="H5" s="1700"/>
      <c r="I5" s="1700"/>
      <c r="J5" s="1700"/>
      <c r="K5" s="1700"/>
      <c r="L5" s="1700"/>
    </row>
    <row r="6" spans="1:18" ht="45" customHeight="1">
      <c r="A6" s="1623" t="s">
        <v>1276</v>
      </c>
      <c r="B6" s="1649"/>
      <c r="C6" s="1649"/>
      <c r="D6" s="1649"/>
      <c r="E6" s="1649"/>
      <c r="F6" s="1649"/>
      <c r="G6" s="1649"/>
      <c r="H6" s="1649"/>
      <c r="I6" s="1649"/>
      <c r="J6" s="1702"/>
      <c r="K6" s="1709" t="s">
        <v>350</v>
      </c>
      <c r="L6" s="1727" t="s">
        <v>626</v>
      </c>
    </row>
    <row r="7" spans="1:18" ht="30" customHeight="1">
      <c r="A7" s="1624" t="s">
        <v>1486</v>
      </c>
      <c r="B7" s="1650"/>
      <c r="C7" s="1650"/>
      <c r="D7" s="1650"/>
      <c r="E7" s="1650"/>
      <c r="F7" s="1650"/>
      <c r="G7" s="1650"/>
      <c r="H7" s="1650"/>
      <c r="I7" s="1650"/>
      <c r="J7" s="1650"/>
      <c r="K7" s="1650"/>
      <c r="L7" s="1728"/>
    </row>
    <row r="8" spans="1:18" ht="24.75" customHeight="1">
      <c r="A8" s="1625"/>
      <c r="B8" s="1651"/>
      <c r="C8" s="1651"/>
      <c r="D8" s="1651"/>
      <c r="E8" s="1651"/>
      <c r="F8" s="1651"/>
      <c r="G8" s="1651"/>
      <c r="H8" s="1651"/>
      <c r="I8" s="1651"/>
      <c r="J8" s="1651"/>
      <c r="K8" s="1710"/>
      <c r="L8" s="1729" t="str">
        <f>IF(R8,"〇","×")</f>
        <v>×</v>
      </c>
      <c r="R8" s="1620" t="b">
        <v>0</v>
      </c>
    </row>
    <row r="9" spans="1:18" ht="24.75" customHeight="1">
      <c r="A9" s="1626"/>
      <c r="B9" s="1652"/>
      <c r="C9" s="1652"/>
      <c r="D9" s="1652"/>
      <c r="E9" s="1652"/>
      <c r="F9" s="1652"/>
      <c r="G9" s="1652"/>
      <c r="H9" s="1652"/>
      <c r="I9" s="1652"/>
      <c r="J9" s="1652"/>
      <c r="K9" s="1711"/>
      <c r="L9" s="1730" t="str">
        <f>IF(R9,"〇","×")</f>
        <v>×</v>
      </c>
      <c r="R9" s="1620" t="b">
        <v>0</v>
      </c>
    </row>
    <row r="10" spans="1:18" ht="24.75" customHeight="1">
      <c r="A10" s="1627"/>
      <c r="B10" s="1653"/>
      <c r="C10" s="1653"/>
      <c r="D10" s="1653"/>
      <c r="E10" s="1653"/>
      <c r="F10" s="1653"/>
      <c r="G10" s="1653"/>
      <c r="H10" s="1653"/>
      <c r="I10" s="1653"/>
      <c r="J10" s="1703"/>
      <c r="K10" s="1712"/>
      <c r="L10" s="1731" t="str">
        <f>IF(R10,"〇","×")</f>
        <v>×</v>
      </c>
      <c r="R10" s="1620" t="b">
        <v>0</v>
      </c>
    </row>
    <row r="11" spans="1:18" ht="30" customHeight="1">
      <c r="A11" s="1624" t="s">
        <v>1230</v>
      </c>
      <c r="B11" s="1650"/>
      <c r="C11" s="1650"/>
      <c r="D11" s="1650"/>
      <c r="E11" s="1650"/>
      <c r="F11" s="1650"/>
      <c r="G11" s="1650"/>
      <c r="H11" s="1650"/>
      <c r="I11" s="1650"/>
      <c r="J11" s="1650"/>
      <c r="K11" s="1650"/>
      <c r="L11" s="1728"/>
    </row>
    <row r="12" spans="1:18" ht="24.75" customHeight="1">
      <c r="A12" s="1628" t="s">
        <v>1035</v>
      </c>
      <c r="B12" s="1654"/>
      <c r="C12" s="1654"/>
      <c r="D12" s="1654"/>
      <c r="E12" s="1654"/>
      <c r="F12" s="1654"/>
      <c r="G12" s="1654"/>
      <c r="H12" s="1654"/>
      <c r="I12" s="1654"/>
      <c r="J12" s="1654"/>
      <c r="K12" s="1713" t="s">
        <v>531</v>
      </c>
      <c r="L12" s="1732"/>
    </row>
    <row r="13" spans="1:18" ht="24.75" customHeight="1">
      <c r="A13" s="1629" t="s">
        <v>471</v>
      </c>
      <c r="B13" s="1655"/>
      <c r="C13" s="1655"/>
      <c r="D13" s="1655"/>
      <c r="E13" s="1655"/>
      <c r="F13" s="1655"/>
      <c r="G13" s="1655"/>
      <c r="H13" s="1655"/>
      <c r="I13" s="1655"/>
      <c r="J13" s="1704"/>
      <c r="K13" s="1714" t="s">
        <v>1507</v>
      </c>
      <c r="L13" s="1733"/>
    </row>
    <row r="14" spans="1:18" ht="24.75" customHeight="1">
      <c r="A14" s="1630" t="s">
        <v>1487</v>
      </c>
      <c r="B14" s="1656"/>
      <c r="C14" s="1656"/>
      <c r="D14" s="1656"/>
      <c r="E14" s="1656"/>
      <c r="F14" s="1656"/>
      <c r="G14" s="1656"/>
      <c r="H14" s="1656"/>
      <c r="I14" s="1656"/>
      <c r="J14" s="1656"/>
      <c r="K14" s="1715" t="s">
        <v>1507</v>
      </c>
      <c r="L14" s="1734"/>
    </row>
    <row r="15" spans="1:18" ht="24.75" customHeight="1">
      <c r="A15" s="1631" t="s">
        <v>687</v>
      </c>
      <c r="B15" s="1657"/>
      <c r="C15" s="1657"/>
      <c r="D15" s="1657"/>
      <c r="E15" s="1657"/>
      <c r="F15" s="1657"/>
      <c r="G15" s="1657"/>
      <c r="H15" s="1657"/>
      <c r="I15" s="1657"/>
      <c r="J15" s="1657"/>
      <c r="K15" s="1715" t="s">
        <v>1507</v>
      </c>
      <c r="L15" s="1734"/>
    </row>
    <row r="16" spans="1:18" ht="30" customHeight="1">
      <c r="A16" s="1632" t="s">
        <v>1235</v>
      </c>
      <c r="B16" s="1658"/>
      <c r="C16" s="1658"/>
      <c r="D16" s="1658"/>
      <c r="E16" s="1658"/>
      <c r="F16" s="1658"/>
      <c r="G16" s="1658"/>
      <c r="H16" s="1658"/>
      <c r="I16" s="1658"/>
      <c r="J16" s="1658"/>
      <c r="K16" s="1658"/>
      <c r="L16" s="1735"/>
    </row>
    <row r="17" spans="1:18" ht="24.75" customHeight="1">
      <c r="A17" s="1633" t="s">
        <v>1330</v>
      </c>
      <c r="B17" s="1659"/>
      <c r="C17" s="1675"/>
      <c r="D17" s="1683"/>
      <c r="E17" s="1683"/>
      <c r="F17" s="1683"/>
      <c r="G17" s="1683"/>
      <c r="H17" s="1683"/>
      <c r="I17" s="1683"/>
      <c r="J17" s="1683"/>
      <c r="K17" s="1683"/>
      <c r="L17" s="1736"/>
      <c r="R17" s="1620" t="s">
        <v>84</v>
      </c>
    </row>
    <row r="18" spans="1:18" ht="24.75" customHeight="1">
      <c r="A18" s="1633" t="s">
        <v>312</v>
      </c>
      <c r="B18" s="1659"/>
      <c r="C18" s="1675"/>
      <c r="D18" s="1683"/>
      <c r="E18" s="1683"/>
      <c r="F18" s="1683"/>
      <c r="G18" s="1683"/>
      <c r="H18" s="1683"/>
      <c r="I18" s="1683"/>
      <c r="J18" s="1683"/>
      <c r="K18" s="1683"/>
      <c r="L18" s="1736"/>
    </row>
    <row r="19" spans="1:18" ht="24.75" customHeight="1">
      <c r="A19" s="1634"/>
      <c r="B19" s="1660"/>
      <c r="C19" s="1676" t="s">
        <v>1502</v>
      </c>
      <c r="D19" s="1676" t="s">
        <v>908</v>
      </c>
      <c r="E19" s="1676" t="s">
        <v>1505</v>
      </c>
      <c r="G19" s="1695"/>
      <c r="H19" s="1676" t="s">
        <v>1502</v>
      </c>
      <c r="I19" s="1676" t="s">
        <v>908</v>
      </c>
      <c r="J19" s="1676" t="s">
        <v>1505</v>
      </c>
      <c r="L19" s="1736"/>
    </row>
    <row r="20" spans="1:18" ht="24.75" customHeight="1">
      <c r="A20" s="1634"/>
      <c r="B20" s="1661" t="s">
        <v>1500</v>
      </c>
      <c r="C20" s="1677"/>
      <c r="D20" s="1676"/>
      <c r="E20" s="1676"/>
      <c r="G20" s="1696" t="s">
        <v>1500</v>
      </c>
      <c r="H20" s="1677"/>
      <c r="I20" s="1676"/>
      <c r="J20" s="1676"/>
      <c r="L20" s="1736"/>
    </row>
    <row r="21" spans="1:18" ht="24.75" customHeight="1">
      <c r="A21" s="1634"/>
      <c r="B21" s="1662"/>
      <c r="C21" s="1677"/>
      <c r="D21" s="1676"/>
      <c r="E21" s="1676"/>
      <c r="G21" s="1697"/>
      <c r="H21" s="1677"/>
      <c r="I21" s="1676"/>
      <c r="J21" s="1676"/>
      <c r="L21" s="1736"/>
    </row>
    <row r="22" spans="1:18" ht="24.75" customHeight="1">
      <c r="A22" s="1634"/>
      <c r="B22" s="1662"/>
      <c r="C22" s="1677"/>
      <c r="D22" s="1676"/>
      <c r="E22" s="1676"/>
      <c r="G22" s="1697"/>
      <c r="H22" s="1677"/>
      <c r="I22" s="1676"/>
      <c r="J22" s="1676"/>
      <c r="L22" s="1736"/>
    </row>
    <row r="23" spans="1:18" ht="24.75" customHeight="1">
      <c r="A23" s="1634"/>
      <c r="B23" s="1662"/>
      <c r="C23" s="1677"/>
      <c r="D23" s="1676"/>
      <c r="E23" s="1676"/>
      <c r="G23" s="1697"/>
      <c r="H23" s="1677"/>
      <c r="I23" s="1676"/>
      <c r="J23" s="1676"/>
      <c r="L23" s="1736"/>
    </row>
    <row r="24" spans="1:18" ht="24.75" customHeight="1">
      <c r="A24" s="1634"/>
      <c r="B24" s="1662"/>
      <c r="C24" s="1677"/>
      <c r="D24" s="1676"/>
      <c r="E24" s="1676"/>
      <c r="G24" s="1697"/>
      <c r="H24" s="1677"/>
      <c r="I24" s="1676"/>
      <c r="J24" s="1676"/>
      <c r="L24" s="1736"/>
    </row>
    <row r="25" spans="1:18" ht="24.75" customHeight="1">
      <c r="A25" s="1634"/>
      <c r="B25" s="1663"/>
      <c r="C25" s="1677"/>
      <c r="D25" s="1676"/>
      <c r="E25" s="1676"/>
      <c r="G25" s="1698"/>
      <c r="H25" s="1677"/>
      <c r="I25" s="1676"/>
      <c r="J25" s="1676"/>
      <c r="L25" s="1736"/>
    </row>
    <row r="26" spans="1:18" ht="18.75">
      <c r="A26" s="1635"/>
      <c r="B26" s="1622"/>
      <c r="C26" s="1622"/>
      <c r="D26" s="1684"/>
      <c r="E26" s="1684"/>
      <c r="F26" s="1684"/>
      <c r="G26" s="1684"/>
      <c r="H26" s="1683"/>
      <c r="I26" s="1683"/>
      <c r="J26" s="1683"/>
      <c r="K26" s="1683"/>
      <c r="L26" s="1736"/>
    </row>
    <row r="27" spans="1:18" ht="30" customHeight="1">
      <c r="A27" s="1636" t="s">
        <v>1399</v>
      </c>
      <c r="B27" s="1658"/>
      <c r="C27" s="1658"/>
      <c r="D27" s="1658"/>
      <c r="E27" s="1658"/>
      <c r="F27" s="1658"/>
      <c r="G27" s="1658"/>
      <c r="H27" s="1658"/>
      <c r="I27" s="1658"/>
      <c r="J27" s="1658"/>
      <c r="K27" s="1658"/>
      <c r="L27" s="1735"/>
    </row>
    <row r="28" spans="1:18" s="1619" customFormat="1" ht="24.75" customHeight="1">
      <c r="A28" s="1637"/>
      <c r="B28" s="1664"/>
      <c r="C28" s="1664"/>
      <c r="D28" s="1664"/>
      <c r="E28" s="1664"/>
      <c r="F28" s="1664"/>
      <c r="G28" s="1664"/>
      <c r="H28" s="1664"/>
      <c r="I28" s="1664"/>
      <c r="J28" s="1705"/>
      <c r="K28" s="1716"/>
      <c r="L28" s="1727" t="str">
        <f t="shared" ref="L28:L38" si="0">IF(R28,"〇","×")</f>
        <v>×</v>
      </c>
      <c r="R28" s="1620" t="b">
        <v>0</v>
      </c>
    </row>
    <row r="29" spans="1:18" s="1619" customFormat="1" ht="24.75" customHeight="1">
      <c r="A29" s="1638"/>
      <c r="B29" s="1665"/>
      <c r="C29" s="1665"/>
      <c r="D29" s="1665"/>
      <c r="E29" s="1665"/>
      <c r="F29" s="1665"/>
      <c r="G29" s="1665"/>
      <c r="H29" s="1665"/>
      <c r="I29" s="1665"/>
      <c r="J29" s="1706"/>
      <c r="K29" s="1717"/>
      <c r="L29" s="1737" t="str">
        <f t="shared" si="0"/>
        <v>×</v>
      </c>
      <c r="R29" s="1620" t="b">
        <v>0</v>
      </c>
    </row>
    <row r="30" spans="1:18" s="1619" customFormat="1" ht="24.75" customHeight="1">
      <c r="A30" s="1638"/>
      <c r="B30" s="1665"/>
      <c r="C30" s="1665"/>
      <c r="D30" s="1665"/>
      <c r="E30" s="1665"/>
      <c r="F30" s="1665"/>
      <c r="G30" s="1665"/>
      <c r="H30" s="1665"/>
      <c r="I30" s="1665"/>
      <c r="J30" s="1706"/>
      <c r="K30" s="1717"/>
      <c r="L30" s="1737" t="str">
        <f t="shared" si="0"/>
        <v>×</v>
      </c>
      <c r="R30" s="1620" t="b">
        <v>0</v>
      </c>
    </row>
    <row r="31" spans="1:18" s="1619" customFormat="1" ht="24.75" customHeight="1">
      <c r="A31" s="1638"/>
      <c r="B31" s="1665"/>
      <c r="C31" s="1665"/>
      <c r="D31" s="1665"/>
      <c r="E31" s="1665"/>
      <c r="F31" s="1665"/>
      <c r="G31" s="1665"/>
      <c r="H31" s="1665"/>
      <c r="I31" s="1665"/>
      <c r="J31" s="1706"/>
      <c r="K31" s="1717"/>
      <c r="L31" s="1737" t="str">
        <f t="shared" si="0"/>
        <v>×</v>
      </c>
      <c r="R31" s="1620" t="b">
        <v>0</v>
      </c>
    </row>
    <row r="32" spans="1:18" s="1619" customFormat="1" ht="24.75" customHeight="1">
      <c r="A32" s="1638"/>
      <c r="B32" s="1665"/>
      <c r="C32" s="1665"/>
      <c r="D32" s="1665"/>
      <c r="E32" s="1665"/>
      <c r="F32" s="1665"/>
      <c r="G32" s="1665"/>
      <c r="H32" s="1665"/>
      <c r="I32" s="1665"/>
      <c r="J32" s="1706"/>
      <c r="K32" s="1717"/>
      <c r="L32" s="1737" t="str">
        <f t="shared" si="0"/>
        <v>×</v>
      </c>
      <c r="R32" s="1620" t="b">
        <v>0</v>
      </c>
    </row>
    <row r="33" spans="1:18" s="1619" customFormat="1" ht="24.75" customHeight="1">
      <c r="A33" s="1638"/>
      <c r="B33" s="1665"/>
      <c r="C33" s="1665"/>
      <c r="D33" s="1665"/>
      <c r="E33" s="1665"/>
      <c r="F33" s="1665"/>
      <c r="G33" s="1665"/>
      <c r="H33" s="1665"/>
      <c r="I33" s="1665"/>
      <c r="J33" s="1706"/>
      <c r="K33" s="1717"/>
      <c r="L33" s="1737" t="str">
        <f t="shared" si="0"/>
        <v>×</v>
      </c>
      <c r="R33" s="1620" t="b">
        <v>0</v>
      </c>
    </row>
    <row r="34" spans="1:18" s="1619" customFormat="1" ht="24.75" customHeight="1">
      <c r="A34" s="1638"/>
      <c r="B34" s="1665"/>
      <c r="C34" s="1665"/>
      <c r="D34" s="1665"/>
      <c r="E34" s="1665"/>
      <c r="F34" s="1665"/>
      <c r="G34" s="1665"/>
      <c r="H34" s="1665"/>
      <c r="I34" s="1665"/>
      <c r="J34" s="1706"/>
      <c r="K34" s="1717"/>
      <c r="L34" s="1737" t="str">
        <f t="shared" si="0"/>
        <v>×</v>
      </c>
      <c r="R34" s="1620" t="b">
        <v>0</v>
      </c>
    </row>
    <row r="35" spans="1:18" s="1619" customFormat="1" ht="24.75" customHeight="1">
      <c r="A35" s="1638"/>
      <c r="B35" s="1665"/>
      <c r="C35" s="1665"/>
      <c r="D35" s="1665"/>
      <c r="E35" s="1665"/>
      <c r="F35" s="1665"/>
      <c r="G35" s="1665"/>
      <c r="H35" s="1665"/>
      <c r="I35" s="1665"/>
      <c r="J35" s="1706"/>
      <c r="K35" s="1717"/>
      <c r="L35" s="1737" t="str">
        <f t="shared" si="0"/>
        <v>×</v>
      </c>
      <c r="R35" s="1620" t="b">
        <v>0</v>
      </c>
    </row>
    <row r="36" spans="1:18" s="1619" customFormat="1" ht="24.75" customHeight="1">
      <c r="A36" s="1638"/>
      <c r="B36" s="1665"/>
      <c r="C36" s="1665"/>
      <c r="D36" s="1665"/>
      <c r="E36" s="1665"/>
      <c r="F36" s="1665"/>
      <c r="G36" s="1665"/>
      <c r="H36" s="1665"/>
      <c r="I36" s="1665"/>
      <c r="J36" s="1706"/>
      <c r="K36" s="1717"/>
      <c r="L36" s="1737" t="str">
        <f t="shared" si="0"/>
        <v>×</v>
      </c>
      <c r="R36" s="1620" t="b">
        <v>0</v>
      </c>
    </row>
    <row r="37" spans="1:18" s="1619" customFormat="1" ht="24.75" customHeight="1">
      <c r="A37" s="1638"/>
      <c r="B37" s="1665"/>
      <c r="C37" s="1665"/>
      <c r="D37" s="1665"/>
      <c r="E37" s="1665"/>
      <c r="F37" s="1665"/>
      <c r="G37" s="1665"/>
      <c r="H37" s="1665"/>
      <c r="I37" s="1665"/>
      <c r="J37" s="1706"/>
      <c r="K37" s="1717"/>
      <c r="L37" s="1737" t="str">
        <f t="shared" si="0"/>
        <v>×</v>
      </c>
      <c r="R37" s="1620" t="b">
        <v>0</v>
      </c>
    </row>
    <row r="38" spans="1:18" s="1619" customFormat="1" ht="24.75" customHeight="1">
      <c r="A38" s="1639"/>
      <c r="B38" s="1666"/>
      <c r="C38" s="1666"/>
      <c r="D38" s="1666"/>
      <c r="E38" s="1666"/>
      <c r="F38" s="1666"/>
      <c r="G38" s="1666"/>
      <c r="H38" s="1666"/>
      <c r="I38" s="1666"/>
      <c r="J38" s="1707"/>
      <c r="K38" s="1718"/>
      <c r="L38" s="1738" t="str">
        <f t="shared" si="0"/>
        <v>×</v>
      </c>
      <c r="R38" s="1620" t="b">
        <v>0</v>
      </c>
    </row>
    <row r="39" spans="1:18" ht="24.75" customHeight="1">
      <c r="A39" s="1640" t="s">
        <v>1258</v>
      </c>
      <c r="B39" s="1622"/>
      <c r="C39" s="1622"/>
      <c r="D39" s="1683"/>
      <c r="E39" s="1683"/>
      <c r="F39" s="1683"/>
      <c r="G39" s="1683"/>
      <c r="H39" s="1683"/>
      <c r="I39" s="1683"/>
      <c r="J39" s="1683"/>
      <c r="K39" s="1683"/>
      <c r="L39" s="1683"/>
    </row>
    <row r="40" spans="1:18" ht="24.75" customHeight="1">
      <c r="A40" s="1640" t="s">
        <v>1488</v>
      </c>
      <c r="B40" s="1622"/>
      <c r="C40" s="1622"/>
      <c r="D40" s="1683"/>
      <c r="E40" s="1683"/>
      <c r="F40" s="1683"/>
      <c r="G40" s="1683"/>
      <c r="H40" s="1683"/>
      <c r="I40" s="1683"/>
      <c r="J40" s="1683"/>
      <c r="K40" s="1683"/>
      <c r="L40" s="1683"/>
    </row>
    <row r="41" spans="1:18">
      <c r="A41" s="1622"/>
      <c r="B41" s="1622"/>
      <c r="C41" s="1622"/>
      <c r="D41" s="1683"/>
      <c r="E41" s="1683"/>
      <c r="F41" s="1683"/>
      <c r="G41" s="1683"/>
      <c r="H41" s="1683"/>
      <c r="I41" s="1683"/>
      <c r="J41" s="1683"/>
      <c r="K41" s="1683"/>
      <c r="L41" s="1683"/>
    </row>
    <row r="42" spans="1:18" ht="18.75">
      <c r="A42" s="1622"/>
      <c r="B42" s="1622"/>
      <c r="C42" s="1622"/>
      <c r="D42" s="1683"/>
      <c r="E42" s="1683"/>
      <c r="F42" s="1683"/>
      <c r="G42" s="1683"/>
      <c r="H42" s="1683"/>
      <c r="I42" s="1683"/>
      <c r="J42" s="1683"/>
      <c r="K42" s="1683"/>
      <c r="L42" s="1683"/>
    </row>
    <row r="43" spans="1:18" ht="45" customHeight="1">
      <c r="A43" s="1641" t="s">
        <v>1276</v>
      </c>
      <c r="B43" s="1667"/>
      <c r="C43" s="1667"/>
      <c r="D43" s="1667"/>
      <c r="E43" s="1667"/>
      <c r="F43" s="1667"/>
      <c r="G43" s="1667"/>
      <c r="H43" s="1667"/>
      <c r="I43" s="1667"/>
      <c r="J43" s="1708"/>
      <c r="K43" s="1709" t="s">
        <v>1508</v>
      </c>
      <c r="L43" s="1727" t="s">
        <v>626</v>
      </c>
    </row>
    <row r="44" spans="1:18" ht="30" customHeight="1">
      <c r="A44" s="1624" t="s">
        <v>1489</v>
      </c>
      <c r="B44" s="1650"/>
      <c r="C44" s="1650"/>
      <c r="D44" s="1650"/>
      <c r="E44" s="1650"/>
      <c r="F44" s="1650"/>
      <c r="G44" s="1650"/>
      <c r="H44" s="1650"/>
      <c r="I44" s="1650"/>
      <c r="J44" s="1650"/>
      <c r="K44" s="1650"/>
      <c r="L44" s="1728"/>
    </row>
    <row r="45" spans="1:18" ht="30" customHeight="1">
      <c r="A45" s="1642" t="s">
        <v>1260</v>
      </c>
      <c r="B45" s="1668"/>
      <c r="C45" s="1668"/>
      <c r="D45" s="1668"/>
      <c r="E45" s="1668"/>
      <c r="F45" s="1668"/>
      <c r="G45" s="1668"/>
      <c r="H45" s="1668"/>
      <c r="I45" s="1668"/>
      <c r="J45" s="1668"/>
      <c r="K45" s="1668"/>
      <c r="L45" s="1739"/>
    </row>
    <row r="46" spans="1:18" ht="25" customHeight="1">
      <c r="A46" s="1643" t="s">
        <v>1490</v>
      </c>
      <c r="B46" s="1669"/>
      <c r="C46" s="1678"/>
      <c r="D46" s="1685"/>
      <c r="E46" s="1685"/>
      <c r="F46" s="1685"/>
      <c r="G46" s="1685"/>
      <c r="H46" s="1685"/>
      <c r="I46" s="1685"/>
      <c r="J46" s="1685"/>
      <c r="K46" s="1719"/>
      <c r="L46" s="1740" t="str">
        <f>IF(Q46,"〇","×")</f>
        <v>×</v>
      </c>
      <c r="Q46" s="1744" t="b">
        <f>AND(R46,R47,R48,R49,R50)</f>
        <v>0</v>
      </c>
      <c r="R46" s="1746" t="b">
        <v>0</v>
      </c>
    </row>
    <row r="47" spans="1:18" ht="25" customHeight="1">
      <c r="A47" s="1644"/>
      <c r="B47" s="1670"/>
      <c r="C47" s="1679"/>
      <c r="D47" s="1686"/>
      <c r="E47" s="1686"/>
      <c r="F47" s="1686"/>
      <c r="G47" s="1686"/>
      <c r="H47" s="1686"/>
      <c r="I47" s="1686"/>
      <c r="J47" s="1686"/>
      <c r="K47" s="1720"/>
      <c r="L47" s="1740"/>
      <c r="Q47" s="1744"/>
      <c r="R47" s="1746" t="b">
        <v>0</v>
      </c>
    </row>
    <row r="48" spans="1:18" ht="25" customHeight="1">
      <c r="A48" s="1644"/>
      <c r="B48" s="1670"/>
      <c r="C48" s="1679"/>
      <c r="D48" s="1686"/>
      <c r="E48" s="1686"/>
      <c r="F48" s="1686"/>
      <c r="G48" s="1686"/>
      <c r="H48" s="1686"/>
      <c r="I48" s="1686"/>
      <c r="J48" s="1686"/>
      <c r="K48" s="1720"/>
      <c r="L48" s="1740"/>
      <c r="Q48" s="1744"/>
      <c r="R48" s="1746" t="b">
        <v>0</v>
      </c>
    </row>
    <row r="49" spans="1:18" ht="25" customHeight="1">
      <c r="A49" s="1644"/>
      <c r="B49" s="1670"/>
      <c r="C49" s="1679"/>
      <c r="D49" s="1686"/>
      <c r="E49" s="1686"/>
      <c r="F49" s="1686"/>
      <c r="G49" s="1686"/>
      <c r="H49" s="1686"/>
      <c r="I49" s="1686"/>
      <c r="J49" s="1686"/>
      <c r="K49" s="1720"/>
      <c r="L49" s="1740"/>
      <c r="Q49" s="1744"/>
      <c r="R49" s="1746" t="b">
        <v>0</v>
      </c>
    </row>
    <row r="50" spans="1:18" ht="25" customHeight="1">
      <c r="A50" s="1645"/>
      <c r="B50" s="1671"/>
      <c r="C50" s="1680"/>
      <c r="D50" s="1687"/>
      <c r="E50" s="1687"/>
      <c r="F50" s="1687"/>
      <c r="G50" s="1687"/>
      <c r="H50" s="1687"/>
      <c r="I50" s="1687"/>
      <c r="J50" s="1687"/>
      <c r="K50" s="1721"/>
      <c r="L50" s="1741"/>
      <c r="Q50" s="1744"/>
      <c r="R50" s="1746" t="b">
        <v>0</v>
      </c>
    </row>
    <row r="51" spans="1:18" ht="30" customHeight="1">
      <c r="A51" s="1646" t="s">
        <v>1491</v>
      </c>
      <c r="B51" s="1672"/>
      <c r="C51" s="1672"/>
      <c r="D51" s="1672"/>
      <c r="E51" s="1672"/>
      <c r="F51" s="1672"/>
      <c r="G51" s="1672"/>
      <c r="H51" s="1672"/>
      <c r="I51" s="1672"/>
      <c r="J51" s="1672"/>
      <c r="K51" s="1672"/>
      <c r="L51" s="1742"/>
      <c r="Q51" s="1745"/>
      <c r="R51" s="1748"/>
    </row>
    <row r="52" spans="1:18" ht="25" customHeight="1">
      <c r="A52" s="1643" t="s">
        <v>1006</v>
      </c>
      <c r="B52" s="1669"/>
      <c r="C52" s="1678"/>
      <c r="D52" s="1685"/>
      <c r="E52" s="1685"/>
      <c r="F52" s="1685"/>
      <c r="G52" s="1685"/>
      <c r="H52" s="1685"/>
      <c r="I52" s="1685"/>
      <c r="J52" s="1685"/>
      <c r="K52" s="1719"/>
      <c r="L52" s="1740" t="str">
        <f>IF(Q52,"〇","×")</f>
        <v>×</v>
      </c>
      <c r="Q52" s="1744" t="b">
        <f>AND(R52:R55)</f>
        <v>0</v>
      </c>
      <c r="R52" s="1746" t="b">
        <v>0</v>
      </c>
    </row>
    <row r="53" spans="1:18" ht="25" customHeight="1">
      <c r="A53" s="1644"/>
      <c r="B53" s="1670"/>
      <c r="C53" s="1679"/>
      <c r="D53" s="1686"/>
      <c r="E53" s="1686"/>
      <c r="F53" s="1686"/>
      <c r="G53" s="1686"/>
      <c r="H53" s="1686"/>
      <c r="I53" s="1686"/>
      <c r="J53" s="1686"/>
      <c r="K53" s="1720"/>
      <c r="L53" s="1740"/>
      <c r="Q53" s="1744"/>
      <c r="R53" s="1746" t="b">
        <v>0</v>
      </c>
    </row>
    <row r="54" spans="1:18" ht="25" customHeight="1">
      <c r="A54" s="1644"/>
      <c r="B54" s="1670"/>
      <c r="C54" s="1679"/>
      <c r="D54" s="1686"/>
      <c r="E54" s="1686"/>
      <c r="F54" s="1686"/>
      <c r="G54" s="1686"/>
      <c r="H54" s="1686"/>
      <c r="I54" s="1686"/>
      <c r="J54" s="1686"/>
      <c r="K54" s="1720"/>
      <c r="L54" s="1740"/>
      <c r="Q54" s="1744"/>
      <c r="R54" s="1746" t="b">
        <v>0</v>
      </c>
    </row>
    <row r="55" spans="1:18" ht="25" customHeight="1">
      <c r="A55" s="1647"/>
      <c r="B55" s="1673"/>
      <c r="C55" s="1681"/>
      <c r="D55" s="1688"/>
      <c r="E55" s="1688"/>
      <c r="F55" s="1688"/>
      <c r="G55" s="1688"/>
      <c r="H55" s="1688"/>
      <c r="I55" s="1688"/>
      <c r="J55" s="1688"/>
      <c r="K55" s="1722"/>
      <c r="L55" s="1740"/>
      <c r="Q55" s="1744"/>
      <c r="R55" s="1746" t="b">
        <v>0</v>
      </c>
    </row>
    <row r="56" spans="1:18" ht="25" customHeight="1">
      <c r="A56" s="1643" t="s">
        <v>1050</v>
      </c>
      <c r="B56" s="1669"/>
      <c r="C56" s="1678"/>
      <c r="D56" s="1685"/>
      <c r="E56" s="1685"/>
      <c r="F56" s="1685"/>
      <c r="G56" s="1685"/>
      <c r="H56" s="1685"/>
      <c r="I56" s="1685"/>
      <c r="J56" s="1685"/>
      <c r="K56" s="1719"/>
      <c r="L56" s="1740" t="str">
        <f>IF(Q56,"〇","×")</f>
        <v>×</v>
      </c>
      <c r="Q56" s="1744" t="b">
        <f>AND(R56:R58)</f>
        <v>0</v>
      </c>
      <c r="R56" s="1746" t="b">
        <v>0</v>
      </c>
    </row>
    <row r="57" spans="1:18" ht="25" customHeight="1">
      <c r="A57" s="1644"/>
      <c r="B57" s="1670"/>
      <c r="C57" s="1679"/>
      <c r="D57" s="1686"/>
      <c r="E57" s="1686"/>
      <c r="F57" s="1686"/>
      <c r="G57" s="1686"/>
      <c r="H57" s="1686"/>
      <c r="I57" s="1686"/>
      <c r="J57" s="1686"/>
      <c r="K57" s="1720"/>
      <c r="L57" s="1740"/>
      <c r="Q57" s="1744"/>
      <c r="R57" s="1746" t="b">
        <v>0</v>
      </c>
    </row>
    <row r="58" spans="1:18" ht="25" customHeight="1">
      <c r="A58" s="1647"/>
      <c r="B58" s="1673"/>
      <c r="C58" s="1681"/>
      <c r="D58" s="1688"/>
      <c r="E58" s="1688"/>
      <c r="F58" s="1688"/>
      <c r="G58" s="1688"/>
      <c r="H58" s="1688"/>
      <c r="I58" s="1688"/>
      <c r="J58" s="1688"/>
      <c r="K58" s="1722"/>
      <c r="L58" s="1740"/>
      <c r="Q58" s="1744"/>
      <c r="R58" s="1746" t="b">
        <v>0</v>
      </c>
    </row>
    <row r="59" spans="1:18" ht="25" customHeight="1">
      <c r="A59" s="1648" t="s">
        <v>166</v>
      </c>
      <c r="B59" s="1674"/>
      <c r="C59" s="1682"/>
      <c r="D59" s="1689"/>
      <c r="E59" s="1689"/>
      <c r="F59" s="1689"/>
      <c r="G59" s="1689"/>
      <c r="H59" s="1689"/>
      <c r="I59" s="1689"/>
      <c r="J59" s="1689"/>
      <c r="K59" s="1723"/>
      <c r="L59" s="1740" t="str">
        <f>IF(Q59,"〇","×")</f>
        <v>×</v>
      </c>
      <c r="Q59" s="1746" t="b">
        <f>AND(R59)</f>
        <v>0</v>
      </c>
      <c r="R59" s="1746" t="b">
        <v>0</v>
      </c>
    </row>
    <row r="60" spans="1:18" ht="25" customHeight="1">
      <c r="A60" s="1643" t="s">
        <v>1115</v>
      </c>
      <c r="B60" s="1669"/>
      <c r="C60" s="1678"/>
      <c r="D60" s="1685"/>
      <c r="E60" s="1685"/>
      <c r="F60" s="1685"/>
      <c r="G60" s="1685"/>
      <c r="H60" s="1685"/>
      <c r="I60" s="1685"/>
      <c r="J60" s="1685"/>
      <c r="K60" s="1719"/>
      <c r="L60" s="1740" t="str">
        <f>IF(Q60,"〇","×")</f>
        <v>×</v>
      </c>
      <c r="Q60" s="1744" t="b">
        <f>AND(R60:R62)</f>
        <v>0</v>
      </c>
      <c r="R60" s="1746" t="b">
        <v>0</v>
      </c>
    </row>
    <row r="61" spans="1:18" ht="25" customHeight="1">
      <c r="A61" s="1644"/>
      <c r="B61" s="1670"/>
      <c r="C61" s="1679"/>
      <c r="D61" s="1686"/>
      <c r="E61" s="1686"/>
      <c r="F61" s="1686"/>
      <c r="G61" s="1686"/>
      <c r="H61" s="1686"/>
      <c r="I61" s="1686"/>
      <c r="J61" s="1686"/>
      <c r="K61" s="1720"/>
      <c r="L61" s="1740"/>
      <c r="Q61" s="1744"/>
      <c r="R61" s="1746" t="b">
        <v>0</v>
      </c>
    </row>
    <row r="62" spans="1:18" ht="25" customHeight="1">
      <c r="A62" s="1647"/>
      <c r="B62" s="1673"/>
      <c r="C62" s="1681"/>
      <c r="D62" s="1688"/>
      <c r="E62" s="1688"/>
      <c r="F62" s="1688"/>
      <c r="G62" s="1688"/>
      <c r="H62" s="1688"/>
      <c r="I62" s="1688"/>
      <c r="J62" s="1688"/>
      <c r="K62" s="1722"/>
      <c r="L62" s="1740"/>
      <c r="Q62" s="1744"/>
      <c r="R62" s="1746" t="b">
        <v>0</v>
      </c>
    </row>
    <row r="63" spans="1:18" ht="25" customHeight="1">
      <c r="A63" s="1643" t="s">
        <v>1219</v>
      </c>
      <c r="B63" s="1669"/>
      <c r="C63" s="1678"/>
      <c r="D63" s="1685"/>
      <c r="E63" s="1685"/>
      <c r="F63" s="1685"/>
      <c r="G63" s="1685"/>
      <c r="H63" s="1685"/>
      <c r="I63" s="1685"/>
      <c r="J63" s="1685"/>
      <c r="K63" s="1719"/>
      <c r="L63" s="1740" t="str">
        <f>IF(Q63,"〇","×")</f>
        <v>×</v>
      </c>
      <c r="Q63" s="1744" t="b">
        <f>AND(R63:R66)</f>
        <v>0</v>
      </c>
      <c r="R63" s="1746" t="b">
        <v>0</v>
      </c>
    </row>
    <row r="64" spans="1:18" ht="25" customHeight="1">
      <c r="A64" s="1644"/>
      <c r="B64" s="1670"/>
      <c r="C64" s="1679"/>
      <c r="D64" s="1686"/>
      <c r="E64" s="1686"/>
      <c r="F64" s="1686"/>
      <c r="G64" s="1686"/>
      <c r="H64" s="1686"/>
      <c r="I64" s="1686"/>
      <c r="J64" s="1686"/>
      <c r="K64" s="1720"/>
      <c r="L64" s="1740"/>
      <c r="Q64" s="1744"/>
      <c r="R64" s="1746" t="b">
        <v>0</v>
      </c>
    </row>
    <row r="65" spans="1:18" ht="25" customHeight="1">
      <c r="A65" s="1644"/>
      <c r="B65" s="1670"/>
      <c r="C65" s="1679"/>
      <c r="D65" s="1686"/>
      <c r="E65" s="1686"/>
      <c r="F65" s="1686"/>
      <c r="G65" s="1686"/>
      <c r="H65" s="1686"/>
      <c r="I65" s="1686"/>
      <c r="J65" s="1686"/>
      <c r="K65" s="1720"/>
      <c r="L65" s="1740"/>
      <c r="Q65" s="1744"/>
      <c r="R65" s="1746" t="b">
        <v>0</v>
      </c>
    </row>
    <row r="66" spans="1:18" ht="25" customHeight="1">
      <c r="A66" s="1645"/>
      <c r="B66" s="1671"/>
      <c r="C66" s="1680"/>
      <c r="D66" s="1687"/>
      <c r="E66" s="1687"/>
      <c r="F66" s="1687"/>
      <c r="G66" s="1687"/>
      <c r="H66" s="1687"/>
      <c r="I66" s="1687"/>
      <c r="J66" s="1687"/>
      <c r="K66" s="1721"/>
      <c r="L66" s="1741"/>
      <c r="Q66" s="1744"/>
      <c r="R66" s="1746" t="b">
        <v>0</v>
      </c>
    </row>
    <row r="67" spans="1:18" ht="30" customHeight="1">
      <c r="A67" s="1642" t="s">
        <v>590</v>
      </c>
      <c r="B67" s="1668"/>
      <c r="C67" s="1668"/>
      <c r="D67" s="1668"/>
      <c r="E67" s="1668"/>
      <c r="F67" s="1668"/>
      <c r="G67" s="1668"/>
      <c r="H67" s="1668"/>
      <c r="I67" s="1668"/>
      <c r="J67" s="1668"/>
      <c r="K67" s="1668"/>
      <c r="L67" s="1739"/>
    </row>
    <row r="68" spans="1:18" ht="25" customHeight="1">
      <c r="A68" s="1643" t="s">
        <v>178</v>
      </c>
      <c r="B68" s="1669"/>
      <c r="C68" s="1678"/>
      <c r="D68" s="1690"/>
      <c r="E68" s="1690"/>
      <c r="F68" s="1690"/>
      <c r="G68" s="1690"/>
      <c r="H68" s="1690"/>
      <c r="I68" s="1690"/>
      <c r="J68" s="1690"/>
      <c r="K68" s="1724"/>
      <c r="L68" s="1740" t="str">
        <f>IF(Q68,"〇","×")</f>
        <v>×</v>
      </c>
      <c r="Q68" s="1744" t="b">
        <f>AND(R68:R69)</f>
        <v>0</v>
      </c>
      <c r="R68" s="1746" t="b">
        <v>0</v>
      </c>
    </row>
    <row r="69" spans="1:18" ht="25" customHeight="1">
      <c r="A69" s="1647"/>
      <c r="B69" s="1673"/>
      <c r="C69" s="1681"/>
      <c r="D69" s="1688"/>
      <c r="E69" s="1688"/>
      <c r="F69" s="1688"/>
      <c r="G69" s="1688"/>
      <c r="H69" s="1688"/>
      <c r="I69" s="1688"/>
      <c r="J69" s="1688"/>
      <c r="K69" s="1722"/>
      <c r="L69" s="1740"/>
      <c r="Q69" s="1744"/>
      <c r="R69" s="1746" t="b">
        <v>0</v>
      </c>
    </row>
    <row r="70" spans="1:18" ht="25" customHeight="1">
      <c r="A70" s="1643" t="s">
        <v>1492</v>
      </c>
      <c r="B70" s="1669"/>
      <c r="C70" s="1678"/>
      <c r="D70" s="1685"/>
      <c r="E70" s="1685"/>
      <c r="F70" s="1685"/>
      <c r="G70" s="1685"/>
      <c r="H70" s="1685"/>
      <c r="I70" s="1685"/>
      <c r="J70" s="1685"/>
      <c r="K70" s="1719"/>
      <c r="L70" s="1740" t="str">
        <f>IF(Q70,"〇","×")</f>
        <v>×</v>
      </c>
      <c r="Q70" s="1744" t="b">
        <f>AND(R70:R72)</f>
        <v>0</v>
      </c>
      <c r="R70" s="1746" t="b">
        <v>0</v>
      </c>
    </row>
    <row r="71" spans="1:18" ht="25" customHeight="1">
      <c r="A71" s="1644"/>
      <c r="B71" s="1670"/>
      <c r="C71" s="1679"/>
      <c r="D71" s="1686"/>
      <c r="E71" s="1686"/>
      <c r="F71" s="1686"/>
      <c r="G71" s="1686"/>
      <c r="H71" s="1686"/>
      <c r="I71" s="1686"/>
      <c r="J71" s="1686"/>
      <c r="K71" s="1720"/>
      <c r="L71" s="1740"/>
      <c r="Q71" s="1744"/>
      <c r="R71" s="1746" t="b">
        <v>0</v>
      </c>
    </row>
    <row r="72" spans="1:18" ht="25" customHeight="1">
      <c r="A72" s="1647"/>
      <c r="B72" s="1673"/>
      <c r="C72" s="1681"/>
      <c r="D72" s="1688"/>
      <c r="E72" s="1688"/>
      <c r="F72" s="1688"/>
      <c r="G72" s="1688"/>
      <c r="H72" s="1688"/>
      <c r="I72" s="1688"/>
      <c r="J72" s="1688"/>
      <c r="K72" s="1722"/>
      <c r="L72" s="1740"/>
      <c r="Q72" s="1744"/>
      <c r="R72" s="1746" t="b">
        <v>0</v>
      </c>
    </row>
    <row r="73" spans="1:18" ht="36" customHeight="1">
      <c r="A73" s="1648" t="s">
        <v>1493</v>
      </c>
      <c r="B73" s="1674"/>
      <c r="C73" s="1682"/>
      <c r="D73" s="1689"/>
      <c r="E73" s="1689"/>
      <c r="F73" s="1689"/>
      <c r="G73" s="1689"/>
      <c r="H73" s="1689"/>
      <c r="I73" s="1689"/>
      <c r="J73" s="1689"/>
      <c r="K73" s="1723"/>
      <c r="L73" s="1740" t="str">
        <f>IF(Q73,"〇","×")</f>
        <v>×</v>
      </c>
      <c r="Q73" s="1746" t="b">
        <f>AND(R73)</f>
        <v>0</v>
      </c>
      <c r="R73" s="1746" t="b">
        <v>0</v>
      </c>
    </row>
    <row r="74" spans="1:18" ht="25" customHeight="1">
      <c r="A74" s="1643" t="s">
        <v>1494</v>
      </c>
      <c r="B74" s="1669"/>
      <c r="C74" s="1678"/>
      <c r="D74" s="1685"/>
      <c r="E74" s="1685"/>
      <c r="F74" s="1685"/>
      <c r="G74" s="1685"/>
      <c r="H74" s="1685"/>
      <c r="I74" s="1685"/>
      <c r="J74" s="1685"/>
      <c r="K74" s="1719"/>
      <c r="L74" s="1740" t="str">
        <f>IF(Q74,"〇","×")</f>
        <v>×</v>
      </c>
      <c r="Q74" s="1744" t="b">
        <f>AND(R74:R76)</f>
        <v>0</v>
      </c>
      <c r="R74" s="1746" t="b">
        <v>0</v>
      </c>
    </row>
    <row r="75" spans="1:18" ht="25" customHeight="1">
      <c r="A75" s="1644"/>
      <c r="B75" s="1670"/>
      <c r="C75" s="1679"/>
      <c r="D75" s="1686"/>
      <c r="E75" s="1686"/>
      <c r="F75" s="1686"/>
      <c r="G75" s="1686"/>
      <c r="H75" s="1686"/>
      <c r="I75" s="1686"/>
      <c r="J75" s="1686"/>
      <c r="K75" s="1720"/>
      <c r="L75" s="1740"/>
      <c r="Q75" s="1744"/>
      <c r="R75" s="1746" t="b">
        <v>0</v>
      </c>
    </row>
    <row r="76" spans="1:18" ht="25" customHeight="1">
      <c r="A76" s="1647"/>
      <c r="B76" s="1673"/>
      <c r="C76" s="1681"/>
      <c r="D76" s="1688"/>
      <c r="E76" s="1688"/>
      <c r="F76" s="1688"/>
      <c r="G76" s="1688"/>
      <c r="H76" s="1688"/>
      <c r="I76" s="1688"/>
      <c r="J76" s="1688"/>
      <c r="K76" s="1722"/>
      <c r="L76" s="1740"/>
      <c r="Q76" s="1744"/>
      <c r="R76" s="1746" t="b">
        <v>0</v>
      </c>
    </row>
    <row r="77" spans="1:18" ht="25" customHeight="1">
      <c r="A77" s="1643" t="s">
        <v>1495</v>
      </c>
      <c r="B77" s="1669"/>
      <c r="C77" s="1678"/>
      <c r="D77" s="1690"/>
      <c r="E77" s="1690"/>
      <c r="F77" s="1690"/>
      <c r="G77" s="1690"/>
      <c r="H77" s="1690"/>
      <c r="I77" s="1690"/>
      <c r="J77" s="1690"/>
      <c r="K77" s="1724"/>
      <c r="L77" s="1740" t="str">
        <f>IF(Q77,"〇","×")</f>
        <v>×</v>
      </c>
      <c r="Q77" s="1744" t="b">
        <f>AND(R77:R78)</f>
        <v>0</v>
      </c>
      <c r="R77" s="1746" t="b">
        <v>0</v>
      </c>
    </row>
    <row r="78" spans="1:18" ht="25" customHeight="1">
      <c r="A78" s="1647"/>
      <c r="B78" s="1673"/>
      <c r="C78" s="1681"/>
      <c r="D78" s="1688"/>
      <c r="E78" s="1688"/>
      <c r="F78" s="1688"/>
      <c r="G78" s="1688"/>
      <c r="H78" s="1688"/>
      <c r="I78" s="1688"/>
      <c r="J78" s="1688"/>
      <c r="K78" s="1722"/>
      <c r="L78" s="1740"/>
      <c r="Q78" s="1744"/>
      <c r="R78" s="1746" t="b">
        <v>0</v>
      </c>
    </row>
    <row r="79" spans="1:18" ht="25" customHeight="1">
      <c r="A79" s="1643" t="s">
        <v>1041</v>
      </c>
      <c r="B79" s="1669"/>
      <c r="C79" s="1678"/>
      <c r="D79" s="1690"/>
      <c r="E79" s="1690"/>
      <c r="F79" s="1690"/>
      <c r="G79" s="1690"/>
      <c r="H79" s="1690"/>
      <c r="I79" s="1690"/>
      <c r="J79" s="1690"/>
      <c r="K79" s="1724"/>
      <c r="L79" s="1740" t="str">
        <f>IF(Q79,"〇","×")</f>
        <v>×</v>
      </c>
      <c r="Q79" s="1744" t="b">
        <f>AND(R79:R80)</f>
        <v>0</v>
      </c>
      <c r="R79" s="1746" t="b">
        <v>0</v>
      </c>
    </row>
    <row r="80" spans="1:18" ht="25" customHeight="1">
      <c r="A80" s="1645"/>
      <c r="B80" s="1671"/>
      <c r="C80" s="1680"/>
      <c r="D80" s="1687"/>
      <c r="E80" s="1687"/>
      <c r="F80" s="1687"/>
      <c r="G80" s="1687"/>
      <c r="H80" s="1687"/>
      <c r="I80" s="1687"/>
      <c r="J80" s="1687"/>
      <c r="K80" s="1721"/>
      <c r="L80" s="1741"/>
      <c r="Q80" s="1744"/>
      <c r="R80" s="1746" t="b">
        <v>0</v>
      </c>
    </row>
    <row r="81" spans="1:18" ht="25" customHeight="1">
      <c r="A81" s="1646" t="s">
        <v>1496</v>
      </c>
      <c r="B81" s="1672"/>
      <c r="C81" s="1672"/>
      <c r="D81" s="1672"/>
      <c r="E81" s="1672"/>
      <c r="F81" s="1672"/>
      <c r="G81" s="1672"/>
      <c r="H81" s="1672"/>
      <c r="I81" s="1672"/>
      <c r="J81" s="1672"/>
      <c r="K81" s="1672"/>
      <c r="L81" s="1742"/>
    </row>
    <row r="82" spans="1:18" ht="25" customHeight="1">
      <c r="A82" s="1643" t="s">
        <v>1497</v>
      </c>
      <c r="B82" s="1669"/>
      <c r="C82" s="1678"/>
      <c r="D82" s="1690"/>
      <c r="E82" s="1690"/>
      <c r="F82" s="1690"/>
      <c r="G82" s="1690"/>
      <c r="H82" s="1690"/>
      <c r="I82" s="1690"/>
      <c r="J82" s="1690"/>
      <c r="K82" s="1724"/>
      <c r="L82" s="1740" t="str">
        <f>IF(Q82,"〇","×")</f>
        <v>×</v>
      </c>
      <c r="P82" s="1743"/>
      <c r="Q82" s="1744" t="b">
        <f>AND(R82:R83)</f>
        <v>0</v>
      </c>
      <c r="R82" s="1746" t="b">
        <v>0</v>
      </c>
    </row>
    <row r="83" spans="1:18" ht="25" customHeight="1">
      <c r="A83" s="1647"/>
      <c r="B83" s="1673"/>
      <c r="C83" s="1681"/>
      <c r="D83" s="1688"/>
      <c r="E83" s="1688"/>
      <c r="F83" s="1688"/>
      <c r="G83" s="1688"/>
      <c r="H83" s="1688"/>
      <c r="I83" s="1688"/>
      <c r="J83" s="1688"/>
      <c r="K83" s="1722"/>
      <c r="L83" s="1740"/>
      <c r="P83" s="1743"/>
      <c r="Q83" s="1744"/>
      <c r="R83" s="1746" t="b">
        <v>0</v>
      </c>
    </row>
    <row r="84" spans="1:18" ht="25" customHeight="1">
      <c r="A84" s="1643" t="s">
        <v>1498</v>
      </c>
      <c r="B84" s="1669"/>
      <c r="C84" s="1678"/>
      <c r="D84" s="1685"/>
      <c r="E84" s="1685"/>
      <c r="F84" s="1685"/>
      <c r="G84" s="1685"/>
      <c r="H84" s="1685"/>
      <c r="I84" s="1685"/>
      <c r="J84" s="1685"/>
      <c r="K84" s="1719"/>
      <c r="L84" s="1740" t="str">
        <f>IF(Q84,"〇","×")</f>
        <v>×</v>
      </c>
      <c r="P84" s="1743"/>
      <c r="Q84" s="1744" t="b">
        <f>AND(R84:R85)</f>
        <v>0</v>
      </c>
      <c r="R84" s="1746" t="b">
        <v>0</v>
      </c>
    </row>
    <row r="85" spans="1:18" ht="25" customHeight="1">
      <c r="A85" s="1644"/>
      <c r="B85" s="1670"/>
      <c r="C85" s="1679"/>
      <c r="D85" s="1691"/>
      <c r="E85" s="1691"/>
      <c r="F85" s="1691"/>
      <c r="G85" s="1691"/>
      <c r="H85" s="1691"/>
      <c r="I85" s="1691"/>
      <c r="J85" s="1691"/>
      <c r="K85" s="1725"/>
      <c r="L85" s="1740"/>
      <c r="P85" s="1743"/>
      <c r="Q85" s="1744"/>
      <c r="R85" s="1746" t="b">
        <v>0</v>
      </c>
    </row>
    <row r="86" spans="1:18" ht="25" customHeight="1">
      <c r="A86" s="1644"/>
      <c r="B86" s="1670"/>
      <c r="C86" s="1679"/>
      <c r="D86" s="1685"/>
      <c r="E86" s="1685"/>
      <c r="F86" s="1685"/>
      <c r="G86" s="1685"/>
      <c r="H86" s="1685"/>
      <c r="I86" s="1685"/>
      <c r="J86" s="1685"/>
      <c r="K86" s="1676"/>
      <c r="L86" s="1740" t="str">
        <f>IF(OR(Q86:Q88)=TRUE,"〇","×")</f>
        <v>×</v>
      </c>
      <c r="P86" s="1743"/>
      <c r="Q86" s="1746" t="b">
        <f>AND(R86)</f>
        <v>0</v>
      </c>
      <c r="R86" s="1746" t="b">
        <v>0</v>
      </c>
    </row>
    <row r="87" spans="1:18" ht="25" customHeight="1">
      <c r="A87" s="1644"/>
      <c r="B87" s="1670"/>
      <c r="C87" s="1679"/>
      <c r="D87" s="1692"/>
      <c r="E87" s="1692"/>
      <c r="F87" s="1692"/>
      <c r="G87" s="1692"/>
      <c r="H87" s="1692"/>
      <c r="I87" s="1692"/>
      <c r="J87" s="1692"/>
      <c r="K87" s="1676"/>
      <c r="L87" s="1740"/>
      <c r="P87" s="1743"/>
      <c r="Q87" s="1744" t="b">
        <f>AND(R87:R88)</f>
        <v>0</v>
      </c>
      <c r="R87" s="1746" t="b">
        <v>0</v>
      </c>
    </row>
    <row r="88" spans="1:18" ht="25" customHeight="1">
      <c r="A88" s="1647"/>
      <c r="B88" s="1673"/>
      <c r="C88" s="1681"/>
      <c r="D88" s="1693" t="s">
        <v>1504</v>
      </c>
      <c r="E88" s="1693"/>
      <c r="F88" s="1693"/>
      <c r="G88" s="1693"/>
      <c r="H88" s="1693"/>
      <c r="I88" s="1693"/>
      <c r="J88" s="1693"/>
      <c r="K88" s="1676"/>
      <c r="L88" s="1740"/>
      <c r="P88" s="1743"/>
      <c r="Q88" s="1744"/>
      <c r="R88" s="1746" t="b">
        <v>0</v>
      </c>
    </row>
    <row r="89" spans="1:18" ht="25" customHeight="1">
      <c r="A89" s="1643" t="s">
        <v>1499</v>
      </c>
      <c r="B89" s="1669"/>
      <c r="C89" s="1678"/>
      <c r="D89" s="1690"/>
      <c r="E89" s="1690"/>
      <c r="F89" s="1690"/>
      <c r="G89" s="1690"/>
      <c r="H89" s="1690"/>
      <c r="I89" s="1690"/>
      <c r="J89" s="1690"/>
      <c r="K89" s="1724"/>
      <c r="L89" s="1740" t="str">
        <f>IF(Q89,"〇","×")</f>
        <v>×</v>
      </c>
      <c r="Q89" s="1744" t="b">
        <f>AND(R89:R90)</f>
        <v>0</v>
      </c>
      <c r="R89" s="1746" t="b">
        <v>0</v>
      </c>
    </row>
    <row r="90" spans="1:18" ht="25" customHeight="1">
      <c r="A90" s="1645"/>
      <c r="B90" s="1671"/>
      <c r="C90" s="1680"/>
      <c r="D90" s="1687"/>
      <c r="E90" s="1687"/>
      <c r="F90" s="1687"/>
      <c r="G90" s="1687"/>
      <c r="H90" s="1687"/>
      <c r="I90" s="1687"/>
      <c r="J90" s="1687"/>
      <c r="K90" s="1726"/>
      <c r="L90" s="1741"/>
      <c r="Q90" s="1744"/>
      <c r="R90" s="1746" t="b">
        <v>0</v>
      </c>
    </row>
    <row r="91" spans="1:18" ht="10.5" customHeight="1">
      <c r="D91" s="1694"/>
      <c r="E91" s="1694"/>
      <c r="F91" s="1694"/>
      <c r="G91" s="1694"/>
      <c r="H91" s="1694"/>
      <c r="I91" s="1694"/>
      <c r="J91" s="1694"/>
      <c r="Q91" s="1747"/>
    </row>
  </sheetData>
  <mergeCells count="126">
    <mergeCell ref="A1:L1"/>
    <mergeCell ref="H2:I2"/>
    <mergeCell ref="J2:L2"/>
    <mergeCell ref="H3:I3"/>
    <mergeCell ref="J3:L3"/>
    <mergeCell ref="H4:I4"/>
    <mergeCell ref="J4:L4"/>
    <mergeCell ref="H5:I5"/>
    <mergeCell ref="J5:L5"/>
    <mergeCell ref="A6:J6"/>
    <mergeCell ref="A7:L7"/>
    <mergeCell ref="A8:J8"/>
    <mergeCell ref="A9:J9"/>
    <mergeCell ref="A10:J10"/>
    <mergeCell ref="A11:L11"/>
    <mergeCell ref="A12:J12"/>
    <mergeCell ref="A13:J13"/>
    <mergeCell ref="A14:J14"/>
    <mergeCell ref="A16:L16"/>
    <mergeCell ref="A27:L27"/>
    <mergeCell ref="B28:J28"/>
    <mergeCell ref="B29:J29"/>
    <mergeCell ref="B30:J30"/>
    <mergeCell ref="B31:J31"/>
    <mergeCell ref="B32:J32"/>
    <mergeCell ref="B33:J33"/>
    <mergeCell ref="B34:J34"/>
    <mergeCell ref="B35:J35"/>
    <mergeCell ref="B36:J36"/>
    <mergeCell ref="B37:J37"/>
    <mergeCell ref="B38:J38"/>
    <mergeCell ref="A43:J43"/>
    <mergeCell ref="A44:L44"/>
    <mergeCell ref="A45:L45"/>
    <mergeCell ref="D46:J46"/>
    <mergeCell ref="D47:J47"/>
    <mergeCell ref="D48:J48"/>
    <mergeCell ref="D49:J49"/>
    <mergeCell ref="D50:J50"/>
    <mergeCell ref="A51:L51"/>
    <mergeCell ref="D52:J52"/>
    <mergeCell ref="D53:J53"/>
    <mergeCell ref="D54:J54"/>
    <mergeCell ref="D55:J55"/>
    <mergeCell ref="D56:J56"/>
    <mergeCell ref="D57:J57"/>
    <mergeCell ref="D58:J58"/>
    <mergeCell ref="A59:C59"/>
    <mergeCell ref="D59:J59"/>
    <mergeCell ref="D60:J60"/>
    <mergeCell ref="D61:J61"/>
    <mergeCell ref="D62:J62"/>
    <mergeCell ref="D63:J63"/>
    <mergeCell ref="D64:J64"/>
    <mergeCell ref="D65:J65"/>
    <mergeCell ref="D66:J66"/>
    <mergeCell ref="A67:L67"/>
    <mergeCell ref="D68:J68"/>
    <mergeCell ref="D69:J69"/>
    <mergeCell ref="D70:J70"/>
    <mergeCell ref="D71:J71"/>
    <mergeCell ref="D72:J72"/>
    <mergeCell ref="A73:C73"/>
    <mergeCell ref="D73:J73"/>
    <mergeCell ref="D74:J74"/>
    <mergeCell ref="D75:J75"/>
    <mergeCell ref="D76:J76"/>
    <mergeCell ref="D77:J77"/>
    <mergeCell ref="D78:J78"/>
    <mergeCell ref="D79:J79"/>
    <mergeCell ref="D80:J80"/>
    <mergeCell ref="A81:L81"/>
    <mergeCell ref="D82:J82"/>
    <mergeCell ref="D83:J83"/>
    <mergeCell ref="D84:J84"/>
    <mergeCell ref="D85:J85"/>
    <mergeCell ref="D86:J86"/>
    <mergeCell ref="D87:J87"/>
    <mergeCell ref="D88:J88"/>
    <mergeCell ref="D89:J89"/>
    <mergeCell ref="D90:J90"/>
    <mergeCell ref="D91:J91"/>
    <mergeCell ref="B20:B25"/>
    <mergeCell ref="G20:G25"/>
    <mergeCell ref="A46:C50"/>
    <mergeCell ref="L46:L50"/>
    <mergeCell ref="Q46:Q50"/>
    <mergeCell ref="A52:C55"/>
    <mergeCell ref="L52:L55"/>
    <mergeCell ref="Q52:Q55"/>
    <mergeCell ref="A56:C58"/>
    <mergeCell ref="L56:L58"/>
    <mergeCell ref="Q56:Q58"/>
    <mergeCell ref="A60:C62"/>
    <mergeCell ref="L60:L62"/>
    <mergeCell ref="Q60:Q62"/>
    <mergeCell ref="A63:C66"/>
    <mergeCell ref="L63:L66"/>
    <mergeCell ref="Q63:Q66"/>
    <mergeCell ref="A68:C69"/>
    <mergeCell ref="L68:L69"/>
    <mergeCell ref="Q68:Q69"/>
    <mergeCell ref="A70:C72"/>
    <mergeCell ref="L70:L72"/>
    <mergeCell ref="Q70:Q72"/>
    <mergeCell ref="A74:C76"/>
    <mergeCell ref="L74:L76"/>
    <mergeCell ref="Q74:Q76"/>
    <mergeCell ref="A77:C78"/>
    <mergeCell ref="L77:L78"/>
    <mergeCell ref="Q77:Q78"/>
    <mergeCell ref="A79:C80"/>
    <mergeCell ref="L79:L80"/>
    <mergeCell ref="Q79:Q80"/>
    <mergeCell ref="A82:C83"/>
    <mergeCell ref="L82:L83"/>
    <mergeCell ref="Q82:Q83"/>
    <mergeCell ref="A84:C88"/>
    <mergeCell ref="L84:L85"/>
    <mergeCell ref="Q84:Q85"/>
    <mergeCell ref="K86:K88"/>
    <mergeCell ref="L86:L88"/>
    <mergeCell ref="Q87:Q88"/>
    <mergeCell ref="A89:C90"/>
    <mergeCell ref="L89:L90"/>
    <mergeCell ref="Q89:Q90"/>
  </mergeCells>
  <phoneticPr fontId="46" type="Hiragana"/>
  <conditionalFormatting sqref="L8:L10">
    <cfRule type="cellIs" dxfId="25" priority="1" operator="equal">
      <formula>"×"</formula>
    </cfRule>
  </conditionalFormatting>
  <conditionalFormatting sqref="L46:L50">
    <cfRule type="cellIs" dxfId="24" priority="13" operator="equal">
      <formula>"×"</formula>
    </cfRule>
  </conditionalFormatting>
  <conditionalFormatting sqref="L52:L58">
    <cfRule type="cellIs" dxfId="23" priority="12" operator="equal">
      <formula>"×"</formula>
    </cfRule>
  </conditionalFormatting>
  <conditionalFormatting sqref="L52:L66">
    <cfRule type="cellIs" dxfId="22" priority="11" operator="equal">
      <formula>"×"</formula>
    </cfRule>
    <cfRule type="cellIs" dxfId="21" priority="8" operator="equal">
      <formula>"×"</formula>
    </cfRule>
  </conditionalFormatting>
  <conditionalFormatting sqref="L82:L90">
    <cfRule type="cellIs" dxfId="20" priority="10" operator="equal">
      <formula>"×"</formula>
    </cfRule>
  </conditionalFormatting>
  <conditionalFormatting sqref="L68:L80">
    <cfRule type="cellIs" dxfId="19" priority="9" operator="equal">
      <formula>"×"</formula>
    </cfRule>
  </conditionalFormatting>
  <conditionalFormatting sqref="K46:K50">
    <cfRule type="containsBlanks" dxfId="18" priority="7">
      <formula>LEN(TRIM(K46))=0</formula>
    </cfRule>
  </conditionalFormatting>
  <conditionalFormatting sqref="K52:K66">
    <cfRule type="containsBlanks" dxfId="17" priority="6">
      <formula>LEN(TRIM(K52))=0</formula>
    </cfRule>
  </conditionalFormatting>
  <conditionalFormatting sqref="K68:K80">
    <cfRule type="containsBlanks" dxfId="16" priority="5">
      <formula>LEN(TRIM(K68))=0</formula>
    </cfRule>
  </conditionalFormatting>
  <conditionalFormatting sqref="K82:K90">
    <cfRule type="containsBlanks" dxfId="15" priority="4">
      <formula>LEN(TRIM(K82))=0</formula>
    </cfRule>
  </conditionalFormatting>
  <conditionalFormatting sqref="K28:K38">
    <cfRule type="containsBlanks" dxfId="14" priority="3">
      <formula>LEN(TRIM(K28))=0</formula>
    </cfRule>
  </conditionalFormatting>
  <conditionalFormatting sqref="L28:L38">
    <cfRule type="cellIs" dxfId="13" priority="2" operator="equal">
      <formula>"×"</formula>
    </cfRule>
  </conditionalFormatting>
  <dataValidations count="1">
    <dataValidation type="list" allowBlank="1" showDropDown="0" showInputMessage="1" showErrorMessage="1" sqref="I20:J25 D20:E25">
      <formula1>$S$18</formula1>
    </dataValidation>
  </dataValidations>
  <printOptions horizontalCentered="1"/>
  <pageMargins left="0.7" right="0.7" top="0.75" bottom="0.75" header="0.3" footer="0.3"/>
  <pageSetup paperSize="9" scale="55" fitToWidth="1" fitToHeight="1" orientation="portrait" usePrinterDefaults="1" r:id="rId1"/>
  <headerFooter>
    <oddFooter>&amp;C- &amp;P -</oddFooter>
  </headerFooter>
  <rowBreaks count="1" manualBreakCount="1">
    <brk id="41" max="16383" man="1"/>
  </rowBreaks>
  <drawing r:id="rId2"/>
  <legacyDrawing r:id="rId3"/>
  <mc:AlternateContent>
    <mc:Choice xmlns:x14="http://schemas.microsoft.com/office/spreadsheetml/2009/9/main" Requires="x14">
      <controls>
        <mc:AlternateContent>
          <mc:Choice Requires="x14">
            <control shapeId="462849" r:id="rId4" name="チェック 1">
              <controlPr defaultSize="0" autoPict="0">
                <anchor moveWithCells="1">
                  <from xmlns:xdr="http://schemas.openxmlformats.org/drawingml/2006/spreadsheetDrawing">
                    <xdr:col>3</xdr:col>
                    <xdr:colOff>6985</xdr:colOff>
                    <xdr:row>45</xdr:row>
                    <xdr:rowOff>28575</xdr:rowOff>
                  </from>
                  <to xmlns:xdr="http://schemas.openxmlformats.org/drawingml/2006/spreadsheetDrawing">
                    <xdr:col>4</xdr:col>
                    <xdr:colOff>279400</xdr:colOff>
                    <xdr:row>45</xdr:row>
                    <xdr:rowOff>294005</xdr:rowOff>
                  </to>
                </anchor>
              </controlPr>
            </control>
          </mc:Choice>
        </mc:AlternateContent>
        <mc:AlternateContent>
          <mc:Choice Requires="x14">
            <control shapeId="462850" r:id="rId5" name="チェック 2">
              <controlPr defaultSize="0" autoPict="0">
                <anchor moveWithCells="1">
                  <from xmlns:xdr="http://schemas.openxmlformats.org/drawingml/2006/spreadsheetDrawing">
                    <xdr:col>3</xdr:col>
                    <xdr:colOff>0</xdr:colOff>
                    <xdr:row>46</xdr:row>
                    <xdr:rowOff>1270</xdr:rowOff>
                  </from>
                  <to xmlns:xdr="http://schemas.openxmlformats.org/drawingml/2006/spreadsheetDrawing">
                    <xdr:col>5</xdr:col>
                    <xdr:colOff>104775</xdr:colOff>
                    <xdr:row>46</xdr:row>
                    <xdr:rowOff>287655</xdr:rowOff>
                  </to>
                </anchor>
              </controlPr>
            </control>
          </mc:Choice>
        </mc:AlternateContent>
        <mc:AlternateContent>
          <mc:Choice Requires="x14">
            <control shapeId="462851" r:id="rId6" name="チェック 3">
              <controlPr defaultSize="0" autoPict="0">
                <anchor moveWithCells="1">
                  <from xmlns:xdr="http://schemas.openxmlformats.org/drawingml/2006/spreadsheetDrawing">
                    <xdr:col>3</xdr:col>
                    <xdr:colOff>0</xdr:colOff>
                    <xdr:row>47</xdr:row>
                    <xdr:rowOff>5080</xdr:rowOff>
                  </from>
                  <to xmlns:xdr="http://schemas.openxmlformats.org/drawingml/2006/spreadsheetDrawing">
                    <xdr:col>7</xdr:col>
                    <xdr:colOff>19050</xdr:colOff>
                    <xdr:row>47</xdr:row>
                    <xdr:rowOff>291465</xdr:rowOff>
                  </to>
                </anchor>
              </controlPr>
            </control>
          </mc:Choice>
        </mc:AlternateContent>
        <mc:AlternateContent>
          <mc:Choice Requires="x14">
            <control shapeId="462852" r:id="rId7" name="チェック 4">
              <controlPr defaultSize="0" autoPict="0">
                <anchor moveWithCells="1">
                  <from xmlns:xdr="http://schemas.openxmlformats.org/drawingml/2006/spreadsheetDrawing">
                    <xdr:col>3</xdr:col>
                    <xdr:colOff>0</xdr:colOff>
                    <xdr:row>48</xdr:row>
                    <xdr:rowOff>22225</xdr:rowOff>
                  </from>
                  <to xmlns:xdr="http://schemas.openxmlformats.org/drawingml/2006/spreadsheetDrawing">
                    <xdr:col>5</xdr:col>
                    <xdr:colOff>123825</xdr:colOff>
                    <xdr:row>48</xdr:row>
                    <xdr:rowOff>308610</xdr:rowOff>
                  </to>
                </anchor>
              </controlPr>
            </control>
          </mc:Choice>
        </mc:AlternateContent>
        <mc:AlternateContent>
          <mc:Choice Requires="x14">
            <control shapeId="462853" r:id="rId8" name="チェック 5">
              <controlPr defaultSize="0" autoPict="0">
                <anchor moveWithCells="1">
                  <from xmlns:xdr="http://schemas.openxmlformats.org/drawingml/2006/spreadsheetDrawing">
                    <xdr:col>3</xdr:col>
                    <xdr:colOff>0</xdr:colOff>
                    <xdr:row>49</xdr:row>
                    <xdr:rowOff>12700</xdr:rowOff>
                  </from>
                  <to xmlns:xdr="http://schemas.openxmlformats.org/drawingml/2006/spreadsheetDrawing">
                    <xdr:col>6</xdr:col>
                    <xdr:colOff>342900</xdr:colOff>
                    <xdr:row>49</xdr:row>
                    <xdr:rowOff>299085</xdr:rowOff>
                  </to>
                </anchor>
              </controlPr>
            </control>
          </mc:Choice>
        </mc:AlternateContent>
        <mc:AlternateContent>
          <mc:Choice Requires="x14">
            <control shapeId="462854" r:id="rId9" name="チェック 6">
              <controlPr defaultSize="0" autoPict="0">
                <anchor moveWithCells="1">
                  <from xmlns:xdr="http://schemas.openxmlformats.org/drawingml/2006/spreadsheetDrawing">
                    <xdr:col>3</xdr:col>
                    <xdr:colOff>0</xdr:colOff>
                    <xdr:row>51</xdr:row>
                    <xdr:rowOff>0</xdr:rowOff>
                  </from>
                  <to xmlns:xdr="http://schemas.openxmlformats.org/drawingml/2006/spreadsheetDrawing">
                    <xdr:col>4</xdr:col>
                    <xdr:colOff>605790</xdr:colOff>
                    <xdr:row>51</xdr:row>
                    <xdr:rowOff>286385</xdr:rowOff>
                  </to>
                </anchor>
              </controlPr>
            </control>
          </mc:Choice>
        </mc:AlternateContent>
        <mc:AlternateContent>
          <mc:Choice Requires="x14">
            <control shapeId="462855" r:id="rId10" name="チェック 7">
              <controlPr defaultSize="0" autoPict="0">
                <anchor moveWithCells="1">
                  <from xmlns:xdr="http://schemas.openxmlformats.org/drawingml/2006/spreadsheetDrawing">
                    <xdr:col>3</xdr:col>
                    <xdr:colOff>0</xdr:colOff>
                    <xdr:row>52</xdr:row>
                    <xdr:rowOff>0</xdr:rowOff>
                  </from>
                  <to xmlns:xdr="http://schemas.openxmlformats.org/drawingml/2006/spreadsheetDrawing">
                    <xdr:col>5</xdr:col>
                    <xdr:colOff>97790</xdr:colOff>
                    <xdr:row>52</xdr:row>
                    <xdr:rowOff>286385</xdr:rowOff>
                  </to>
                </anchor>
              </controlPr>
            </control>
          </mc:Choice>
        </mc:AlternateContent>
        <mc:AlternateContent>
          <mc:Choice Requires="x14">
            <control shapeId="462856" r:id="rId11" name="チェック 8">
              <controlPr defaultSize="0" autoPict="0">
                <anchor moveWithCells="1">
                  <from xmlns:xdr="http://schemas.openxmlformats.org/drawingml/2006/spreadsheetDrawing">
                    <xdr:col>3</xdr:col>
                    <xdr:colOff>0</xdr:colOff>
                    <xdr:row>53</xdr:row>
                    <xdr:rowOff>0</xdr:rowOff>
                  </from>
                  <to xmlns:xdr="http://schemas.openxmlformats.org/drawingml/2006/spreadsheetDrawing">
                    <xdr:col>6</xdr:col>
                    <xdr:colOff>146050</xdr:colOff>
                    <xdr:row>53</xdr:row>
                    <xdr:rowOff>286385</xdr:rowOff>
                  </to>
                </anchor>
              </controlPr>
            </control>
          </mc:Choice>
        </mc:AlternateContent>
        <mc:AlternateContent>
          <mc:Choice Requires="x14">
            <control shapeId="462857" r:id="rId12" name="チェック 9">
              <controlPr defaultSize="0" autoPict="0">
                <anchor moveWithCells="1">
                  <from xmlns:xdr="http://schemas.openxmlformats.org/drawingml/2006/spreadsheetDrawing">
                    <xdr:col>3</xdr:col>
                    <xdr:colOff>0</xdr:colOff>
                    <xdr:row>53</xdr:row>
                    <xdr:rowOff>309880</xdr:rowOff>
                  </from>
                  <to xmlns:xdr="http://schemas.openxmlformats.org/drawingml/2006/spreadsheetDrawing">
                    <xdr:col>6</xdr:col>
                    <xdr:colOff>440055</xdr:colOff>
                    <xdr:row>54</xdr:row>
                    <xdr:rowOff>286385</xdr:rowOff>
                  </to>
                </anchor>
              </controlPr>
            </control>
          </mc:Choice>
        </mc:AlternateContent>
        <mc:AlternateContent>
          <mc:Choice Requires="x14">
            <control shapeId="462858" r:id="rId13" name="チェック 10">
              <controlPr defaultSize="0" autoPict="0">
                <anchor moveWithCells="1">
                  <from xmlns:xdr="http://schemas.openxmlformats.org/drawingml/2006/spreadsheetDrawing">
                    <xdr:col>3</xdr:col>
                    <xdr:colOff>0</xdr:colOff>
                    <xdr:row>55</xdr:row>
                    <xdr:rowOff>13970</xdr:rowOff>
                  </from>
                  <to xmlns:xdr="http://schemas.openxmlformats.org/drawingml/2006/spreadsheetDrawing">
                    <xdr:col>6</xdr:col>
                    <xdr:colOff>307975</xdr:colOff>
                    <xdr:row>55</xdr:row>
                    <xdr:rowOff>286385</xdr:rowOff>
                  </to>
                </anchor>
              </controlPr>
            </control>
          </mc:Choice>
        </mc:AlternateContent>
        <mc:AlternateContent>
          <mc:Choice Requires="x14">
            <control shapeId="462859" r:id="rId14" name="チェック 11">
              <controlPr defaultSize="0" autoPict="0">
                <anchor moveWithCells="1">
                  <from xmlns:xdr="http://schemas.openxmlformats.org/drawingml/2006/spreadsheetDrawing">
                    <xdr:col>3</xdr:col>
                    <xdr:colOff>0</xdr:colOff>
                    <xdr:row>55</xdr:row>
                    <xdr:rowOff>309880</xdr:rowOff>
                  </from>
                  <to xmlns:xdr="http://schemas.openxmlformats.org/drawingml/2006/spreadsheetDrawing">
                    <xdr:col>7</xdr:col>
                    <xdr:colOff>27940</xdr:colOff>
                    <xdr:row>56</xdr:row>
                    <xdr:rowOff>286385</xdr:rowOff>
                  </to>
                </anchor>
              </controlPr>
            </control>
          </mc:Choice>
        </mc:AlternateContent>
        <mc:AlternateContent>
          <mc:Choice Requires="x14">
            <control shapeId="462860" r:id="rId15" name="チェック 12">
              <controlPr defaultSize="0" autoPict="0">
                <anchor moveWithCells="1">
                  <from xmlns:xdr="http://schemas.openxmlformats.org/drawingml/2006/spreadsheetDrawing">
                    <xdr:col>3</xdr:col>
                    <xdr:colOff>0</xdr:colOff>
                    <xdr:row>57</xdr:row>
                    <xdr:rowOff>0</xdr:rowOff>
                  </from>
                  <to xmlns:xdr="http://schemas.openxmlformats.org/drawingml/2006/spreadsheetDrawing">
                    <xdr:col>6</xdr:col>
                    <xdr:colOff>155575</xdr:colOff>
                    <xdr:row>57</xdr:row>
                    <xdr:rowOff>286385</xdr:rowOff>
                  </to>
                </anchor>
              </controlPr>
            </control>
          </mc:Choice>
        </mc:AlternateContent>
        <mc:AlternateContent>
          <mc:Choice Requires="x14">
            <control shapeId="462861" r:id="rId16" name="チェック 13">
              <controlPr defaultSize="0" autoPict="0">
                <anchor moveWithCells="1">
                  <from xmlns:xdr="http://schemas.openxmlformats.org/drawingml/2006/spreadsheetDrawing">
                    <xdr:col>3</xdr:col>
                    <xdr:colOff>0</xdr:colOff>
                    <xdr:row>57</xdr:row>
                    <xdr:rowOff>296545</xdr:rowOff>
                  </from>
                  <to xmlns:xdr="http://schemas.openxmlformats.org/drawingml/2006/spreadsheetDrawing">
                    <xdr:col>7</xdr:col>
                    <xdr:colOff>541655</xdr:colOff>
                    <xdr:row>58</xdr:row>
                    <xdr:rowOff>286385</xdr:rowOff>
                  </to>
                </anchor>
              </controlPr>
            </control>
          </mc:Choice>
        </mc:AlternateContent>
        <mc:AlternateContent>
          <mc:Choice Requires="x14">
            <control shapeId="462862" r:id="rId17" name="チェック 14">
              <controlPr defaultSize="0" autoPict="0">
                <anchor moveWithCells="1">
                  <from xmlns:xdr="http://schemas.openxmlformats.org/drawingml/2006/spreadsheetDrawing">
                    <xdr:col>3</xdr:col>
                    <xdr:colOff>0</xdr:colOff>
                    <xdr:row>58</xdr:row>
                    <xdr:rowOff>309880</xdr:rowOff>
                  </from>
                  <to xmlns:xdr="http://schemas.openxmlformats.org/drawingml/2006/spreadsheetDrawing">
                    <xdr:col>8</xdr:col>
                    <xdr:colOff>149225</xdr:colOff>
                    <xdr:row>59</xdr:row>
                    <xdr:rowOff>286385</xdr:rowOff>
                  </to>
                </anchor>
              </controlPr>
            </control>
          </mc:Choice>
        </mc:AlternateContent>
        <mc:AlternateContent>
          <mc:Choice Requires="x14">
            <control shapeId="462863" r:id="rId18" name="チェック 15">
              <controlPr defaultSize="0" autoPict="0">
                <anchor moveWithCells="1">
                  <from xmlns:xdr="http://schemas.openxmlformats.org/drawingml/2006/spreadsheetDrawing">
                    <xdr:col>3</xdr:col>
                    <xdr:colOff>0</xdr:colOff>
                    <xdr:row>60</xdr:row>
                    <xdr:rowOff>13970</xdr:rowOff>
                  </from>
                  <to xmlns:xdr="http://schemas.openxmlformats.org/drawingml/2006/spreadsheetDrawing">
                    <xdr:col>6</xdr:col>
                    <xdr:colOff>460375</xdr:colOff>
                    <xdr:row>60</xdr:row>
                    <xdr:rowOff>286385</xdr:rowOff>
                  </to>
                </anchor>
              </controlPr>
            </control>
          </mc:Choice>
        </mc:AlternateContent>
        <mc:AlternateContent>
          <mc:Choice Requires="x14">
            <control shapeId="462864" r:id="rId19" name="チェック 16">
              <controlPr defaultSize="0" autoPict="0">
                <anchor moveWithCells="1">
                  <from xmlns:xdr="http://schemas.openxmlformats.org/drawingml/2006/spreadsheetDrawing">
                    <xdr:col>3</xdr:col>
                    <xdr:colOff>0</xdr:colOff>
                    <xdr:row>61</xdr:row>
                    <xdr:rowOff>28575</xdr:rowOff>
                  </from>
                  <to xmlns:xdr="http://schemas.openxmlformats.org/drawingml/2006/spreadsheetDrawing">
                    <xdr:col>7</xdr:col>
                    <xdr:colOff>1084580</xdr:colOff>
                    <xdr:row>61</xdr:row>
                    <xdr:rowOff>286385</xdr:rowOff>
                  </to>
                </anchor>
              </controlPr>
            </control>
          </mc:Choice>
        </mc:AlternateContent>
        <mc:AlternateContent>
          <mc:Choice Requires="x14">
            <control shapeId="462865" r:id="rId20" name="チェック 17">
              <controlPr defaultSize="0" autoPict="0">
                <anchor moveWithCells="1">
                  <from xmlns:xdr="http://schemas.openxmlformats.org/drawingml/2006/spreadsheetDrawing">
                    <xdr:col>3</xdr:col>
                    <xdr:colOff>0</xdr:colOff>
                    <xdr:row>62</xdr:row>
                    <xdr:rowOff>0</xdr:rowOff>
                  </from>
                  <to xmlns:xdr="http://schemas.openxmlformats.org/drawingml/2006/spreadsheetDrawing">
                    <xdr:col>7</xdr:col>
                    <xdr:colOff>1136015</xdr:colOff>
                    <xdr:row>62</xdr:row>
                    <xdr:rowOff>286385</xdr:rowOff>
                  </to>
                </anchor>
              </controlPr>
            </control>
          </mc:Choice>
        </mc:AlternateContent>
        <mc:AlternateContent>
          <mc:Choice Requires="x14">
            <control shapeId="462866" r:id="rId21" name="チェック 18">
              <controlPr defaultSize="0" autoPict="0">
                <anchor moveWithCells="1">
                  <from xmlns:xdr="http://schemas.openxmlformats.org/drawingml/2006/spreadsheetDrawing">
                    <xdr:col>3</xdr:col>
                    <xdr:colOff>0</xdr:colOff>
                    <xdr:row>62</xdr:row>
                    <xdr:rowOff>309880</xdr:rowOff>
                  </from>
                  <to xmlns:xdr="http://schemas.openxmlformats.org/drawingml/2006/spreadsheetDrawing">
                    <xdr:col>5</xdr:col>
                    <xdr:colOff>149225</xdr:colOff>
                    <xdr:row>63</xdr:row>
                    <xdr:rowOff>286385</xdr:rowOff>
                  </to>
                </anchor>
              </controlPr>
            </control>
          </mc:Choice>
        </mc:AlternateContent>
        <mc:AlternateContent>
          <mc:Choice Requires="x14">
            <control shapeId="462867" r:id="rId22" name="チェック 19">
              <controlPr defaultSize="0" autoPict="0">
                <anchor moveWithCells="1">
                  <from xmlns:xdr="http://schemas.openxmlformats.org/drawingml/2006/spreadsheetDrawing">
                    <xdr:col>3</xdr:col>
                    <xdr:colOff>0</xdr:colOff>
                    <xdr:row>64</xdr:row>
                    <xdr:rowOff>28575</xdr:rowOff>
                  </from>
                  <to xmlns:xdr="http://schemas.openxmlformats.org/drawingml/2006/spreadsheetDrawing">
                    <xdr:col>6</xdr:col>
                    <xdr:colOff>390525</xdr:colOff>
                    <xdr:row>64</xdr:row>
                    <xdr:rowOff>286385</xdr:rowOff>
                  </to>
                </anchor>
              </controlPr>
            </control>
          </mc:Choice>
        </mc:AlternateContent>
        <mc:AlternateContent>
          <mc:Choice Requires="x14">
            <control shapeId="462868" r:id="rId23" name="チェック 20">
              <controlPr defaultSize="0" autoPict="0">
                <anchor moveWithCells="1">
                  <from xmlns:xdr="http://schemas.openxmlformats.org/drawingml/2006/spreadsheetDrawing">
                    <xdr:col>3</xdr:col>
                    <xdr:colOff>0</xdr:colOff>
                    <xdr:row>65</xdr:row>
                    <xdr:rowOff>0</xdr:rowOff>
                  </from>
                  <to xmlns:xdr="http://schemas.openxmlformats.org/drawingml/2006/spreadsheetDrawing">
                    <xdr:col>8</xdr:col>
                    <xdr:colOff>570230</xdr:colOff>
                    <xdr:row>65</xdr:row>
                    <xdr:rowOff>286385</xdr:rowOff>
                  </to>
                </anchor>
              </controlPr>
            </control>
          </mc:Choice>
        </mc:AlternateContent>
        <mc:AlternateContent>
          <mc:Choice Requires="x14">
            <control shapeId="462869" r:id="rId24" name="チェック 21">
              <controlPr defaultSize="0" autoPict="0">
                <anchor moveWithCells="1">
                  <from xmlns:xdr="http://schemas.openxmlformats.org/drawingml/2006/spreadsheetDrawing">
                    <xdr:col>3</xdr:col>
                    <xdr:colOff>0</xdr:colOff>
                    <xdr:row>67</xdr:row>
                    <xdr:rowOff>0</xdr:rowOff>
                  </from>
                  <to xmlns:xdr="http://schemas.openxmlformats.org/drawingml/2006/spreadsheetDrawing">
                    <xdr:col>8</xdr:col>
                    <xdr:colOff>570230</xdr:colOff>
                    <xdr:row>67</xdr:row>
                    <xdr:rowOff>286385</xdr:rowOff>
                  </to>
                </anchor>
              </controlPr>
            </control>
          </mc:Choice>
        </mc:AlternateContent>
        <mc:AlternateContent>
          <mc:Choice Requires="x14">
            <control shapeId="462870" r:id="rId25" name="チェック 22">
              <controlPr defaultSize="0" autoPict="0">
                <anchor moveWithCells="1">
                  <from xmlns:xdr="http://schemas.openxmlformats.org/drawingml/2006/spreadsheetDrawing">
                    <xdr:col>3</xdr:col>
                    <xdr:colOff>0</xdr:colOff>
                    <xdr:row>68</xdr:row>
                    <xdr:rowOff>0</xdr:rowOff>
                  </from>
                  <to xmlns:xdr="http://schemas.openxmlformats.org/drawingml/2006/spreadsheetDrawing">
                    <xdr:col>8</xdr:col>
                    <xdr:colOff>570230</xdr:colOff>
                    <xdr:row>68</xdr:row>
                    <xdr:rowOff>286385</xdr:rowOff>
                  </to>
                </anchor>
              </controlPr>
            </control>
          </mc:Choice>
        </mc:AlternateContent>
        <mc:AlternateContent>
          <mc:Choice Requires="x14">
            <control shapeId="462871" r:id="rId26" name="チェック 23">
              <controlPr defaultSize="0" autoPict="0">
                <anchor moveWithCells="1">
                  <from xmlns:xdr="http://schemas.openxmlformats.org/drawingml/2006/spreadsheetDrawing">
                    <xdr:col>3</xdr:col>
                    <xdr:colOff>0</xdr:colOff>
                    <xdr:row>69</xdr:row>
                    <xdr:rowOff>0</xdr:rowOff>
                  </from>
                  <to xmlns:xdr="http://schemas.openxmlformats.org/drawingml/2006/spreadsheetDrawing">
                    <xdr:col>8</xdr:col>
                    <xdr:colOff>570230</xdr:colOff>
                    <xdr:row>69</xdr:row>
                    <xdr:rowOff>286385</xdr:rowOff>
                  </to>
                </anchor>
              </controlPr>
            </control>
          </mc:Choice>
        </mc:AlternateContent>
        <mc:AlternateContent>
          <mc:Choice Requires="x14">
            <control shapeId="462872" r:id="rId27" name="チェック 24">
              <controlPr defaultSize="0" autoPict="0">
                <anchor moveWithCells="1">
                  <from xmlns:xdr="http://schemas.openxmlformats.org/drawingml/2006/spreadsheetDrawing">
                    <xdr:col>3</xdr:col>
                    <xdr:colOff>0</xdr:colOff>
                    <xdr:row>70</xdr:row>
                    <xdr:rowOff>0</xdr:rowOff>
                  </from>
                  <to xmlns:xdr="http://schemas.openxmlformats.org/drawingml/2006/spreadsheetDrawing">
                    <xdr:col>8</xdr:col>
                    <xdr:colOff>570230</xdr:colOff>
                    <xdr:row>70</xdr:row>
                    <xdr:rowOff>286385</xdr:rowOff>
                  </to>
                </anchor>
              </controlPr>
            </control>
          </mc:Choice>
        </mc:AlternateContent>
        <mc:AlternateContent>
          <mc:Choice Requires="x14">
            <control shapeId="462873" r:id="rId28" name="チェック 25">
              <controlPr defaultSize="0" autoPict="0">
                <anchor moveWithCells="1">
                  <from xmlns:xdr="http://schemas.openxmlformats.org/drawingml/2006/spreadsheetDrawing">
                    <xdr:col>3</xdr:col>
                    <xdr:colOff>0</xdr:colOff>
                    <xdr:row>71</xdr:row>
                    <xdr:rowOff>0</xdr:rowOff>
                  </from>
                  <to xmlns:xdr="http://schemas.openxmlformats.org/drawingml/2006/spreadsheetDrawing">
                    <xdr:col>8</xdr:col>
                    <xdr:colOff>570230</xdr:colOff>
                    <xdr:row>71</xdr:row>
                    <xdr:rowOff>286385</xdr:rowOff>
                  </to>
                </anchor>
              </controlPr>
            </control>
          </mc:Choice>
        </mc:AlternateContent>
        <mc:AlternateContent>
          <mc:Choice Requires="x14">
            <control shapeId="462874" r:id="rId29" name="チェック 26">
              <controlPr defaultSize="0" autoPict="0">
                <anchor moveWithCells="1">
                  <from xmlns:xdr="http://schemas.openxmlformats.org/drawingml/2006/spreadsheetDrawing">
                    <xdr:col>3</xdr:col>
                    <xdr:colOff>0</xdr:colOff>
                    <xdr:row>72</xdr:row>
                    <xdr:rowOff>78740</xdr:rowOff>
                  </from>
                  <to xmlns:xdr="http://schemas.openxmlformats.org/drawingml/2006/spreadsheetDrawing">
                    <xdr:col>7</xdr:col>
                    <xdr:colOff>1263650</xdr:colOff>
                    <xdr:row>72</xdr:row>
                    <xdr:rowOff>387350</xdr:rowOff>
                  </to>
                </anchor>
              </controlPr>
            </control>
          </mc:Choice>
        </mc:AlternateContent>
        <mc:AlternateContent>
          <mc:Choice Requires="x14">
            <control shapeId="462875" r:id="rId30" name="チェック 27">
              <controlPr defaultSize="0" autoPict="0">
                <anchor moveWithCells="1">
                  <from xmlns:xdr="http://schemas.openxmlformats.org/drawingml/2006/spreadsheetDrawing">
                    <xdr:col>3</xdr:col>
                    <xdr:colOff>0</xdr:colOff>
                    <xdr:row>73</xdr:row>
                    <xdr:rowOff>7620</xdr:rowOff>
                  </from>
                  <to xmlns:xdr="http://schemas.openxmlformats.org/drawingml/2006/spreadsheetDrawing">
                    <xdr:col>4</xdr:col>
                    <xdr:colOff>580390</xdr:colOff>
                    <xdr:row>73</xdr:row>
                    <xdr:rowOff>286385</xdr:rowOff>
                  </to>
                </anchor>
              </controlPr>
            </control>
          </mc:Choice>
        </mc:AlternateContent>
        <mc:AlternateContent>
          <mc:Choice Requires="x14">
            <control shapeId="462876" r:id="rId31" name="チェック 28">
              <controlPr defaultSize="0" autoPict="0">
                <anchor moveWithCells="1">
                  <from xmlns:xdr="http://schemas.openxmlformats.org/drawingml/2006/spreadsheetDrawing">
                    <xdr:col>3</xdr:col>
                    <xdr:colOff>0</xdr:colOff>
                    <xdr:row>73</xdr:row>
                    <xdr:rowOff>303530</xdr:rowOff>
                  </from>
                  <to xmlns:xdr="http://schemas.openxmlformats.org/drawingml/2006/spreadsheetDrawing">
                    <xdr:col>6</xdr:col>
                    <xdr:colOff>25400</xdr:colOff>
                    <xdr:row>74</xdr:row>
                    <xdr:rowOff>286385</xdr:rowOff>
                  </to>
                </anchor>
              </controlPr>
            </control>
          </mc:Choice>
        </mc:AlternateContent>
        <mc:AlternateContent>
          <mc:Choice Requires="x14">
            <control shapeId="462877" r:id="rId32" name="チェック 29">
              <controlPr defaultSize="0" autoPict="0">
                <anchor moveWithCells="1">
                  <from xmlns:xdr="http://schemas.openxmlformats.org/drawingml/2006/spreadsheetDrawing">
                    <xdr:col>3</xdr:col>
                    <xdr:colOff>0</xdr:colOff>
                    <xdr:row>75</xdr:row>
                    <xdr:rowOff>7620</xdr:rowOff>
                  </from>
                  <to xmlns:xdr="http://schemas.openxmlformats.org/drawingml/2006/spreadsheetDrawing">
                    <xdr:col>5</xdr:col>
                    <xdr:colOff>53975</xdr:colOff>
                    <xdr:row>75</xdr:row>
                    <xdr:rowOff>286385</xdr:rowOff>
                  </to>
                </anchor>
              </controlPr>
            </control>
          </mc:Choice>
        </mc:AlternateContent>
        <mc:AlternateContent>
          <mc:Choice Requires="x14">
            <control shapeId="462878" r:id="rId33" name="チェック 30">
              <controlPr defaultSize="0" autoPict="0">
                <anchor moveWithCells="1">
                  <from xmlns:xdr="http://schemas.openxmlformats.org/drawingml/2006/spreadsheetDrawing">
                    <xdr:col>3</xdr:col>
                    <xdr:colOff>0</xdr:colOff>
                    <xdr:row>76</xdr:row>
                    <xdr:rowOff>13970</xdr:rowOff>
                  </from>
                  <to xmlns:xdr="http://schemas.openxmlformats.org/drawingml/2006/spreadsheetDrawing">
                    <xdr:col>6</xdr:col>
                    <xdr:colOff>360680</xdr:colOff>
                    <xdr:row>76</xdr:row>
                    <xdr:rowOff>286385</xdr:rowOff>
                  </to>
                </anchor>
              </controlPr>
            </control>
          </mc:Choice>
        </mc:AlternateContent>
        <mc:AlternateContent>
          <mc:Choice Requires="x14">
            <control shapeId="462879" r:id="rId34" name="チェック 31">
              <controlPr defaultSize="0" autoPict="0">
                <anchor moveWithCells="1">
                  <from xmlns:xdr="http://schemas.openxmlformats.org/drawingml/2006/spreadsheetDrawing">
                    <xdr:col>3</xdr:col>
                    <xdr:colOff>0</xdr:colOff>
                    <xdr:row>77</xdr:row>
                    <xdr:rowOff>0</xdr:rowOff>
                  </from>
                  <to xmlns:xdr="http://schemas.openxmlformats.org/drawingml/2006/spreadsheetDrawing">
                    <xdr:col>4</xdr:col>
                    <xdr:colOff>279400</xdr:colOff>
                    <xdr:row>77</xdr:row>
                    <xdr:rowOff>286385</xdr:rowOff>
                  </to>
                </anchor>
              </controlPr>
            </control>
          </mc:Choice>
        </mc:AlternateContent>
        <mc:AlternateContent>
          <mc:Choice Requires="x14">
            <control shapeId="462880" r:id="rId35" name="チェック 32">
              <controlPr defaultSize="0" autoPict="0">
                <anchor moveWithCells="1">
                  <from xmlns:xdr="http://schemas.openxmlformats.org/drawingml/2006/spreadsheetDrawing">
                    <xdr:col>3</xdr:col>
                    <xdr:colOff>0</xdr:colOff>
                    <xdr:row>78</xdr:row>
                    <xdr:rowOff>0</xdr:rowOff>
                  </from>
                  <to xmlns:xdr="http://schemas.openxmlformats.org/drawingml/2006/spreadsheetDrawing">
                    <xdr:col>6</xdr:col>
                    <xdr:colOff>46355</xdr:colOff>
                    <xdr:row>78</xdr:row>
                    <xdr:rowOff>286385</xdr:rowOff>
                  </to>
                </anchor>
              </controlPr>
            </control>
          </mc:Choice>
        </mc:AlternateContent>
        <mc:AlternateContent>
          <mc:Choice Requires="x14">
            <control shapeId="462881" r:id="rId36" name="チェック 33">
              <controlPr defaultSize="0" autoPict="0">
                <anchor moveWithCells="1">
                  <from xmlns:xdr="http://schemas.openxmlformats.org/drawingml/2006/spreadsheetDrawing">
                    <xdr:col>3</xdr:col>
                    <xdr:colOff>0</xdr:colOff>
                    <xdr:row>79</xdr:row>
                    <xdr:rowOff>15240</xdr:rowOff>
                  </from>
                  <to xmlns:xdr="http://schemas.openxmlformats.org/drawingml/2006/spreadsheetDrawing">
                    <xdr:col>5</xdr:col>
                    <xdr:colOff>198755</xdr:colOff>
                    <xdr:row>79</xdr:row>
                    <xdr:rowOff>286385</xdr:rowOff>
                  </to>
                </anchor>
              </controlPr>
            </control>
          </mc:Choice>
        </mc:AlternateContent>
        <mc:AlternateContent>
          <mc:Choice Requires="x14">
            <control shapeId="462882" r:id="rId37" name="チェック 34">
              <controlPr defaultSize="0" autoPict="0">
                <anchor moveWithCells="1">
                  <from xmlns:xdr="http://schemas.openxmlformats.org/drawingml/2006/spreadsheetDrawing">
                    <xdr:col>3</xdr:col>
                    <xdr:colOff>0</xdr:colOff>
                    <xdr:row>81</xdr:row>
                    <xdr:rowOff>13970</xdr:rowOff>
                  </from>
                  <to xmlns:xdr="http://schemas.openxmlformats.org/drawingml/2006/spreadsheetDrawing">
                    <xdr:col>5</xdr:col>
                    <xdr:colOff>202565</xdr:colOff>
                    <xdr:row>81</xdr:row>
                    <xdr:rowOff>286385</xdr:rowOff>
                  </to>
                </anchor>
              </controlPr>
            </control>
          </mc:Choice>
        </mc:AlternateContent>
        <mc:AlternateContent>
          <mc:Choice Requires="x14">
            <control shapeId="462883" r:id="rId38" name="チェック 35">
              <controlPr defaultSize="0" autoPict="0">
                <anchor moveWithCells="1">
                  <from xmlns:xdr="http://schemas.openxmlformats.org/drawingml/2006/spreadsheetDrawing">
                    <xdr:col>3</xdr:col>
                    <xdr:colOff>0</xdr:colOff>
                    <xdr:row>81</xdr:row>
                    <xdr:rowOff>303530</xdr:rowOff>
                  </from>
                  <to xmlns:xdr="http://schemas.openxmlformats.org/drawingml/2006/spreadsheetDrawing">
                    <xdr:col>4</xdr:col>
                    <xdr:colOff>617220</xdr:colOff>
                    <xdr:row>82</xdr:row>
                    <xdr:rowOff>286385</xdr:rowOff>
                  </to>
                </anchor>
              </controlPr>
            </control>
          </mc:Choice>
        </mc:AlternateContent>
        <mc:AlternateContent>
          <mc:Choice Requires="x14">
            <control shapeId="462884" r:id="rId39" name="チェック 36">
              <controlPr defaultSize="0" autoPict="0">
                <anchor moveWithCells="1">
                  <from xmlns:xdr="http://schemas.openxmlformats.org/drawingml/2006/spreadsheetDrawing">
                    <xdr:col>3</xdr:col>
                    <xdr:colOff>0</xdr:colOff>
                    <xdr:row>83</xdr:row>
                    <xdr:rowOff>28575</xdr:rowOff>
                  </from>
                  <to xmlns:xdr="http://schemas.openxmlformats.org/drawingml/2006/spreadsheetDrawing">
                    <xdr:col>7</xdr:col>
                    <xdr:colOff>464185</xdr:colOff>
                    <xdr:row>83</xdr:row>
                    <xdr:rowOff>286385</xdr:rowOff>
                  </to>
                </anchor>
              </controlPr>
            </control>
          </mc:Choice>
        </mc:AlternateContent>
        <mc:AlternateContent>
          <mc:Choice Requires="x14">
            <control shapeId="462885" r:id="rId40" name="チェック 37">
              <controlPr defaultSize="0" autoPict="0">
                <anchor moveWithCells="1">
                  <from xmlns:xdr="http://schemas.openxmlformats.org/drawingml/2006/spreadsheetDrawing">
                    <xdr:col>3</xdr:col>
                    <xdr:colOff>0</xdr:colOff>
                    <xdr:row>84</xdr:row>
                    <xdr:rowOff>28575</xdr:rowOff>
                  </from>
                  <to xmlns:xdr="http://schemas.openxmlformats.org/drawingml/2006/spreadsheetDrawing">
                    <xdr:col>6</xdr:col>
                    <xdr:colOff>419100</xdr:colOff>
                    <xdr:row>84</xdr:row>
                    <xdr:rowOff>286385</xdr:rowOff>
                  </to>
                </anchor>
              </controlPr>
            </control>
          </mc:Choice>
        </mc:AlternateContent>
        <mc:AlternateContent>
          <mc:Choice Requires="x14">
            <control shapeId="462886" r:id="rId41" name="チェック 38">
              <controlPr defaultSize="0" autoPict="0">
                <anchor moveWithCells="1">
                  <from xmlns:xdr="http://schemas.openxmlformats.org/drawingml/2006/spreadsheetDrawing">
                    <xdr:col>3</xdr:col>
                    <xdr:colOff>284480</xdr:colOff>
                    <xdr:row>85</xdr:row>
                    <xdr:rowOff>0</xdr:rowOff>
                  </from>
                  <to xmlns:xdr="http://schemas.openxmlformats.org/drawingml/2006/spreadsheetDrawing">
                    <xdr:col>6</xdr:col>
                    <xdr:colOff>168910</xdr:colOff>
                    <xdr:row>85</xdr:row>
                    <xdr:rowOff>286385</xdr:rowOff>
                  </to>
                </anchor>
              </controlPr>
            </control>
          </mc:Choice>
        </mc:AlternateContent>
        <mc:AlternateContent>
          <mc:Choice Requires="x14">
            <control shapeId="462887" r:id="rId42" name="チェック 39">
              <controlPr defaultSize="0" autoPict="0">
                <anchor moveWithCells="1">
                  <from xmlns:xdr="http://schemas.openxmlformats.org/drawingml/2006/spreadsheetDrawing">
                    <xdr:col>3</xdr:col>
                    <xdr:colOff>284480</xdr:colOff>
                    <xdr:row>85</xdr:row>
                    <xdr:rowOff>309880</xdr:rowOff>
                  </from>
                  <to xmlns:xdr="http://schemas.openxmlformats.org/drawingml/2006/spreadsheetDrawing">
                    <xdr:col>6</xdr:col>
                    <xdr:colOff>117475</xdr:colOff>
                    <xdr:row>86</xdr:row>
                    <xdr:rowOff>286385</xdr:rowOff>
                  </to>
                </anchor>
              </controlPr>
            </control>
          </mc:Choice>
        </mc:AlternateContent>
        <mc:AlternateContent>
          <mc:Choice Requires="x14">
            <control shapeId="462888" r:id="rId43" name="チェック 40">
              <controlPr defaultSize="0" autoPict="0">
                <anchor moveWithCells="1">
                  <from xmlns:xdr="http://schemas.openxmlformats.org/drawingml/2006/spreadsheetDrawing">
                    <xdr:col>3</xdr:col>
                    <xdr:colOff>568960</xdr:colOff>
                    <xdr:row>87</xdr:row>
                    <xdr:rowOff>0</xdr:rowOff>
                  </from>
                  <to xmlns:xdr="http://schemas.openxmlformats.org/drawingml/2006/spreadsheetDrawing">
                    <xdr:col>9</xdr:col>
                    <xdr:colOff>371475</xdr:colOff>
                    <xdr:row>87</xdr:row>
                    <xdr:rowOff>286385</xdr:rowOff>
                  </to>
                </anchor>
              </controlPr>
            </control>
          </mc:Choice>
        </mc:AlternateContent>
        <mc:AlternateContent>
          <mc:Choice Requires="x14">
            <control shapeId="462890" r:id="rId44" name="チェック 42">
              <controlPr defaultSize="0" autoPict="0">
                <anchor moveWithCells="1">
                  <from xmlns:xdr="http://schemas.openxmlformats.org/drawingml/2006/spreadsheetDrawing">
                    <xdr:col>3</xdr:col>
                    <xdr:colOff>0</xdr:colOff>
                    <xdr:row>88</xdr:row>
                    <xdr:rowOff>0</xdr:rowOff>
                  </from>
                  <to xmlns:xdr="http://schemas.openxmlformats.org/drawingml/2006/spreadsheetDrawing">
                    <xdr:col>7</xdr:col>
                    <xdr:colOff>1158240</xdr:colOff>
                    <xdr:row>88</xdr:row>
                    <xdr:rowOff>286385</xdr:rowOff>
                  </to>
                </anchor>
              </controlPr>
            </control>
          </mc:Choice>
        </mc:AlternateContent>
        <mc:AlternateContent>
          <mc:Choice Requires="x14">
            <control shapeId="462891" r:id="rId45" name="チェック 43">
              <controlPr defaultSize="0" autoPict="0">
                <anchor moveWithCells="1">
                  <from xmlns:xdr="http://schemas.openxmlformats.org/drawingml/2006/spreadsheetDrawing">
                    <xdr:col>3</xdr:col>
                    <xdr:colOff>0</xdr:colOff>
                    <xdr:row>89</xdr:row>
                    <xdr:rowOff>0</xdr:rowOff>
                  </from>
                  <to xmlns:xdr="http://schemas.openxmlformats.org/drawingml/2006/spreadsheetDrawing">
                    <xdr:col>7</xdr:col>
                    <xdr:colOff>1217295</xdr:colOff>
                    <xdr:row>89</xdr:row>
                    <xdr:rowOff>286385</xdr:rowOff>
                  </to>
                </anchor>
              </controlPr>
            </control>
          </mc:Choice>
        </mc:AlternateContent>
        <mc:AlternateContent>
          <mc:Choice Requires="x14">
            <control shapeId="462892" r:id="rId46" name="チェック 44">
              <controlPr locked="0" defaultSize="0" autoPict="0">
                <anchor moveWithCells="1">
                  <from xmlns:xdr="http://schemas.openxmlformats.org/drawingml/2006/spreadsheetDrawing">
                    <xdr:col>1</xdr:col>
                    <xdr:colOff>0</xdr:colOff>
                    <xdr:row>7</xdr:row>
                    <xdr:rowOff>0</xdr:rowOff>
                  </from>
                  <to xmlns:xdr="http://schemas.openxmlformats.org/drawingml/2006/spreadsheetDrawing">
                    <xdr:col>7</xdr:col>
                    <xdr:colOff>0</xdr:colOff>
                    <xdr:row>7</xdr:row>
                    <xdr:rowOff>284480</xdr:rowOff>
                  </to>
                </anchor>
              </controlPr>
            </control>
          </mc:Choice>
        </mc:AlternateContent>
        <mc:AlternateContent>
          <mc:Choice Requires="x14">
            <control shapeId="462893" r:id="rId47" name="チェック 45">
              <controlPr defaultSize="0" autoPict="0">
                <anchor moveWithCells="1">
                  <from xmlns:xdr="http://schemas.openxmlformats.org/drawingml/2006/spreadsheetDrawing">
                    <xdr:col>1</xdr:col>
                    <xdr:colOff>0</xdr:colOff>
                    <xdr:row>8</xdr:row>
                    <xdr:rowOff>0</xdr:rowOff>
                  </from>
                  <to xmlns:xdr="http://schemas.openxmlformats.org/drawingml/2006/spreadsheetDrawing">
                    <xdr:col>6</xdr:col>
                    <xdr:colOff>207010</xdr:colOff>
                    <xdr:row>8</xdr:row>
                    <xdr:rowOff>281305</xdr:rowOff>
                  </to>
                </anchor>
              </controlPr>
            </control>
          </mc:Choice>
        </mc:AlternateContent>
        <mc:AlternateContent>
          <mc:Choice Requires="x14">
            <control shapeId="462894" r:id="rId48" name="チェック 46">
              <controlPr defaultSize="0" autoPict="0">
                <anchor moveWithCells="1">
                  <from xmlns:xdr="http://schemas.openxmlformats.org/drawingml/2006/spreadsheetDrawing">
                    <xdr:col>1</xdr:col>
                    <xdr:colOff>0</xdr:colOff>
                    <xdr:row>27</xdr:row>
                    <xdr:rowOff>55245</xdr:rowOff>
                  </from>
                  <to xmlns:xdr="http://schemas.openxmlformats.org/drawingml/2006/spreadsheetDrawing">
                    <xdr:col>2</xdr:col>
                    <xdr:colOff>1275715</xdr:colOff>
                    <xdr:row>27</xdr:row>
                    <xdr:rowOff>268605</xdr:rowOff>
                  </to>
                </anchor>
              </controlPr>
            </control>
          </mc:Choice>
        </mc:AlternateContent>
        <mc:AlternateContent>
          <mc:Choice Requires="x14">
            <control shapeId="462895" r:id="rId49" name="チェック 47">
              <controlPr defaultSize="0" autoPict="0">
                <anchor moveWithCells="1">
                  <from xmlns:xdr="http://schemas.openxmlformats.org/drawingml/2006/spreadsheetDrawing">
                    <xdr:col>1</xdr:col>
                    <xdr:colOff>0</xdr:colOff>
                    <xdr:row>28</xdr:row>
                    <xdr:rowOff>48260</xdr:rowOff>
                  </from>
                  <to xmlns:xdr="http://schemas.openxmlformats.org/drawingml/2006/spreadsheetDrawing">
                    <xdr:col>2</xdr:col>
                    <xdr:colOff>1346200</xdr:colOff>
                    <xdr:row>28</xdr:row>
                    <xdr:rowOff>268605</xdr:rowOff>
                  </to>
                </anchor>
              </controlPr>
            </control>
          </mc:Choice>
        </mc:AlternateContent>
        <mc:AlternateContent>
          <mc:Choice Requires="x14">
            <control shapeId="462896" r:id="rId50" name="チェック 48">
              <controlPr defaultSize="0" autoPict="0">
                <anchor moveWithCells="1">
                  <from xmlns:xdr="http://schemas.openxmlformats.org/drawingml/2006/spreadsheetDrawing">
                    <xdr:col>1</xdr:col>
                    <xdr:colOff>0</xdr:colOff>
                    <xdr:row>29</xdr:row>
                    <xdr:rowOff>34290</xdr:rowOff>
                  </from>
                  <to xmlns:xdr="http://schemas.openxmlformats.org/drawingml/2006/spreadsheetDrawing">
                    <xdr:col>3</xdr:col>
                    <xdr:colOff>69215</xdr:colOff>
                    <xdr:row>29</xdr:row>
                    <xdr:rowOff>268605</xdr:rowOff>
                  </to>
                </anchor>
              </controlPr>
            </control>
          </mc:Choice>
        </mc:AlternateContent>
        <mc:AlternateContent>
          <mc:Choice Requires="x14">
            <control shapeId="462897" r:id="rId51" name="チェック 49">
              <controlPr defaultSize="0" autoPict="0">
                <anchor moveWithCells="1">
                  <from xmlns:xdr="http://schemas.openxmlformats.org/drawingml/2006/spreadsheetDrawing">
                    <xdr:col>1</xdr:col>
                    <xdr:colOff>0</xdr:colOff>
                    <xdr:row>30</xdr:row>
                    <xdr:rowOff>56515</xdr:rowOff>
                  </from>
                  <to xmlns:xdr="http://schemas.openxmlformats.org/drawingml/2006/spreadsheetDrawing">
                    <xdr:col>2</xdr:col>
                    <xdr:colOff>1379855</xdr:colOff>
                    <xdr:row>30</xdr:row>
                    <xdr:rowOff>268605</xdr:rowOff>
                  </to>
                </anchor>
              </controlPr>
            </control>
          </mc:Choice>
        </mc:AlternateContent>
        <mc:AlternateContent>
          <mc:Choice Requires="x14">
            <control shapeId="462898" r:id="rId52" name="チェック 50">
              <controlPr defaultSize="0" autoPict="0">
                <anchor moveWithCells="1">
                  <from xmlns:xdr="http://schemas.openxmlformats.org/drawingml/2006/spreadsheetDrawing">
                    <xdr:col>1</xdr:col>
                    <xdr:colOff>0</xdr:colOff>
                    <xdr:row>31</xdr:row>
                    <xdr:rowOff>50800</xdr:rowOff>
                  </from>
                  <to xmlns:xdr="http://schemas.openxmlformats.org/drawingml/2006/spreadsheetDrawing">
                    <xdr:col>2</xdr:col>
                    <xdr:colOff>287655</xdr:colOff>
                    <xdr:row>31</xdr:row>
                    <xdr:rowOff>262255</xdr:rowOff>
                  </to>
                </anchor>
              </controlPr>
            </control>
          </mc:Choice>
        </mc:AlternateContent>
        <mc:AlternateContent>
          <mc:Choice Requires="x14">
            <control shapeId="462899" r:id="rId53" name="チェック 51">
              <controlPr defaultSize="0" autoPict="0">
                <anchor moveWithCells="1">
                  <from xmlns:xdr="http://schemas.openxmlformats.org/drawingml/2006/spreadsheetDrawing">
                    <xdr:col>1</xdr:col>
                    <xdr:colOff>0</xdr:colOff>
                    <xdr:row>32</xdr:row>
                    <xdr:rowOff>50800</xdr:rowOff>
                  </from>
                  <to xmlns:xdr="http://schemas.openxmlformats.org/drawingml/2006/spreadsheetDrawing">
                    <xdr:col>2</xdr:col>
                    <xdr:colOff>273050</xdr:colOff>
                    <xdr:row>32</xdr:row>
                    <xdr:rowOff>262255</xdr:rowOff>
                  </to>
                </anchor>
              </controlPr>
            </control>
          </mc:Choice>
        </mc:AlternateContent>
        <mc:AlternateContent>
          <mc:Choice Requires="x14">
            <control shapeId="462900" r:id="rId54" name="チェック 52">
              <controlPr defaultSize="0" autoPict="0">
                <anchor moveWithCells="1">
                  <from xmlns:xdr="http://schemas.openxmlformats.org/drawingml/2006/spreadsheetDrawing">
                    <xdr:col>1</xdr:col>
                    <xdr:colOff>0</xdr:colOff>
                    <xdr:row>33</xdr:row>
                    <xdr:rowOff>50800</xdr:rowOff>
                  </from>
                  <to xmlns:xdr="http://schemas.openxmlformats.org/drawingml/2006/spreadsheetDrawing">
                    <xdr:col>2</xdr:col>
                    <xdr:colOff>259715</xdr:colOff>
                    <xdr:row>33</xdr:row>
                    <xdr:rowOff>262255</xdr:rowOff>
                  </to>
                </anchor>
              </controlPr>
            </control>
          </mc:Choice>
        </mc:AlternateContent>
        <mc:AlternateContent>
          <mc:Choice Requires="x14">
            <control shapeId="462901" r:id="rId55" name="チェック 53">
              <controlPr defaultSize="0" autoPict="0">
                <anchor moveWithCells="1">
                  <from xmlns:xdr="http://schemas.openxmlformats.org/drawingml/2006/spreadsheetDrawing">
                    <xdr:col>1</xdr:col>
                    <xdr:colOff>0</xdr:colOff>
                    <xdr:row>34</xdr:row>
                    <xdr:rowOff>56515</xdr:rowOff>
                  </from>
                  <to xmlns:xdr="http://schemas.openxmlformats.org/drawingml/2006/spreadsheetDrawing">
                    <xdr:col>3</xdr:col>
                    <xdr:colOff>544830</xdr:colOff>
                    <xdr:row>34</xdr:row>
                    <xdr:rowOff>268605</xdr:rowOff>
                  </to>
                </anchor>
              </controlPr>
            </control>
          </mc:Choice>
        </mc:AlternateContent>
        <mc:AlternateContent>
          <mc:Choice Requires="x14">
            <control shapeId="462902" r:id="rId56" name="チェック 54">
              <controlPr defaultSize="0" autoPict="0">
                <anchor moveWithCells="1">
                  <from xmlns:xdr="http://schemas.openxmlformats.org/drawingml/2006/spreadsheetDrawing">
                    <xdr:col>1</xdr:col>
                    <xdr:colOff>0</xdr:colOff>
                    <xdr:row>35</xdr:row>
                    <xdr:rowOff>45720</xdr:rowOff>
                  </from>
                  <to xmlns:xdr="http://schemas.openxmlformats.org/drawingml/2006/spreadsheetDrawing">
                    <xdr:col>2</xdr:col>
                    <xdr:colOff>1299210</xdr:colOff>
                    <xdr:row>35</xdr:row>
                    <xdr:rowOff>257810</xdr:rowOff>
                  </to>
                </anchor>
              </controlPr>
            </control>
          </mc:Choice>
        </mc:AlternateContent>
        <mc:AlternateContent>
          <mc:Choice Requires="x14">
            <control shapeId="462903" r:id="rId57" name="チェック 55">
              <controlPr defaultSize="0" autoPict="0">
                <anchor moveWithCells="1">
                  <from xmlns:xdr="http://schemas.openxmlformats.org/drawingml/2006/spreadsheetDrawing">
                    <xdr:col>1</xdr:col>
                    <xdr:colOff>0</xdr:colOff>
                    <xdr:row>36</xdr:row>
                    <xdr:rowOff>55245</xdr:rowOff>
                  </from>
                  <to xmlns:xdr="http://schemas.openxmlformats.org/drawingml/2006/spreadsheetDrawing">
                    <xdr:col>2</xdr:col>
                    <xdr:colOff>904240</xdr:colOff>
                    <xdr:row>36</xdr:row>
                    <xdr:rowOff>268605</xdr:rowOff>
                  </to>
                </anchor>
              </controlPr>
            </control>
          </mc:Choice>
        </mc:AlternateContent>
        <mc:AlternateContent>
          <mc:Choice Requires="x14">
            <control shapeId="462904" r:id="rId58" name="チェック 56">
              <controlPr defaultSize="0" autoPict="0">
                <anchor moveWithCells="1">
                  <from xmlns:xdr="http://schemas.openxmlformats.org/drawingml/2006/spreadsheetDrawing">
                    <xdr:col>1</xdr:col>
                    <xdr:colOff>0</xdr:colOff>
                    <xdr:row>37</xdr:row>
                    <xdr:rowOff>56515</xdr:rowOff>
                  </from>
                  <to xmlns:xdr="http://schemas.openxmlformats.org/drawingml/2006/spreadsheetDrawing">
                    <xdr:col>2</xdr:col>
                    <xdr:colOff>929005</xdr:colOff>
                    <xdr:row>37</xdr:row>
                    <xdr:rowOff>268605</xdr:rowOff>
                  </to>
                </anchor>
              </controlPr>
            </control>
          </mc:Choice>
        </mc:AlternateContent>
        <mc:AlternateContent>
          <mc:Choice Requires="x14">
            <control shapeId="462905" r:id="rId59" name="チェック 57">
              <controlPr defaultSize="0" autoPict="0">
                <anchor moveWithCells="1">
                  <from xmlns:xdr="http://schemas.openxmlformats.org/drawingml/2006/spreadsheetDrawing">
                    <xdr:col>1</xdr:col>
                    <xdr:colOff>635</xdr:colOff>
                    <xdr:row>9</xdr:row>
                    <xdr:rowOff>43180</xdr:rowOff>
                  </from>
                  <to xmlns:xdr="http://schemas.openxmlformats.org/drawingml/2006/spreadsheetDrawing">
                    <xdr:col>10</xdr:col>
                    <xdr:colOff>459740</xdr:colOff>
                    <xdr:row>9</xdr:row>
                    <xdr:rowOff>281305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dimension ref="A1:R107"/>
  <sheetViews>
    <sheetView view="pageBreakPreview" zoomScale="90" zoomScaleSheetLayoutView="90" workbookViewId="0">
      <selection activeCell="P4" sqref="P4:P5"/>
    </sheetView>
  </sheetViews>
  <sheetFormatPr defaultRowHeight="18"/>
  <cols>
    <col min="1" max="1" width="2" style="1617" customWidth="1"/>
    <col min="2" max="2" width="7.75" style="1617" customWidth="1"/>
    <col min="3" max="3" width="21.5" style="1617" customWidth="1"/>
    <col min="4" max="5" width="9.9140625" style="1618" customWidth="1"/>
    <col min="6" max="6" width="5.08203125" style="1618" customWidth="1"/>
    <col min="7" max="7" width="7.75" style="1618" customWidth="1"/>
    <col min="8" max="8" width="21.5" style="1618" customWidth="1"/>
    <col min="9" max="10" width="9.9140625" style="1618" customWidth="1"/>
    <col min="11" max="11" width="17" style="1618" customWidth="1"/>
    <col min="12" max="12" width="11.125" style="1618" customWidth="1"/>
    <col min="13" max="13" width="8.6640625" style="1619" customWidth="1"/>
    <col min="14" max="16" width="9" style="1619" hidden="1" customWidth="1"/>
    <col min="17" max="17" width="9.5" style="1619" hidden="1" bestFit="1" customWidth="1"/>
    <col min="18" max="18" width="9" style="1620" hidden="1" customWidth="1"/>
    <col min="19" max="20" width="9" style="1619" hidden="1" customWidth="1"/>
    <col min="21" max="16384" width="8.6640625" style="1619" customWidth="1"/>
  </cols>
  <sheetData>
    <row r="1" spans="1:18" ht="67.5" customHeight="1">
      <c r="A1" s="1621" t="s">
        <v>1232</v>
      </c>
      <c r="B1" s="1621"/>
      <c r="C1" s="1621"/>
      <c r="D1" s="1621"/>
      <c r="E1" s="1621"/>
      <c r="F1" s="1621"/>
      <c r="G1" s="1621"/>
      <c r="H1" s="1621"/>
      <c r="I1" s="1621"/>
      <c r="J1" s="1621"/>
      <c r="K1" s="1621"/>
      <c r="L1" s="1621"/>
    </row>
    <row r="2" spans="1:18" ht="24.75" customHeight="1">
      <c r="A2" s="1622"/>
      <c r="B2" s="1622"/>
      <c r="C2" s="1622"/>
      <c r="D2" s="1683"/>
      <c r="E2" s="1683"/>
      <c r="F2" s="1683"/>
      <c r="G2" s="1683"/>
      <c r="H2" s="1699" t="s">
        <v>1262</v>
      </c>
      <c r="I2" s="1699"/>
      <c r="J2" s="1701" t="s">
        <v>1304</v>
      </c>
      <c r="K2" s="1701"/>
      <c r="L2" s="1701"/>
    </row>
    <row r="3" spans="1:18" ht="24.75" customHeight="1">
      <c r="A3" s="1622"/>
      <c r="B3" s="1622"/>
      <c r="C3" s="1622"/>
      <c r="D3" s="1683"/>
      <c r="E3" s="1683"/>
      <c r="F3" s="1683"/>
      <c r="G3" s="1683"/>
      <c r="H3" s="1699" t="s">
        <v>1506</v>
      </c>
      <c r="I3" s="1699"/>
      <c r="J3" s="1701" t="s">
        <v>1509</v>
      </c>
      <c r="K3" s="1701"/>
      <c r="L3" s="1701"/>
    </row>
    <row r="4" spans="1:18" ht="24.75" customHeight="1">
      <c r="A4" s="1622"/>
      <c r="B4" s="1622"/>
      <c r="C4" s="1622"/>
      <c r="D4" s="1683"/>
      <c r="E4" s="1683"/>
      <c r="F4" s="1683"/>
      <c r="G4" s="1683"/>
      <c r="H4" s="1699" t="s">
        <v>267</v>
      </c>
      <c r="I4" s="1699"/>
      <c r="J4" s="1701" t="s">
        <v>1510</v>
      </c>
      <c r="K4" s="1701"/>
      <c r="L4" s="1701"/>
    </row>
    <row r="5" spans="1:18" ht="25.5" customHeight="1">
      <c r="A5" s="1622"/>
      <c r="B5" s="1622"/>
      <c r="C5" s="1622"/>
      <c r="D5" s="1683"/>
      <c r="E5" s="1683"/>
      <c r="F5" s="1683"/>
      <c r="G5" s="1683"/>
      <c r="H5" s="1700"/>
      <c r="I5" s="1700"/>
      <c r="J5" s="1700"/>
      <c r="K5" s="1700"/>
      <c r="L5" s="1700"/>
    </row>
    <row r="6" spans="1:18" ht="45" customHeight="1">
      <c r="A6" s="1623" t="s">
        <v>1276</v>
      </c>
      <c r="B6" s="1649"/>
      <c r="C6" s="1649"/>
      <c r="D6" s="1649"/>
      <c r="E6" s="1649"/>
      <c r="F6" s="1649"/>
      <c r="G6" s="1649"/>
      <c r="H6" s="1649"/>
      <c r="I6" s="1649"/>
      <c r="J6" s="1702"/>
      <c r="K6" s="1709" t="s">
        <v>350</v>
      </c>
      <c r="L6" s="1727" t="s">
        <v>626</v>
      </c>
    </row>
    <row r="7" spans="1:18" ht="30" customHeight="1">
      <c r="A7" s="1624" t="s">
        <v>1486</v>
      </c>
      <c r="B7" s="1650"/>
      <c r="C7" s="1650"/>
      <c r="D7" s="1650"/>
      <c r="E7" s="1650"/>
      <c r="F7" s="1650"/>
      <c r="G7" s="1650"/>
      <c r="H7" s="1650"/>
      <c r="I7" s="1650"/>
      <c r="J7" s="1650"/>
      <c r="K7" s="1650"/>
      <c r="L7" s="1728"/>
    </row>
    <row r="8" spans="1:18" ht="24.75" customHeight="1">
      <c r="A8" s="1625"/>
      <c r="B8" s="1651"/>
      <c r="C8" s="1651"/>
      <c r="D8" s="1651"/>
      <c r="E8" s="1651"/>
      <c r="F8" s="1651"/>
      <c r="G8" s="1651"/>
      <c r="H8" s="1651"/>
      <c r="I8" s="1651"/>
      <c r="J8" s="1651"/>
      <c r="K8" s="1710"/>
      <c r="L8" s="1729" t="str">
        <f>IF(R8,"〇","×")</f>
        <v>〇</v>
      </c>
      <c r="R8" s="1620" t="b">
        <v>1</v>
      </c>
    </row>
    <row r="9" spans="1:18" ht="24.75" customHeight="1">
      <c r="A9" s="1626"/>
      <c r="B9" s="1652"/>
      <c r="C9" s="1652"/>
      <c r="D9" s="1652"/>
      <c r="E9" s="1652"/>
      <c r="F9" s="1652"/>
      <c r="G9" s="1652"/>
      <c r="H9" s="1652"/>
      <c r="I9" s="1652"/>
      <c r="J9" s="1652"/>
      <c r="K9" s="1711"/>
      <c r="L9" s="1730" t="str">
        <f>IF(R9,"〇","×")</f>
        <v>×</v>
      </c>
      <c r="R9" s="1620" t="b">
        <v>0</v>
      </c>
    </row>
    <row r="10" spans="1:18" ht="24.75" customHeight="1">
      <c r="A10" s="1627"/>
      <c r="B10" s="1653"/>
      <c r="C10" s="1653"/>
      <c r="D10" s="1653"/>
      <c r="E10" s="1653"/>
      <c r="F10" s="1653"/>
      <c r="G10" s="1653"/>
      <c r="H10" s="1653"/>
      <c r="I10" s="1653"/>
      <c r="J10" s="1703"/>
      <c r="K10" s="1712"/>
      <c r="L10" s="1731" t="str">
        <f>IF(R10,"〇","×")</f>
        <v>×</v>
      </c>
      <c r="R10" s="1620" t="b">
        <v>0</v>
      </c>
    </row>
    <row r="11" spans="1:18" ht="30" customHeight="1">
      <c r="A11" s="1624" t="s">
        <v>1230</v>
      </c>
      <c r="B11" s="1650"/>
      <c r="C11" s="1650"/>
      <c r="D11" s="1650"/>
      <c r="E11" s="1650"/>
      <c r="F11" s="1650"/>
      <c r="G11" s="1650"/>
      <c r="H11" s="1650"/>
      <c r="I11" s="1650"/>
      <c r="J11" s="1650"/>
      <c r="K11" s="1650"/>
      <c r="L11" s="1728"/>
    </row>
    <row r="12" spans="1:18" ht="24.75" customHeight="1">
      <c r="A12" s="1628" t="s">
        <v>1035</v>
      </c>
      <c r="B12" s="1654"/>
      <c r="C12" s="1654"/>
      <c r="D12" s="1654"/>
      <c r="E12" s="1654"/>
      <c r="F12" s="1654"/>
      <c r="G12" s="1654"/>
      <c r="H12" s="1654"/>
      <c r="I12" s="1654"/>
      <c r="J12" s="1654"/>
      <c r="K12" s="1713" t="s">
        <v>531</v>
      </c>
      <c r="L12" s="1732"/>
    </row>
    <row r="13" spans="1:18" ht="24.75" customHeight="1">
      <c r="A13" s="1629" t="s">
        <v>471</v>
      </c>
      <c r="B13" s="1655"/>
      <c r="C13" s="1655"/>
      <c r="D13" s="1655"/>
      <c r="E13" s="1655"/>
      <c r="F13" s="1655"/>
      <c r="G13" s="1655"/>
      <c r="H13" s="1655"/>
      <c r="I13" s="1655"/>
      <c r="J13" s="1704"/>
      <c r="K13" s="1714" t="s">
        <v>1507</v>
      </c>
      <c r="L13" s="1733"/>
    </row>
    <row r="14" spans="1:18" ht="24.75" customHeight="1">
      <c r="A14" s="1630" t="s">
        <v>1487</v>
      </c>
      <c r="B14" s="1656"/>
      <c r="C14" s="1656"/>
      <c r="D14" s="1656"/>
      <c r="E14" s="1656"/>
      <c r="F14" s="1656"/>
      <c r="G14" s="1656"/>
      <c r="H14" s="1656"/>
      <c r="I14" s="1656"/>
      <c r="J14" s="1656"/>
      <c r="K14" s="1715" t="s">
        <v>1507</v>
      </c>
      <c r="L14" s="1734"/>
    </row>
    <row r="15" spans="1:18" ht="24.75" customHeight="1">
      <c r="A15" s="1631" t="s">
        <v>687</v>
      </c>
      <c r="B15" s="1657"/>
      <c r="C15" s="1657"/>
      <c r="D15" s="1657"/>
      <c r="E15" s="1657"/>
      <c r="F15" s="1657"/>
      <c r="G15" s="1657"/>
      <c r="H15" s="1657"/>
      <c r="I15" s="1657"/>
      <c r="J15" s="1657"/>
      <c r="K15" s="1715" t="s">
        <v>1507</v>
      </c>
      <c r="L15" s="1734"/>
    </row>
    <row r="16" spans="1:18" ht="30" customHeight="1">
      <c r="A16" s="1632" t="s">
        <v>1235</v>
      </c>
      <c r="B16" s="1658"/>
      <c r="C16" s="1658"/>
      <c r="D16" s="1658"/>
      <c r="E16" s="1658"/>
      <c r="F16" s="1658"/>
      <c r="G16" s="1658"/>
      <c r="H16" s="1658"/>
      <c r="I16" s="1658"/>
      <c r="J16" s="1658"/>
      <c r="K16" s="1658"/>
      <c r="L16" s="1735"/>
    </row>
    <row r="17" spans="1:18" ht="24.75" customHeight="1">
      <c r="A17" s="1633" t="s">
        <v>1330</v>
      </c>
      <c r="B17" s="1659"/>
      <c r="C17" s="1675"/>
      <c r="D17" s="1683"/>
      <c r="E17" s="1683"/>
      <c r="F17" s="1683"/>
      <c r="G17" s="1683"/>
      <c r="H17" s="1683"/>
      <c r="I17" s="1683"/>
      <c r="J17" s="1683"/>
      <c r="K17" s="1683"/>
      <c r="L17" s="1736"/>
      <c r="R17" s="1620" t="s">
        <v>84</v>
      </c>
    </row>
    <row r="18" spans="1:18" ht="24.75" customHeight="1">
      <c r="A18" s="1633" t="s">
        <v>312</v>
      </c>
      <c r="B18" s="1659"/>
      <c r="C18" s="1675"/>
      <c r="D18" s="1683"/>
      <c r="E18" s="1683"/>
      <c r="F18" s="1683"/>
      <c r="G18" s="1683"/>
      <c r="H18" s="1683"/>
      <c r="I18" s="1683"/>
      <c r="J18" s="1683"/>
      <c r="K18" s="1683"/>
      <c r="L18" s="1736"/>
    </row>
    <row r="19" spans="1:18" ht="24.75" customHeight="1">
      <c r="A19" s="1634"/>
      <c r="B19" s="1660"/>
      <c r="C19" s="1676" t="s">
        <v>1502</v>
      </c>
      <c r="D19" s="1676" t="s">
        <v>908</v>
      </c>
      <c r="E19" s="1676" t="s">
        <v>1505</v>
      </c>
      <c r="G19" s="1695"/>
      <c r="H19" s="1676" t="s">
        <v>1502</v>
      </c>
      <c r="I19" s="1676" t="s">
        <v>908</v>
      </c>
      <c r="J19" s="1676" t="s">
        <v>1505</v>
      </c>
      <c r="L19" s="1736"/>
    </row>
    <row r="20" spans="1:18" ht="24.75" customHeight="1">
      <c r="A20" s="1634"/>
      <c r="B20" s="1661" t="s">
        <v>1500</v>
      </c>
      <c r="C20" s="1677">
        <v>45784</v>
      </c>
      <c r="D20" s="1676" t="s">
        <v>84</v>
      </c>
      <c r="E20" s="1676"/>
      <c r="G20" s="1696" t="s">
        <v>1500</v>
      </c>
      <c r="H20" s="1677">
        <v>46140</v>
      </c>
      <c r="I20" s="1676" t="s">
        <v>84</v>
      </c>
      <c r="J20" s="1676"/>
      <c r="L20" s="1736"/>
    </row>
    <row r="21" spans="1:18" ht="24.75" customHeight="1">
      <c r="A21" s="1634"/>
      <c r="B21" s="1662"/>
      <c r="C21" s="1677">
        <v>45906</v>
      </c>
      <c r="D21" s="1676" t="s">
        <v>84</v>
      </c>
      <c r="E21" s="1676"/>
      <c r="G21" s="1697"/>
      <c r="H21" s="1677">
        <v>46261</v>
      </c>
      <c r="I21" s="1676" t="s">
        <v>84</v>
      </c>
      <c r="J21" s="1676"/>
      <c r="L21" s="1736"/>
    </row>
    <row r="22" spans="1:18" ht="24.75" customHeight="1">
      <c r="A22" s="1634"/>
      <c r="B22" s="1662"/>
      <c r="C22" s="1677">
        <v>46027</v>
      </c>
      <c r="D22" s="1676" t="s">
        <v>84</v>
      </c>
      <c r="E22" s="1676" t="s">
        <v>84</v>
      </c>
      <c r="G22" s="1697"/>
      <c r="H22" s="1677">
        <v>46269</v>
      </c>
      <c r="I22" s="1676"/>
      <c r="J22" s="1676" t="s">
        <v>84</v>
      </c>
      <c r="L22" s="1736"/>
    </row>
    <row r="23" spans="1:18" ht="24.75" customHeight="1">
      <c r="A23" s="1634"/>
      <c r="B23" s="1662"/>
      <c r="C23" s="1677"/>
      <c r="D23" s="1676"/>
      <c r="E23" s="1676"/>
      <c r="G23" s="1697"/>
      <c r="H23" s="1677">
        <v>46392</v>
      </c>
      <c r="I23" s="1676" t="s">
        <v>84</v>
      </c>
      <c r="J23" s="1676"/>
      <c r="L23" s="1736"/>
    </row>
    <row r="24" spans="1:18" ht="24.75" customHeight="1">
      <c r="A24" s="1634"/>
      <c r="B24" s="1662"/>
      <c r="C24" s="1677"/>
      <c r="D24" s="1676"/>
      <c r="E24" s="1676"/>
      <c r="G24" s="1697"/>
      <c r="H24" s="1677"/>
      <c r="I24" s="1676"/>
      <c r="J24" s="1676"/>
      <c r="L24" s="1736"/>
    </row>
    <row r="25" spans="1:18" ht="24.75" customHeight="1">
      <c r="A25" s="1634"/>
      <c r="B25" s="1663"/>
      <c r="C25" s="1677"/>
      <c r="D25" s="1676"/>
      <c r="E25" s="1676"/>
      <c r="G25" s="1698"/>
      <c r="H25" s="1677"/>
      <c r="I25" s="1676"/>
      <c r="J25" s="1676"/>
      <c r="L25" s="1736"/>
    </row>
    <row r="26" spans="1:18" ht="18.75">
      <c r="A26" s="1635"/>
      <c r="B26" s="1622"/>
      <c r="C26" s="1622"/>
      <c r="D26" s="1684"/>
      <c r="E26" s="1684"/>
      <c r="F26" s="1684"/>
      <c r="G26" s="1684"/>
      <c r="H26" s="1683"/>
      <c r="I26" s="1683"/>
      <c r="J26" s="1683"/>
      <c r="K26" s="1683"/>
      <c r="L26" s="1736"/>
    </row>
    <row r="27" spans="1:18" ht="30" customHeight="1">
      <c r="A27" s="1636" t="s">
        <v>1399</v>
      </c>
      <c r="B27" s="1658"/>
      <c r="C27" s="1658"/>
      <c r="D27" s="1658"/>
      <c r="E27" s="1658"/>
      <c r="F27" s="1658"/>
      <c r="G27" s="1658"/>
      <c r="H27" s="1658"/>
      <c r="I27" s="1658"/>
      <c r="J27" s="1658"/>
      <c r="K27" s="1658"/>
      <c r="L27" s="1735"/>
    </row>
    <row r="28" spans="1:18" s="1619" customFormat="1" ht="24.75" customHeight="1">
      <c r="A28" s="1637"/>
      <c r="B28" s="1664"/>
      <c r="C28" s="1664"/>
      <c r="D28" s="1664"/>
      <c r="E28" s="1664"/>
      <c r="F28" s="1664"/>
      <c r="G28" s="1664"/>
      <c r="H28" s="1664"/>
      <c r="I28" s="1664"/>
      <c r="J28" s="1705"/>
      <c r="K28" s="1716" t="s">
        <v>1511</v>
      </c>
      <c r="L28" s="1727" t="str">
        <f t="shared" ref="L28:L38" si="0">IF(R28,"〇","×")</f>
        <v>×</v>
      </c>
      <c r="R28" s="1620" t="b">
        <v>0</v>
      </c>
    </row>
    <row r="29" spans="1:18" s="1619" customFormat="1" ht="24.75" customHeight="1">
      <c r="A29" s="1638"/>
      <c r="B29" s="1665"/>
      <c r="C29" s="1665"/>
      <c r="D29" s="1665"/>
      <c r="E29" s="1665"/>
      <c r="F29" s="1665"/>
      <c r="G29" s="1665"/>
      <c r="H29" s="1665"/>
      <c r="I29" s="1665"/>
      <c r="J29" s="1706"/>
      <c r="K29" s="1717" t="s">
        <v>1511</v>
      </c>
      <c r="L29" s="1737" t="str">
        <f t="shared" si="0"/>
        <v>×</v>
      </c>
      <c r="R29" s="1620" t="b">
        <v>0</v>
      </c>
    </row>
    <row r="30" spans="1:18" s="1619" customFormat="1" ht="24.75" customHeight="1">
      <c r="A30" s="1638"/>
      <c r="B30" s="1665"/>
      <c r="C30" s="1665"/>
      <c r="D30" s="1665"/>
      <c r="E30" s="1665"/>
      <c r="F30" s="1665"/>
      <c r="G30" s="1665"/>
      <c r="H30" s="1665"/>
      <c r="I30" s="1665"/>
      <c r="J30" s="1706"/>
      <c r="K30" s="1717" t="s">
        <v>968</v>
      </c>
      <c r="L30" s="1737" t="str">
        <f t="shared" si="0"/>
        <v>×</v>
      </c>
      <c r="R30" s="1620" t="b">
        <v>0</v>
      </c>
    </row>
    <row r="31" spans="1:18" s="1619" customFormat="1" ht="24.75" customHeight="1">
      <c r="A31" s="1638"/>
      <c r="B31" s="1665"/>
      <c r="C31" s="1665"/>
      <c r="D31" s="1665"/>
      <c r="E31" s="1665"/>
      <c r="F31" s="1665"/>
      <c r="G31" s="1665"/>
      <c r="H31" s="1665"/>
      <c r="I31" s="1665"/>
      <c r="J31" s="1706"/>
      <c r="K31" s="1717"/>
      <c r="L31" s="1737" t="str">
        <f t="shared" si="0"/>
        <v>×</v>
      </c>
      <c r="R31" s="1620" t="b">
        <v>0</v>
      </c>
    </row>
    <row r="32" spans="1:18" s="1619" customFormat="1" ht="24.75" customHeight="1">
      <c r="A32" s="1638"/>
      <c r="B32" s="1665"/>
      <c r="C32" s="1665"/>
      <c r="D32" s="1665"/>
      <c r="E32" s="1665"/>
      <c r="F32" s="1665"/>
      <c r="G32" s="1665"/>
      <c r="H32" s="1665"/>
      <c r="I32" s="1665"/>
      <c r="J32" s="1706"/>
      <c r="K32" s="1717"/>
      <c r="L32" s="1737" t="str">
        <f t="shared" si="0"/>
        <v>×</v>
      </c>
      <c r="R32" s="1620" t="b">
        <v>0</v>
      </c>
    </row>
    <row r="33" spans="1:18" s="1619" customFormat="1" ht="24.75" customHeight="1">
      <c r="A33" s="1638"/>
      <c r="B33" s="1665"/>
      <c r="C33" s="1665"/>
      <c r="D33" s="1665"/>
      <c r="E33" s="1665"/>
      <c r="F33" s="1665"/>
      <c r="G33" s="1665"/>
      <c r="H33" s="1665"/>
      <c r="I33" s="1665"/>
      <c r="J33" s="1706"/>
      <c r="K33" s="1717"/>
      <c r="L33" s="1737" t="str">
        <f t="shared" si="0"/>
        <v>×</v>
      </c>
      <c r="R33" s="1620" t="b">
        <v>0</v>
      </c>
    </row>
    <row r="34" spans="1:18" s="1619" customFormat="1" ht="24.75" customHeight="1">
      <c r="A34" s="1638"/>
      <c r="B34" s="1665"/>
      <c r="C34" s="1665"/>
      <c r="D34" s="1665"/>
      <c r="E34" s="1665"/>
      <c r="F34" s="1665"/>
      <c r="G34" s="1665"/>
      <c r="H34" s="1665"/>
      <c r="I34" s="1665"/>
      <c r="J34" s="1706"/>
      <c r="K34" s="1717"/>
      <c r="L34" s="1737" t="str">
        <f t="shared" si="0"/>
        <v>×</v>
      </c>
      <c r="R34" s="1620" t="b">
        <v>0</v>
      </c>
    </row>
    <row r="35" spans="1:18" s="1619" customFormat="1" ht="24.75" customHeight="1">
      <c r="A35" s="1638"/>
      <c r="B35" s="1665"/>
      <c r="C35" s="1665"/>
      <c r="D35" s="1665"/>
      <c r="E35" s="1665"/>
      <c r="F35" s="1665"/>
      <c r="G35" s="1665"/>
      <c r="H35" s="1665"/>
      <c r="I35" s="1665"/>
      <c r="J35" s="1706"/>
      <c r="K35" s="1717"/>
      <c r="L35" s="1737" t="str">
        <f t="shared" si="0"/>
        <v>×</v>
      </c>
      <c r="R35" s="1620" t="b">
        <v>0</v>
      </c>
    </row>
    <row r="36" spans="1:18" s="1619" customFormat="1" ht="24.75" customHeight="1">
      <c r="A36" s="1638"/>
      <c r="B36" s="1665"/>
      <c r="C36" s="1665"/>
      <c r="D36" s="1665"/>
      <c r="E36" s="1665"/>
      <c r="F36" s="1665"/>
      <c r="G36" s="1665"/>
      <c r="H36" s="1665"/>
      <c r="I36" s="1665"/>
      <c r="J36" s="1706"/>
      <c r="K36" s="1717"/>
      <c r="L36" s="1737" t="str">
        <f t="shared" si="0"/>
        <v>×</v>
      </c>
      <c r="R36" s="1620" t="b">
        <v>0</v>
      </c>
    </row>
    <row r="37" spans="1:18" s="1619" customFormat="1" ht="24.75" customHeight="1">
      <c r="A37" s="1638"/>
      <c r="B37" s="1665"/>
      <c r="C37" s="1665"/>
      <c r="D37" s="1665"/>
      <c r="E37" s="1665"/>
      <c r="F37" s="1665"/>
      <c r="G37" s="1665"/>
      <c r="H37" s="1665"/>
      <c r="I37" s="1665"/>
      <c r="J37" s="1706"/>
      <c r="K37" s="1717"/>
      <c r="L37" s="1737" t="str">
        <f t="shared" si="0"/>
        <v>×</v>
      </c>
      <c r="R37" s="1620" t="b">
        <v>0</v>
      </c>
    </row>
    <row r="38" spans="1:18" s="1619" customFormat="1" ht="24.75" customHeight="1">
      <c r="A38" s="1639"/>
      <c r="B38" s="1666"/>
      <c r="C38" s="1666"/>
      <c r="D38" s="1666"/>
      <c r="E38" s="1666"/>
      <c r="F38" s="1666"/>
      <c r="G38" s="1666"/>
      <c r="H38" s="1666"/>
      <c r="I38" s="1666"/>
      <c r="J38" s="1707"/>
      <c r="K38" s="1718"/>
      <c r="L38" s="1738" t="str">
        <f t="shared" si="0"/>
        <v>×</v>
      </c>
      <c r="R38" s="1620" t="b">
        <v>0</v>
      </c>
    </row>
    <row r="39" spans="1:18" ht="24.75" customHeight="1">
      <c r="A39" s="1640" t="s">
        <v>1258</v>
      </c>
      <c r="B39" s="1622"/>
      <c r="C39" s="1622"/>
      <c r="D39" s="1683"/>
      <c r="E39" s="1683"/>
      <c r="F39" s="1683"/>
      <c r="G39" s="1683"/>
      <c r="H39" s="1683"/>
      <c r="I39" s="1683"/>
      <c r="J39" s="1683"/>
      <c r="K39" s="1683"/>
      <c r="L39" s="1683"/>
    </row>
    <row r="40" spans="1:18" ht="24.75" customHeight="1">
      <c r="A40" s="1640" t="s">
        <v>1488</v>
      </c>
      <c r="B40" s="1622"/>
      <c r="C40" s="1622"/>
      <c r="D40" s="1683"/>
      <c r="E40" s="1683"/>
      <c r="F40" s="1683"/>
      <c r="G40" s="1683"/>
      <c r="H40" s="1683"/>
      <c r="I40" s="1683"/>
      <c r="J40" s="1683"/>
      <c r="K40" s="1683"/>
      <c r="L40" s="1683"/>
    </row>
    <row r="41" spans="1:18">
      <c r="A41" s="1622"/>
      <c r="B41" s="1622"/>
      <c r="C41" s="1622"/>
      <c r="D41" s="1683"/>
      <c r="E41" s="1683"/>
      <c r="F41" s="1683"/>
      <c r="G41" s="1683"/>
      <c r="H41" s="1683"/>
      <c r="I41" s="1683"/>
      <c r="J41" s="1683"/>
      <c r="K41" s="1683"/>
      <c r="L41" s="1683"/>
    </row>
    <row r="42" spans="1:18" ht="18.75">
      <c r="A42" s="1622"/>
      <c r="B42" s="1622"/>
      <c r="C42" s="1622"/>
      <c r="D42" s="1683"/>
      <c r="E42" s="1683"/>
      <c r="F42" s="1683"/>
      <c r="G42" s="1683"/>
      <c r="H42" s="1683"/>
      <c r="I42" s="1683"/>
      <c r="J42" s="1683"/>
      <c r="K42" s="1683"/>
      <c r="L42" s="1683"/>
    </row>
    <row r="43" spans="1:18" ht="45" customHeight="1">
      <c r="A43" s="1641" t="s">
        <v>1276</v>
      </c>
      <c r="B43" s="1667"/>
      <c r="C43" s="1667"/>
      <c r="D43" s="1667"/>
      <c r="E43" s="1667"/>
      <c r="F43" s="1667"/>
      <c r="G43" s="1667"/>
      <c r="H43" s="1667"/>
      <c r="I43" s="1667"/>
      <c r="J43" s="1708"/>
      <c r="K43" s="1709" t="s">
        <v>1508</v>
      </c>
      <c r="L43" s="1727" t="s">
        <v>626</v>
      </c>
    </row>
    <row r="44" spans="1:18" ht="30" customHeight="1">
      <c r="A44" s="1624" t="s">
        <v>1489</v>
      </c>
      <c r="B44" s="1650"/>
      <c r="C44" s="1650"/>
      <c r="D44" s="1650"/>
      <c r="E44" s="1650"/>
      <c r="F44" s="1650"/>
      <c r="G44" s="1650"/>
      <c r="H44" s="1650"/>
      <c r="I44" s="1650"/>
      <c r="J44" s="1650"/>
      <c r="K44" s="1650"/>
      <c r="L44" s="1728"/>
    </row>
    <row r="45" spans="1:18" ht="30" customHeight="1">
      <c r="A45" s="1642" t="s">
        <v>1260</v>
      </c>
      <c r="B45" s="1668"/>
      <c r="C45" s="1668"/>
      <c r="D45" s="1668"/>
      <c r="E45" s="1668"/>
      <c r="F45" s="1668"/>
      <c r="G45" s="1668"/>
      <c r="H45" s="1668"/>
      <c r="I45" s="1668"/>
      <c r="J45" s="1668"/>
      <c r="K45" s="1668"/>
      <c r="L45" s="1739"/>
    </row>
    <row r="46" spans="1:18" ht="25" customHeight="1">
      <c r="A46" s="1643" t="s">
        <v>1490</v>
      </c>
      <c r="B46" s="1669"/>
      <c r="C46" s="1678"/>
      <c r="D46" s="1685"/>
      <c r="E46" s="1685"/>
      <c r="F46" s="1685"/>
      <c r="G46" s="1685"/>
      <c r="H46" s="1685"/>
      <c r="I46" s="1685"/>
      <c r="J46" s="1685"/>
      <c r="K46" s="1719"/>
      <c r="L46" s="1740" t="str">
        <f>IF(Q46,"〇","×")</f>
        <v>〇</v>
      </c>
      <c r="Q46" s="1744" t="b">
        <f>AND(R46,R47,R48,R49,R50)</f>
        <v>1</v>
      </c>
      <c r="R46" s="1746" t="b">
        <v>1</v>
      </c>
    </row>
    <row r="47" spans="1:18" ht="25" customHeight="1">
      <c r="A47" s="1644"/>
      <c r="B47" s="1670"/>
      <c r="C47" s="1679"/>
      <c r="D47" s="1686"/>
      <c r="E47" s="1686"/>
      <c r="F47" s="1686"/>
      <c r="G47" s="1686"/>
      <c r="H47" s="1686"/>
      <c r="I47" s="1686"/>
      <c r="J47" s="1686"/>
      <c r="K47" s="1720"/>
      <c r="L47" s="1740"/>
      <c r="Q47" s="1744"/>
      <c r="R47" s="1746" t="b">
        <v>1</v>
      </c>
    </row>
    <row r="48" spans="1:18" ht="25" customHeight="1">
      <c r="A48" s="1644"/>
      <c r="B48" s="1670"/>
      <c r="C48" s="1679"/>
      <c r="D48" s="1686"/>
      <c r="E48" s="1686"/>
      <c r="F48" s="1686"/>
      <c r="G48" s="1686"/>
      <c r="H48" s="1686"/>
      <c r="I48" s="1686"/>
      <c r="J48" s="1686"/>
      <c r="K48" s="1720"/>
      <c r="L48" s="1740"/>
      <c r="Q48" s="1744"/>
      <c r="R48" s="1746" t="b">
        <v>1</v>
      </c>
    </row>
    <row r="49" spans="1:18" ht="25" customHeight="1">
      <c r="A49" s="1644"/>
      <c r="B49" s="1670"/>
      <c r="C49" s="1679"/>
      <c r="D49" s="1686"/>
      <c r="E49" s="1686"/>
      <c r="F49" s="1686"/>
      <c r="G49" s="1686"/>
      <c r="H49" s="1686"/>
      <c r="I49" s="1686"/>
      <c r="J49" s="1686"/>
      <c r="K49" s="1720"/>
      <c r="L49" s="1740"/>
      <c r="Q49" s="1744"/>
      <c r="R49" s="1746" t="b">
        <v>1</v>
      </c>
    </row>
    <row r="50" spans="1:18" ht="25" customHeight="1">
      <c r="A50" s="1645"/>
      <c r="B50" s="1671"/>
      <c r="C50" s="1680"/>
      <c r="D50" s="1687"/>
      <c r="E50" s="1687"/>
      <c r="F50" s="1687"/>
      <c r="G50" s="1687"/>
      <c r="H50" s="1687"/>
      <c r="I50" s="1687"/>
      <c r="J50" s="1687"/>
      <c r="K50" s="1721"/>
      <c r="L50" s="1741"/>
      <c r="Q50" s="1744"/>
      <c r="R50" s="1746" t="b">
        <v>1</v>
      </c>
    </row>
    <row r="51" spans="1:18" ht="30" customHeight="1">
      <c r="A51" s="1646" t="s">
        <v>1491</v>
      </c>
      <c r="B51" s="1672"/>
      <c r="C51" s="1672"/>
      <c r="D51" s="1672"/>
      <c r="E51" s="1672"/>
      <c r="F51" s="1672"/>
      <c r="G51" s="1672"/>
      <c r="H51" s="1672"/>
      <c r="I51" s="1672"/>
      <c r="J51" s="1672"/>
      <c r="K51" s="1672"/>
      <c r="L51" s="1742"/>
      <c r="Q51" s="1745"/>
      <c r="R51" s="1748"/>
    </row>
    <row r="52" spans="1:18" ht="25" customHeight="1">
      <c r="A52" s="1643" t="s">
        <v>1006</v>
      </c>
      <c r="B52" s="1669"/>
      <c r="C52" s="1678"/>
      <c r="D52" s="1685"/>
      <c r="E52" s="1685"/>
      <c r="F52" s="1685"/>
      <c r="G52" s="1685"/>
      <c r="H52" s="1685"/>
      <c r="I52" s="1685"/>
      <c r="J52" s="1685"/>
      <c r="K52" s="1719"/>
      <c r="L52" s="1740" t="str">
        <f>IF(Q52,"〇","×")</f>
        <v>×</v>
      </c>
      <c r="Q52" s="1744" t="b">
        <f>AND(R52:R55)</f>
        <v>0</v>
      </c>
      <c r="R52" s="1746" t="b">
        <v>0</v>
      </c>
    </row>
    <row r="53" spans="1:18" ht="25" customHeight="1">
      <c r="A53" s="1644"/>
      <c r="B53" s="1670"/>
      <c r="C53" s="1679"/>
      <c r="D53" s="1686"/>
      <c r="E53" s="1686"/>
      <c r="F53" s="1686"/>
      <c r="G53" s="1686"/>
      <c r="H53" s="1686"/>
      <c r="I53" s="1686"/>
      <c r="J53" s="1686"/>
      <c r="K53" s="1720"/>
      <c r="L53" s="1740"/>
      <c r="Q53" s="1744"/>
      <c r="R53" s="1746" t="b">
        <v>0</v>
      </c>
    </row>
    <row r="54" spans="1:18" ht="25" customHeight="1">
      <c r="A54" s="1644"/>
      <c r="B54" s="1670"/>
      <c r="C54" s="1679"/>
      <c r="D54" s="1686"/>
      <c r="E54" s="1686"/>
      <c r="F54" s="1686"/>
      <c r="G54" s="1686"/>
      <c r="H54" s="1686"/>
      <c r="I54" s="1686"/>
      <c r="J54" s="1686"/>
      <c r="K54" s="1720"/>
      <c r="L54" s="1740"/>
      <c r="Q54" s="1744"/>
      <c r="R54" s="1746" t="b">
        <v>0</v>
      </c>
    </row>
    <row r="55" spans="1:18" ht="25" customHeight="1">
      <c r="A55" s="1647"/>
      <c r="B55" s="1673"/>
      <c r="C55" s="1681"/>
      <c r="D55" s="1688"/>
      <c r="E55" s="1688"/>
      <c r="F55" s="1688"/>
      <c r="G55" s="1688"/>
      <c r="H55" s="1688"/>
      <c r="I55" s="1688"/>
      <c r="J55" s="1688"/>
      <c r="K55" s="1722"/>
      <c r="L55" s="1740"/>
      <c r="Q55" s="1744"/>
      <c r="R55" s="1746" t="b">
        <v>0</v>
      </c>
    </row>
    <row r="56" spans="1:18" ht="25" customHeight="1">
      <c r="A56" s="1643" t="s">
        <v>1050</v>
      </c>
      <c r="B56" s="1669"/>
      <c r="C56" s="1678"/>
      <c r="D56" s="1685"/>
      <c r="E56" s="1685"/>
      <c r="F56" s="1685"/>
      <c r="G56" s="1685"/>
      <c r="H56" s="1685"/>
      <c r="I56" s="1685"/>
      <c r="J56" s="1685"/>
      <c r="K56" s="1719"/>
      <c r="L56" s="1740" t="str">
        <f>IF(Q56,"〇","×")</f>
        <v>×</v>
      </c>
      <c r="Q56" s="1744" t="b">
        <f>AND(R56:R58)</f>
        <v>0</v>
      </c>
      <c r="R56" s="1746" t="b">
        <v>0</v>
      </c>
    </row>
    <row r="57" spans="1:18" ht="25" customHeight="1">
      <c r="A57" s="1644"/>
      <c r="B57" s="1670"/>
      <c r="C57" s="1679"/>
      <c r="D57" s="1686"/>
      <c r="E57" s="1686"/>
      <c r="F57" s="1686"/>
      <c r="G57" s="1686"/>
      <c r="H57" s="1686"/>
      <c r="I57" s="1686"/>
      <c r="J57" s="1686"/>
      <c r="K57" s="1720"/>
      <c r="L57" s="1740"/>
      <c r="Q57" s="1744"/>
      <c r="R57" s="1746" t="b">
        <v>0</v>
      </c>
    </row>
    <row r="58" spans="1:18" ht="25" customHeight="1">
      <c r="A58" s="1647"/>
      <c r="B58" s="1673"/>
      <c r="C58" s="1681"/>
      <c r="D58" s="1688"/>
      <c r="E58" s="1688"/>
      <c r="F58" s="1688"/>
      <c r="G58" s="1688"/>
      <c r="H58" s="1688"/>
      <c r="I58" s="1688"/>
      <c r="J58" s="1688"/>
      <c r="K58" s="1722"/>
      <c r="L58" s="1740"/>
      <c r="Q58" s="1744"/>
      <c r="R58" s="1746" t="b">
        <v>0</v>
      </c>
    </row>
    <row r="59" spans="1:18" ht="25" customHeight="1">
      <c r="A59" s="1648" t="s">
        <v>166</v>
      </c>
      <c r="B59" s="1674"/>
      <c r="C59" s="1682"/>
      <c r="D59" s="1689"/>
      <c r="E59" s="1689"/>
      <c r="F59" s="1689"/>
      <c r="G59" s="1689"/>
      <c r="H59" s="1689"/>
      <c r="I59" s="1689"/>
      <c r="J59" s="1689"/>
      <c r="K59" s="1723"/>
      <c r="L59" s="1740" t="str">
        <f>IF(Q59,"〇","×")</f>
        <v>×</v>
      </c>
      <c r="Q59" s="1746" t="b">
        <f>AND(R59)</f>
        <v>0</v>
      </c>
      <c r="R59" s="1746" t="b">
        <v>0</v>
      </c>
    </row>
    <row r="60" spans="1:18" ht="25" customHeight="1">
      <c r="A60" s="1643" t="s">
        <v>1115</v>
      </c>
      <c r="B60" s="1669"/>
      <c r="C60" s="1678"/>
      <c r="D60" s="1685"/>
      <c r="E60" s="1685"/>
      <c r="F60" s="1685"/>
      <c r="G60" s="1685"/>
      <c r="H60" s="1685"/>
      <c r="I60" s="1685"/>
      <c r="J60" s="1685"/>
      <c r="K60" s="1719"/>
      <c r="L60" s="1740" t="str">
        <f>IF(Q60,"〇","×")</f>
        <v>×</v>
      </c>
      <c r="Q60" s="1744" t="b">
        <f>AND(R60:R62)</f>
        <v>0</v>
      </c>
      <c r="R60" s="1746" t="b">
        <v>0</v>
      </c>
    </row>
    <row r="61" spans="1:18" ht="25" customHeight="1">
      <c r="A61" s="1644"/>
      <c r="B61" s="1670"/>
      <c r="C61" s="1679"/>
      <c r="D61" s="1686"/>
      <c r="E61" s="1686"/>
      <c r="F61" s="1686"/>
      <c r="G61" s="1686"/>
      <c r="H61" s="1686"/>
      <c r="I61" s="1686"/>
      <c r="J61" s="1686"/>
      <c r="K61" s="1720"/>
      <c r="L61" s="1740"/>
      <c r="Q61" s="1744"/>
      <c r="R61" s="1746" t="b">
        <v>0</v>
      </c>
    </row>
    <row r="62" spans="1:18" ht="25" customHeight="1">
      <c r="A62" s="1647"/>
      <c r="B62" s="1673"/>
      <c r="C62" s="1681"/>
      <c r="D62" s="1688"/>
      <c r="E62" s="1688"/>
      <c r="F62" s="1688"/>
      <c r="G62" s="1688"/>
      <c r="H62" s="1688"/>
      <c r="I62" s="1688"/>
      <c r="J62" s="1688"/>
      <c r="K62" s="1722"/>
      <c r="L62" s="1740"/>
      <c r="Q62" s="1744"/>
      <c r="R62" s="1746" t="b">
        <v>0</v>
      </c>
    </row>
    <row r="63" spans="1:18" ht="25" customHeight="1">
      <c r="A63" s="1643" t="s">
        <v>1219</v>
      </c>
      <c r="B63" s="1669"/>
      <c r="C63" s="1678"/>
      <c r="D63" s="1685"/>
      <c r="E63" s="1685"/>
      <c r="F63" s="1685"/>
      <c r="G63" s="1685"/>
      <c r="H63" s="1685"/>
      <c r="I63" s="1685"/>
      <c r="J63" s="1685"/>
      <c r="K63" s="1719"/>
      <c r="L63" s="1740" t="str">
        <f>IF(Q63,"〇","×")</f>
        <v>×</v>
      </c>
      <c r="Q63" s="1744" t="b">
        <f>AND(R63:R66)</f>
        <v>0</v>
      </c>
      <c r="R63" s="1746" t="b">
        <v>0</v>
      </c>
    </row>
    <row r="64" spans="1:18" ht="25" customHeight="1">
      <c r="A64" s="1644"/>
      <c r="B64" s="1670"/>
      <c r="C64" s="1679"/>
      <c r="D64" s="1686"/>
      <c r="E64" s="1686"/>
      <c r="F64" s="1686"/>
      <c r="G64" s="1686"/>
      <c r="H64" s="1686"/>
      <c r="I64" s="1686"/>
      <c r="J64" s="1686"/>
      <c r="K64" s="1720"/>
      <c r="L64" s="1740"/>
      <c r="Q64" s="1744"/>
      <c r="R64" s="1746" t="b">
        <v>0</v>
      </c>
    </row>
    <row r="65" spans="1:18" ht="25" customHeight="1">
      <c r="A65" s="1644"/>
      <c r="B65" s="1670"/>
      <c r="C65" s="1679"/>
      <c r="D65" s="1686"/>
      <c r="E65" s="1686"/>
      <c r="F65" s="1686"/>
      <c r="G65" s="1686"/>
      <c r="H65" s="1686"/>
      <c r="I65" s="1686"/>
      <c r="J65" s="1686"/>
      <c r="K65" s="1720"/>
      <c r="L65" s="1740"/>
      <c r="Q65" s="1744"/>
      <c r="R65" s="1746" t="b">
        <v>0</v>
      </c>
    </row>
    <row r="66" spans="1:18" ht="25" customHeight="1">
      <c r="A66" s="1645"/>
      <c r="B66" s="1671"/>
      <c r="C66" s="1680"/>
      <c r="D66" s="1687"/>
      <c r="E66" s="1687"/>
      <c r="F66" s="1687"/>
      <c r="G66" s="1687"/>
      <c r="H66" s="1687"/>
      <c r="I66" s="1687"/>
      <c r="J66" s="1687"/>
      <c r="K66" s="1721"/>
      <c r="L66" s="1741"/>
      <c r="Q66" s="1744"/>
      <c r="R66" s="1746" t="b">
        <v>0</v>
      </c>
    </row>
    <row r="67" spans="1:18" ht="30" customHeight="1">
      <c r="A67" s="1642" t="s">
        <v>590</v>
      </c>
      <c r="B67" s="1668"/>
      <c r="C67" s="1668"/>
      <c r="D67" s="1668"/>
      <c r="E67" s="1668"/>
      <c r="F67" s="1668"/>
      <c r="G67" s="1668"/>
      <c r="H67" s="1668"/>
      <c r="I67" s="1668"/>
      <c r="J67" s="1668"/>
      <c r="K67" s="1668"/>
      <c r="L67" s="1739"/>
    </row>
    <row r="68" spans="1:18" ht="25" customHeight="1">
      <c r="A68" s="1643" t="s">
        <v>178</v>
      </c>
      <c r="B68" s="1669"/>
      <c r="C68" s="1678"/>
      <c r="D68" s="1690"/>
      <c r="E68" s="1690"/>
      <c r="F68" s="1690"/>
      <c r="G68" s="1690"/>
      <c r="H68" s="1690"/>
      <c r="I68" s="1690"/>
      <c r="J68" s="1690"/>
      <c r="K68" s="1724"/>
      <c r="L68" s="1740" t="str">
        <f>IF(Q68,"〇","×")</f>
        <v>×</v>
      </c>
      <c r="Q68" s="1744" t="b">
        <f>AND(R68:R69)</f>
        <v>0</v>
      </c>
      <c r="R68" s="1746" t="b">
        <v>0</v>
      </c>
    </row>
    <row r="69" spans="1:18" ht="25" customHeight="1">
      <c r="A69" s="1647"/>
      <c r="B69" s="1673"/>
      <c r="C69" s="1681"/>
      <c r="D69" s="1688"/>
      <c r="E69" s="1688"/>
      <c r="F69" s="1688"/>
      <c r="G69" s="1688"/>
      <c r="H69" s="1688"/>
      <c r="I69" s="1688"/>
      <c r="J69" s="1688"/>
      <c r="K69" s="1722"/>
      <c r="L69" s="1740"/>
      <c r="Q69" s="1744"/>
      <c r="R69" s="1746" t="b">
        <v>0</v>
      </c>
    </row>
    <row r="70" spans="1:18" ht="25" customHeight="1">
      <c r="A70" s="1643" t="s">
        <v>1492</v>
      </c>
      <c r="B70" s="1669"/>
      <c r="C70" s="1678"/>
      <c r="D70" s="1685"/>
      <c r="E70" s="1685"/>
      <c r="F70" s="1685"/>
      <c r="G70" s="1685"/>
      <c r="H70" s="1685"/>
      <c r="I70" s="1685"/>
      <c r="J70" s="1685"/>
      <c r="K70" s="1719"/>
      <c r="L70" s="1740" t="str">
        <f>IF(Q70,"〇","×")</f>
        <v>×</v>
      </c>
      <c r="Q70" s="1744" t="b">
        <f>AND(R70:R72)</f>
        <v>0</v>
      </c>
      <c r="R70" s="1746" t="b">
        <v>0</v>
      </c>
    </row>
    <row r="71" spans="1:18" ht="25" customHeight="1">
      <c r="A71" s="1644"/>
      <c r="B71" s="1670"/>
      <c r="C71" s="1679"/>
      <c r="D71" s="1686"/>
      <c r="E71" s="1686"/>
      <c r="F71" s="1686"/>
      <c r="G71" s="1686"/>
      <c r="H71" s="1686"/>
      <c r="I71" s="1686"/>
      <c r="J71" s="1686"/>
      <c r="K71" s="1720"/>
      <c r="L71" s="1740"/>
      <c r="Q71" s="1744"/>
      <c r="R71" s="1746" t="b">
        <v>0</v>
      </c>
    </row>
    <row r="72" spans="1:18" ht="25" customHeight="1">
      <c r="A72" s="1647"/>
      <c r="B72" s="1673"/>
      <c r="C72" s="1681"/>
      <c r="D72" s="1688"/>
      <c r="E72" s="1688"/>
      <c r="F72" s="1688"/>
      <c r="G72" s="1688"/>
      <c r="H72" s="1688"/>
      <c r="I72" s="1688"/>
      <c r="J72" s="1688"/>
      <c r="K72" s="1722"/>
      <c r="L72" s="1740"/>
      <c r="Q72" s="1744"/>
      <c r="R72" s="1746" t="b">
        <v>0</v>
      </c>
    </row>
    <row r="73" spans="1:18" ht="36" customHeight="1">
      <c r="A73" s="1648" t="s">
        <v>1493</v>
      </c>
      <c r="B73" s="1674"/>
      <c r="C73" s="1682"/>
      <c r="D73" s="1689"/>
      <c r="E73" s="1689"/>
      <c r="F73" s="1689"/>
      <c r="G73" s="1689"/>
      <c r="H73" s="1689"/>
      <c r="I73" s="1689"/>
      <c r="J73" s="1689"/>
      <c r="K73" s="1723"/>
      <c r="L73" s="1740" t="str">
        <f>IF(Q73,"〇","×")</f>
        <v>×</v>
      </c>
      <c r="Q73" s="1746" t="b">
        <f>AND(R73)</f>
        <v>0</v>
      </c>
      <c r="R73" s="1746" t="b">
        <v>0</v>
      </c>
    </row>
    <row r="74" spans="1:18" ht="25" customHeight="1">
      <c r="A74" s="1643" t="s">
        <v>1494</v>
      </c>
      <c r="B74" s="1669"/>
      <c r="C74" s="1678"/>
      <c r="D74" s="1685"/>
      <c r="E74" s="1685"/>
      <c r="F74" s="1685"/>
      <c r="G74" s="1685"/>
      <c r="H74" s="1685"/>
      <c r="I74" s="1685"/>
      <c r="J74" s="1685"/>
      <c r="K74" s="1719"/>
      <c r="L74" s="1740" t="str">
        <f>IF(Q74,"〇","×")</f>
        <v>×</v>
      </c>
      <c r="Q74" s="1744" t="b">
        <f>AND(R74:R76)</f>
        <v>0</v>
      </c>
      <c r="R74" s="1746" t="b">
        <v>0</v>
      </c>
    </row>
    <row r="75" spans="1:18" ht="25" customHeight="1">
      <c r="A75" s="1644"/>
      <c r="B75" s="1670"/>
      <c r="C75" s="1679"/>
      <c r="D75" s="1686"/>
      <c r="E75" s="1686"/>
      <c r="F75" s="1686"/>
      <c r="G75" s="1686"/>
      <c r="H75" s="1686"/>
      <c r="I75" s="1686"/>
      <c r="J75" s="1686"/>
      <c r="K75" s="1720"/>
      <c r="L75" s="1740"/>
      <c r="Q75" s="1744"/>
      <c r="R75" s="1746" t="b">
        <v>0</v>
      </c>
    </row>
    <row r="76" spans="1:18" ht="25" customHeight="1">
      <c r="A76" s="1647"/>
      <c r="B76" s="1673"/>
      <c r="C76" s="1681"/>
      <c r="D76" s="1688"/>
      <c r="E76" s="1688"/>
      <c r="F76" s="1688"/>
      <c r="G76" s="1688"/>
      <c r="H76" s="1688"/>
      <c r="I76" s="1688"/>
      <c r="J76" s="1688"/>
      <c r="K76" s="1722"/>
      <c r="L76" s="1740"/>
      <c r="Q76" s="1744"/>
      <c r="R76" s="1746" t="b">
        <v>0</v>
      </c>
    </row>
    <row r="77" spans="1:18" ht="25" customHeight="1">
      <c r="A77" s="1643" t="s">
        <v>1495</v>
      </c>
      <c r="B77" s="1669"/>
      <c r="C77" s="1678"/>
      <c r="D77" s="1690"/>
      <c r="E77" s="1690"/>
      <c r="F77" s="1690"/>
      <c r="G77" s="1690"/>
      <c r="H77" s="1690"/>
      <c r="I77" s="1690"/>
      <c r="J77" s="1690"/>
      <c r="K77" s="1724"/>
      <c r="L77" s="1740" t="str">
        <f>IF(Q77,"〇","×")</f>
        <v>×</v>
      </c>
      <c r="Q77" s="1744" t="b">
        <f>AND(R77:R78)</f>
        <v>0</v>
      </c>
      <c r="R77" s="1746" t="b">
        <v>0</v>
      </c>
    </row>
    <row r="78" spans="1:18" ht="25" customHeight="1">
      <c r="A78" s="1647"/>
      <c r="B78" s="1673"/>
      <c r="C78" s="1681"/>
      <c r="D78" s="1688"/>
      <c r="E78" s="1688"/>
      <c r="F78" s="1688"/>
      <c r="G78" s="1688"/>
      <c r="H78" s="1688"/>
      <c r="I78" s="1688"/>
      <c r="J78" s="1688"/>
      <c r="K78" s="1722"/>
      <c r="L78" s="1740"/>
      <c r="Q78" s="1744"/>
      <c r="R78" s="1746" t="b">
        <v>0</v>
      </c>
    </row>
    <row r="79" spans="1:18" ht="25" customHeight="1">
      <c r="A79" s="1643" t="s">
        <v>1041</v>
      </c>
      <c r="B79" s="1669"/>
      <c r="C79" s="1678"/>
      <c r="D79" s="1690"/>
      <c r="E79" s="1690"/>
      <c r="F79" s="1690"/>
      <c r="G79" s="1690"/>
      <c r="H79" s="1690"/>
      <c r="I79" s="1690"/>
      <c r="J79" s="1690"/>
      <c r="K79" s="1724"/>
      <c r="L79" s="1740" t="str">
        <f>IF(Q79,"〇","×")</f>
        <v>×</v>
      </c>
      <c r="Q79" s="1744" t="b">
        <f>AND(R79:R80)</f>
        <v>0</v>
      </c>
      <c r="R79" s="1746" t="b">
        <v>0</v>
      </c>
    </row>
    <row r="80" spans="1:18" ht="25" customHeight="1">
      <c r="A80" s="1645"/>
      <c r="B80" s="1671"/>
      <c r="C80" s="1680"/>
      <c r="D80" s="1687"/>
      <c r="E80" s="1687"/>
      <c r="F80" s="1687"/>
      <c r="G80" s="1687"/>
      <c r="H80" s="1687"/>
      <c r="I80" s="1687"/>
      <c r="J80" s="1687"/>
      <c r="K80" s="1721"/>
      <c r="L80" s="1741"/>
      <c r="Q80" s="1744"/>
      <c r="R80" s="1746" t="b">
        <v>0</v>
      </c>
    </row>
    <row r="81" spans="1:18" ht="25" customHeight="1">
      <c r="A81" s="1646" t="s">
        <v>1496</v>
      </c>
      <c r="B81" s="1672"/>
      <c r="C81" s="1672"/>
      <c r="D81" s="1672"/>
      <c r="E81" s="1672"/>
      <c r="F81" s="1672"/>
      <c r="G81" s="1672"/>
      <c r="H81" s="1672"/>
      <c r="I81" s="1672"/>
      <c r="J81" s="1672"/>
      <c r="K81" s="1672"/>
      <c r="L81" s="1742"/>
    </row>
    <row r="82" spans="1:18" ht="25" customHeight="1">
      <c r="A82" s="1643" t="s">
        <v>1497</v>
      </c>
      <c r="B82" s="1669"/>
      <c r="C82" s="1678"/>
      <c r="D82" s="1690"/>
      <c r="E82" s="1690"/>
      <c r="F82" s="1690"/>
      <c r="G82" s="1690"/>
      <c r="H82" s="1690"/>
      <c r="I82" s="1690"/>
      <c r="J82" s="1690"/>
      <c r="K82" s="1724"/>
      <c r="L82" s="1740" t="str">
        <f>IF(Q82,"〇","×")</f>
        <v>×</v>
      </c>
      <c r="P82" s="1743"/>
      <c r="Q82" s="1744" t="b">
        <f>AND(R82:R83)</f>
        <v>0</v>
      </c>
      <c r="R82" s="1746" t="b">
        <v>0</v>
      </c>
    </row>
    <row r="83" spans="1:18" ht="25" customHeight="1">
      <c r="A83" s="1647"/>
      <c r="B83" s="1673"/>
      <c r="C83" s="1681"/>
      <c r="D83" s="1688"/>
      <c r="E83" s="1688"/>
      <c r="F83" s="1688"/>
      <c r="G83" s="1688"/>
      <c r="H83" s="1688"/>
      <c r="I83" s="1688"/>
      <c r="J83" s="1688"/>
      <c r="K83" s="1722"/>
      <c r="L83" s="1740"/>
      <c r="P83" s="1743"/>
      <c r="Q83" s="1744"/>
      <c r="R83" s="1746" t="b">
        <v>0</v>
      </c>
    </row>
    <row r="84" spans="1:18" ht="25" customHeight="1">
      <c r="A84" s="1643" t="s">
        <v>1498</v>
      </c>
      <c r="B84" s="1669"/>
      <c r="C84" s="1678"/>
      <c r="D84" s="1685"/>
      <c r="E84" s="1685"/>
      <c r="F84" s="1685"/>
      <c r="G84" s="1685"/>
      <c r="H84" s="1685"/>
      <c r="I84" s="1685"/>
      <c r="J84" s="1685"/>
      <c r="K84" s="1719"/>
      <c r="L84" s="1740" t="str">
        <f>IF(Q84,"〇","×")</f>
        <v>×</v>
      </c>
      <c r="P84" s="1743"/>
      <c r="Q84" s="1744" t="b">
        <f>AND(R84:R85)</f>
        <v>0</v>
      </c>
      <c r="R84" s="1746" t="b">
        <v>0</v>
      </c>
    </row>
    <row r="85" spans="1:18" ht="25" customHeight="1">
      <c r="A85" s="1644"/>
      <c r="B85" s="1670"/>
      <c r="C85" s="1679"/>
      <c r="D85" s="1691"/>
      <c r="E85" s="1691"/>
      <c r="F85" s="1691"/>
      <c r="G85" s="1691"/>
      <c r="H85" s="1691"/>
      <c r="I85" s="1691"/>
      <c r="J85" s="1691"/>
      <c r="K85" s="1725"/>
      <c r="L85" s="1740"/>
      <c r="P85" s="1743"/>
      <c r="Q85" s="1744"/>
      <c r="R85" s="1746" t="b">
        <v>0</v>
      </c>
    </row>
    <row r="86" spans="1:18" ht="25" customHeight="1">
      <c r="A86" s="1644"/>
      <c r="B86" s="1670"/>
      <c r="C86" s="1679"/>
      <c r="D86" s="1685"/>
      <c r="E86" s="1685"/>
      <c r="F86" s="1685"/>
      <c r="G86" s="1685"/>
      <c r="H86" s="1685"/>
      <c r="I86" s="1685"/>
      <c r="J86" s="1685"/>
      <c r="K86" s="1676"/>
      <c r="L86" s="1740" t="str">
        <f>IF(OR(Q86:Q88)=TRUE,"〇","×")</f>
        <v>×</v>
      </c>
      <c r="P86" s="1743"/>
      <c r="Q86" s="1746" t="b">
        <f>AND(R86)</f>
        <v>0</v>
      </c>
      <c r="R86" s="1746" t="b">
        <v>0</v>
      </c>
    </row>
    <row r="87" spans="1:18" ht="25" customHeight="1">
      <c r="A87" s="1644"/>
      <c r="B87" s="1670"/>
      <c r="C87" s="1679"/>
      <c r="D87" s="1692"/>
      <c r="E87" s="1692"/>
      <c r="F87" s="1692"/>
      <c r="G87" s="1692"/>
      <c r="H87" s="1692"/>
      <c r="I87" s="1692"/>
      <c r="J87" s="1692"/>
      <c r="K87" s="1676"/>
      <c r="L87" s="1740"/>
      <c r="P87" s="1743"/>
      <c r="Q87" s="1744" t="b">
        <f>AND(R87:R88)</f>
        <v>0</v>
      </c>
      <c r="R87" s="1746" t="b">
        <v>0</v>
      </c>
    </row>
    <row r="88" spans="1:18" ht="25" customHeight="1">
      <c r="A88" s="1647"/>
      <c r="B88" s="1673"/>
      <c r="C88" s="1681"/>
      <c r="D88" s="1693" t="s">
        <v>1504</v>
      </c>
      <c r="E88" s="1693"/>
      <c r="F88" s="1693"/>
      <c r="G88" s="1693"/>
      <c r="H88" s="1693"/>
      <c r="I88" s="1693"/>
      <c r="J88" s="1693"/>
      <c r="K88" s="1676"/>
      <c r="L88" s="1740"/>
      <c r="P88" s="1743"/>
      <c r="Q88" s="1744"/>
      <c r="R88" s="1746" t="b">
        <v>0</v>
      </c>
    </row>
    <row r="89" spans="1:18" ht="25" customHeight="1">
      <c r="A89" s="1643" t="s">
        <v>1499</v>
      </c>
      <c r="B89" s="1669"/>
      <c r="C89" s="1678"/>
      <c r="D89" s="1690"/>
      <c r="E89" s="1690"/>
      <c r="F89" s="1690"/>
      <c r="G89" s="1690"/>
      <c r="H89" s="1690"/>
      <c r="I89" s="1690"/>
      <c r="J89" s="1690"/>
      <c r="K89" s="1724"/>
      <c r="L89" s="1740" t="str">
        <f>IF(Q89,"〇","×")</f>
        <v>×</v>
      </c>
      <c r="Q89" s="1744" t="b">
        <f>AND(R89:R90)</f>
        <v>0</v>
      </c>
      <c r="R89" s="1746" t="b">
        <v>0</v>
      </c>
    </row>
    <row r="90" spans="1:18" ht="25" customHeight="1">
      <c r="A90" s="1645"/>
      <c r="B90" s="1671"/>
      <c r="C90" s="1680"/>
      <c r="D90" s="1687"/>
      <c r="E90" s="1687"/>
      <c r="F90" s="1687"/>
      <c r="G90" s="1687"/>
      <c r="H90" s="1687"/>
      <c r="I90" s="1687"/>
      <c r="J90" s="1687"/>
      <c r="K90" s="1726"/>
      <c r="L90" s="1741"/>
      <c r="Q90" s="1744"/>
      <c r="R90" s="1746" t="b">
        <v>0</v>
      </c>
    </row>
    <row r="91" spans="1:18" ht="10.5" customHeight="1">
      <c r="D91" s="1694"/>
      <c r="E91" s="1694"/>
      <c r="F91" s="1694"/>
      <c r="G91" s="1694"/>
      <c r="H91" s="1694"/>
      <c r="I91" s="1694"/>
      <c r="J91" s="1694"/>
      <c r="Q91" s="1747"/>
    </row>
    <row r="92" spans="1:18">
      <c r="D92" s="1694"/>
      <c r="E92" s="1694"/>
      <c r="F92" s="1694"/>
      <c r="G92" s="1694"/>
      <c r="H92" s="1694"/>
      <c r="I92" s="1694"/>
      <c r="J92" s="1694"/>
    </row>
    <row r="93" spans="1:18">
      <c r="D93" s="1694"/>
      <c r="E93" s="1694"/>
      <c r="F93" s="1694"/>
      <c r="G93" s="1694"/>
      <c r="H93" s="1694"/>
      <c r="I93" s="1694"/>
      <c r="J93" s="1694"/>
    </row>
    <row r="94" spans="1:18">
      <c r="D94" s="1694"/>
      <c r="E94" s="1694"/>
      <c r="F94" s="1694"/>
      <c r="G94" s="1694"/>
      <c r="H94" s="1694"/>
      <c r="I94" s="1694"/>
      <c r="J94" s="1694"/>
    </row>
    <row r="95" spans="1:18">
      <c r="D95" s="1694"/>
      <c r="E95" s="1694"/>
      <c r="F95" s="1694"/>
      <c r="G95" s="1694"/>
      <c r="H95" s="1694"/>
      <c r="I95" s="1694"/>
      <c r="J95" s="1694"/>
    </row>
    <row r="96" spans="1:18">
      <c r="D96" s="1694"/>
      <c r="E96" s="1694"/>
      <c r="F96" s="1694"/>
      <c r="G96" s="1694"/>
      <c r="H96" s="1694"/>
      <c r="I96" s="1694"/>
      <c r="J96" s="1694"/>
    </row>
    <row r="97" spans="4:10">
      <c r="D97" s="1694"/>
      <c r="E97" s="1694"/>
      <c r="F97" s="1694"/>
      <c r="G97" s="1694"/>
      <c r="H97" s="1694"/>
      <c r="I97" s="1694"/>
      <c r="J97" s="1694"/>
    </row>
    <row r="98" spans="4:10">
      <c r="D98" s="1694"/>
      <c r="E98" s="1694"/>
      <c r="F98" s="1694"/>
      <c r="G98" s="1694"/>
      <c r="H98" s="1694"/>
      <c r="I98" s="1694"/>
      <c r="J98" s="1694"/>
    </row>
    <row r="99" spans="4:10">
      <c r="D99" s="1694"/>
      <c r="E99" s="1694"/>
      <c r="F99" s="1694"/>
      <c r="G99" s="1694"/>
      <c r="H99" s="1694"/>
      <c r="I99" s="1694"/>
      <c r="J99" s="1694"/>
    </row>
    <row r="100" spans="4:10">
      <c r="D100" s="1694"/>
      <c r="E100" s="1694"/>
      <c r="F100" s="1694"/>
      <c r="G100" s="1694"/>
      <c r="H100" s="1694"/>
      <c r="I100" s="1694"/>
      <c r="J100" s="1694"/>
    </row>
    <row r="101" spans="4:10">
      <c r="D101" s="1694"/>
      <c r="E101" s="1694"/>
      <c r="F101" s="1694"/>
      <c r="G101" s="1694"/>
      <c r="H101" s="1694"/>
      <c r="I101" s="1694"/>
      <c r="J101" s="1694"/>
    </row>
    <row r="102" spans="4:10">
      <c r="D102" s="1694"/>
      <c r="E102" s="1694"/>
      <c r="F102" s="1694"/>
      <c r="G102" s="1694"/>
      <c r="H102" s="1694"/>
      <c r="I102" s="1694"/>
      <c r="J102" s="1694"/>
    </row>
    <row r="103" spans="4:10">
      <c r="D103" s="1694"/>
      <c r="E103" s="1694"/>
      <c r="F103" s="1694"/>
      <c r="G103" s="1694"/>
      <c r="H103" s="1694"/>
      <c r="I103" s="1694"/>
      <c r="J103" s="1694"/>
    </row>
    <row r="104" spans="4:10">
      <c r="D104" s="1694"/>
      <c r="E104" s="1694"/>
      <c r="F104" s="1694"/>
      <c r="G104" s="1694"/>
      <c r="H104" s="1694"/>
      <c r="I104" s="1694"/>
      <c r="J104" s="1694"/>
    </row>
    <row r="105" spans="4:10">
      <c r="D105" s="1694"/>
      <c r="E105" s="1694"/>
      <c r="F105" s="1694"/>
      <c r="G105" s="1694"/>
      <c r="H105" s="1694"/>
      <c r="I105" s="1694"/>
      <c r="J105" s="1694"/>
    </row>
    <row r="106" spans="4:10">
      <c r="D106" s="1694"/>
      <c r="E106" s="1694"/>
      <c r="F106" s="1694"/>
      <c r="G106" s="1694"/>
      <c r="H106" s="1694"/>
      <c r="I106" s="1694"/>
      <c r="J106" s="1694"/>
    </row>
    <row r="107" spans="4:10">
      <c r="D107" s="1694"/>
      <c r="E107" s="1694"/>
      <c r="F107" s="1694"/>
      <c r="G107" s="1694"/>
      <c r="H107" s="1694"/>
      <c r="I107" s="1694"/>
      <c r="J107" s="1694"/>
    </row>
  </sheetData>
  <mergeCells count="142">
    <mergeCell ref="A1:L1"/>
    <mergeCell ref="H2:I2"/>
    <mergeCell ref="J2:L2"/>
    <mergeCell ref="H3:I3"/>
    <mergeCell ref="J3:L3"/>
    <mergeCell ref="H4:I4"/>
    <mergeCell ref="J4:L4"/>
    <mergeCell ref="H5:I5"/>
    <mergeCell ref="J5:L5"/>
    <mergeCell ref="A6:J6"/>
    <mergeCell ref="A7:L7"/>
    <mergeCell ref="A8:J8"/>
    <mergeCell ref="A9:J9"/>
    <mergeCell ref="A10:J10"/>
    <mergeCell ref="A11:L11"/>
    <mergeCell ref="A12:J12"/>
    <mergeCell ref="A13:J13"/>
    <mergeCell ref="A14:J14"/>
    <mergeCell ref="A16:L16"/>
    <mergeCell ref="A27:L27"/>
    <mergeCell ref="B28:J28"/>
    <mergeCell ref="B29:J29"/>
    <mergeCell ref="B30:J30"/>
    <mergeCell ref="B31:J31"/>
    <mergeCell ref="B32:J32"/>
    <mergeCell ref="B33:J33"/>
    <mergeCell ref="B34:J34"/>
    <mergeCell ref="B35:J35"/>
    <mergeCell ref="B36:J36"/>
    <mergeCell ref="B37:J37"/>
    <mergeCell ref="B38:J38"/>
    <mergeCell ref="A43:J43"/>
    <mergeCell ref="A44:L44"/>
    <mergeCell ref="A45:L45"/>
    <mergeCell ref="D46:J46"/>
    <mergeCell ref="D47:J47"/>
    <mergeCell ref="D48:J48"/>
    <mergeCell ref="D49:J49"/>
    <mergeCell ref="D50:J50"/>
    <mergeCell ref="A51:L51"/>
    <mergeCell ref="D52:J52"/>
    <mergeCell ref="D53:J53"/>
    <mergeCell ref="D54:J54"/>
    <mergeCell ref="D55:J55"/>
    <mergeCell ref="D56:J56"/>
    <mergeCell ref="D57:J57"/>
    <mergeCell ref="D58:J58"/>
    <mergeCell ref="A59:C59"/>
    <mergeCell ref="D59:J59"/>
    <mergeCell ref="D60:J60"/>
    <mergeCell ref="D61:J61"/>
    <mergeCell ref="D62:J62"/>
    <mergeCell ref="D63:J63"/>
    <mergeCell ref="D64:J64"/>
    <mergeCell ref="D65:J65"/>
    <mergeCell ref="D66:J66"/>
    <mergeCell ref="A67:L67"/>
    <mergeCell ref="D68:J68"/>
    <mergeCell ref="D69:J69"/>
    <mergeCell ref="D70:J70"/>
    <mergeCell ref="D71:J71"/>
    <mergeCell ref="D72:J72"/>
    <mergeCell ref="A73:C73"/>
    <mergeCell ref="D73:J73"/>
    <mergeCell ref="D74:J74"/>
    <mergeCell ref="D75:J75"/>
    <mergeCell ref="D76:J76"/>
    <mergeCell ref="D77:J77"/>
    <mergeCell ref="D78:J78"/>
    <mergeCell ref="D79:J79"/>
    <mergeCell ref="D80:J80"/>
    <mergeCell ref="A81:L81"/>
    <mergeCell ref="D82:J82"/>
    <mergeCell ref="D83:J83"/>
    <mergeCell ref="D84:J84"/>
    <mergeCell ref="D85:J85"/>
    <mergeCell ref="D86:J86"/>
    <mergeCell ref="D87:J87"/>
    <mergeCell ref="D88:J88"/>
    <mergeCell ref="D89:J89"/>
    <mergeCell ref="D90:J90"/>
    <mergeCell ref="D91:J91"/>
    <mergeCell ref="D92:J92"/>
    <mergeCell ref="D93:J93"/>
    <mergeCell ref="D94:J94"/>
    <mergeCell ref="D95:J95"/>
    <mergeCell ref="D96:J96"/>
    <mergeCell ref="D97:J97"/>
    <mergeCell ref="D98:J98"/>
    <mergeCell ref="D99:J99"/>
    <mergeCell ref="D100:J100"/>
    <mergeCell ref="D101:J101"/>
    <mergeCell ref="D102:J102"/>
    <mergeCell ref="D103:J103"/>
    <mergeCell ref="D104:J104"/>
    <mergeCell ref="D105:J105"/>
    <mergeCell ref="D106:J106"/>
    <mergeCell ref="D107:J107"/>
    <mergeCell ref="B20:B25"/>
    <mergeCell ref="G20:G25"/>
    <mergeCell ref="A46:C50"/>
    <mergeCell ref="L46:L50"/>
    <mergeCell ref="Q46:Q50"/>
    <mergeCell ref="A52:C55"/>
    <mergeCell ref="L52:L55"/>
    <mergeCell ref="Q52:Q55"/>
    <mergeCell ref="A56:C58"/>
    <mergeCell ref="L56:L58"/>
    <mergeCell ref="Q56:Q58"/>
    <mergeCell ref="A60:C62"/>
    <mergeCell ref="L60:L62"/>
    <mergeCell ref="Q60:Q62"/>
    <mergeCell ref="A63:C66"/>
    <mergeCell ref="L63:L66"/>
    <mergeCell ref="Q63:Q66"/>
    <mergeCell ref="A68:C69"/>
    <mergeCell ref="L68:L69"/>
    <mergeCell ref="Q68:Q69"/>
    <mergeCell ref="A70:C72"/>
    <mergeCell ref="L70:L72"/>
    <mergeCell ref="Q70:Q72"/>
    <mergeCell ref="A74:C76"/>
    <mergeCell ref="L74:L76"/>
    <mergeCell ref="Q74:Q76"/>
    <mergeCell ref="A77:C78"/>
    <mergeCell ref="L77:L78"/>
    <mergeCell ref="Q77:Q78"/>
    <mergeCell ref="A79:C80"/>
    <mergeCell ref="L79:L80"/>
    <mergeCell ref="Q79:Q80"/>
    <mergeCell ref="A82:C83"/>
    <mergeCell ref="L82:L83"/>
    <mergeCell ref="Q82:Q83"/>
    <mergeCell ref="A84:C88"/>
    <mergeCell ref="L84:L85"/>
    <mergeCell ref="Q84:Q85"/>
    <mergeCell ref="K86:K88"/>
    <mergeCell ref="L86:L88"/>
    <mergeCell ref="Q87:Q88"/>
    <mergeCell ref="A89:C90"/>
    <mergeCell ref="L89:L90"/>
    <mergeCell ref="Q89:Q90"/>
  </mergeCells>
  <phoneticPr fontId="46" type="Hiragana"/>
  <conditionalFormatting sqref="L8:L10">
    <cfRule type="cellIs" dxfId="12" priority="1" operator="equal">
      <formula>"×"</formula>
    </cfRule>
  </conditionalFormatting>
  <conditionalFormatting sqref="L46:L50">
    <cfRule type="cellIs" dxfId="11" priority="13" operator="equal">
      <formula>"×"</formula>
    </cfRule>
  </conditionalFormatting>
  <conditionalFormatting sqref="L52:L58">
    <cfRule type="cellIs" dxfId="10" priority="12" operator="equal">
      <formula>"×"</formula>
    </cfRule>
  </conditionalFormatting>
  <conditionalFormatting sqref="L52:L66">
    <cfRule type="cellIs" dxfId="9" priority="11" operator="equal">
      <formula>"×"</formula>
    </cfRule>
    <cfRule type="cellIs" dxfId="8" priority="8" operator="equal">
      <formula>"×"</formula>
    </cfRule>
  </conditionalFormatting>
  <conditionalFormatting sqref="L82:L90">
    <cfRule type="cellIs" dxfId="7" priority="10" operator="equal">
      <formula>"×"</formula>
    </cfRule>
  </conditionalFormatting>
  <conditionalFormatting sqref="L68:L80">
    <cfRule type="cellIs" dxfId="6" priority="9" operator="equal">
      <formula>"×"</formula>
    </cfRule>
  </conditionalFormatting>
  <conditionalFormatting sqref="K46:K50">
    <cfRule type="containsBlanks" dxfId="5" priority="7">
      <formula>LEN(TRIM(K46))=0</formula>
    </cfRule>
  </conditionalFormatting>
  <conditionalFormatting sqref="K52:K66">
    <cfRule type="containsBlanks" dxfId="4" priority="6">
      <formula>LEN(TRIM(K52))=0</formula>
    </cfRule>
  </conditionalFormatting>
  <conditionalFormatting sqref="K68:K80">
    <cfRule type="containsBlanks" dxfId="3" priority="5">
      <formula>LEN(TRIM(K68))=0</formula>
    </cfRule>
  </conditionalFormatting>
  <conditionalFormatting sqref="K82:K90">
    <cfRule type="containsBlanks" dxfId="2" priority="4">
      <formula>LEN(TRIM(K82))=0</formula>
    </cfRule>
  </conditionalFormatting>
  <conditionalFormatting sqref="K28:K38">
    <cfRule type="containsBlanks" dxfId="1" priority="3">
      <formula>LEN(TRIM(K28))=0</formula>
    </cfRule>
  </conditionalFormatting>
  <conditionalFormatting sqref="L28:L38">
    <cfRule type="cellIs" dxfId="0" priority="2" operator="equal">
      <formula>"×"</formula>
    </cfRule>
  </conditionalFormatting>
  <dataValidations count="2">
    <dataValidation type="list" allowBlank="1" showDropDown="0" showInputMessage="1" showErrorMessage="1" sqref="I24:J25 D23:E25">
      <formula1>$S$18</formula1>
    </dataValidation>
    <dataValidation type="list" allowBlank="1" showDropDown="0" showInputMessage="1" showErrorMessage="1" sqref="I20:J23 D20:E22">
      <formula1>$R$17</formula1>
    </dataValidation>
  </dataValidations>
  <printOptions horizontalCentered="1"/>
  <pageMargins left="0.7" right="0.7" top="0.75" bottom="0.75" header="0.3" footer="0.3"/>
  <pageSetup paperSize="9" scale="55" fitToWidth="1" fitToHeight="1" orientation="portrait" usePrinterDefaults="1" r:id="rId1"/>
  <headerFooter>
    <oddFooter>&amp;C- &amp;P -</oddFooter>
  </headerFooter>
  <rowBreaks count="1" manualBreakCount="1">
    <brk id="41" max="10" man="1"/>
  </rowBreaks>
  <drawing r:id="rId2"/>
  <legacyDrawing r:id="rId3"/>
  <mc:AlternateContent>
    <mc:Choice xmlns:x14="http://schemas.microsoft.com/office/spreadsheetml/2009/9/main" Requires="x14">
      <controls>
        <mc:AlternateContent>
          <mc:Choice Requires="x14">
            <control shapeId="463873" r:id="rId4" name="チェック 1">
              <controlPr defaultSize="0" autoPict="0">
                <anchor moveWithCells="1">
                  <from xmlns:xdr="http://schemas.openxmlformats.org/drawingml/2006/spreadsheetDrawing">
                    <xdr:col>3</xdr:col>
                    <xdr:colOff>6985</xdr:colOff>
                    <xdr:row>45</xdr:row>
                    <xdr:rowOff>7620</xdr:rowOff>
                  </from>
                  <to xmlns:xdr="http://schemas.openxmlformats.org/drawingml/2006/spreadsheetDrawing">
                    <xdr:col>4</xdr:col>
                    <xdr:colOff>548005</xdr:colOff>
                    <xdr:row>45</xdr:row>
                    <xdr:rowOff>294005</xdr:rowOff>
                  </to>
                </anchor>
              </controlPr>
            </control>
          </mc:Choice>
        </mc:AlternateContent>
        <mc:AlternateContent>
          <mc:Choice Requires="x14">
            <control shapeId="463874" r:id="rId5" name="チェック 2">
              <controlPr defaultSize="0" autoPict="0">
                <anchor moveWithCells="1">
                  <from xmlns:xdr="http://schemas.openxmlformats.org/drawingml/2006/spreadsheetDrawing">
                    <xdr:col>3</xdr:col>
                    <xdr:colOff>0</xdr:colOff>
                    <xdr:row>46</xdr:row>
                    <xdr:rowOff>1270</xdr:rowOff>
                  </from>
                  <to xmlns:xdr="http://schemas.openxmlformats.org/drawingml/2006/spreadsheetDrawing">
                    <xdr:col>5</xdr:col>
                    <xdr:colOff>85090</xdr:colOff>
                    <xdr:row>46</xdr:row>
                    <xdr:rowOff>287655</xdr:rowOff>
                  </to>
                </anchor>
              </controlPr>
            </control>
          </mc:Choice>
        </mc:AlternateContent>
        <mc:AlternateContent>
          <mc:Choice Requires="x14">
            <control shapeId="463875" r:id="rId6" name="チェック 3">
              <controlPr defaultSize="0" autoPict="0">
                <anchor moveWithCells="1">
                  <from xmlns:xdr="http://schemas.openxmlformats.org/drawingml/2006/spreadsheetDrawing">
                    <xdr:col>3</xdr:col>
                    <xdr:colOff>0</xdr:colOff>
                    <xdr:row>47</xdr:row>
                    <xdr:rowOff>5080</xdr:rowOff>
                  </from>
                  <to xmlns:xdr="http://schemas.openxmlformats.org/drawingml/2006/spreadsheetDrawing">
                    <xdr:col>7</xdr:col>
                    <xdr:colOff>61595</xdr:colOff>
                    <xdr:row>47</xdr:row>
                    <xdr:rowOff>291465</xdr:rowOff>
                  </to>
                </anchor>
              </controlPr>
            </control>
          </mc:Choice>
        </mc:AlternateContent>
        <mc:AlternateContent>
          <mc:Choice Requires="x14">
            <control shapeId="463876" r:id="rId7" name="チェック 4">
              <controlPr defaultSize="0" autoPict="0">
                <anchor moveWithCells="1">
                  <from xmlns:xdr="http://schemas.openxmlformats.org/drawingml/2006/spreadsheetDrawing">
                    <xdr:col>3</xdr:col>
                    <xdr:colOff>0</xdr:colOff>
                    <xdr:row>48</xdr:row>
                    <xdr:rowOff>36195</xdr:rowOff>
                  </from>
                  <to xmlns:xdr="http://schemas.openxmlformats.org/drawingml/2006/spreadsheetDrawing">
                    <xdr:col>5</xdr:col>
                    <xdr:colOff>346075</xdr:colOff>
                    <xdr:row>48</xdr:row>
                    <xdr:rowOff>308610</xdr:rowOff>
                  </to>
                </anchor>
              </controlPr>
            </control>
          </mc:Choice>
        </mc:AlternateContent>
        <mc:AlternateContent>
          <mc:Choice Requires="x14">
            <control shapeId="463877" r:id="rId8" name="チェック 5">
              <controlPr defaultSize="0" autoPict="0">
                <anchor moveWithCells="1">
                  <from xmlns:xdr="http://schemas.openxmlformats.org/drawingml/2006/spreadsheetDrawing">
                    <xdr:col>3</xdr:col>
                    <xdr:colOff>0</xdr:colOff>
                    <xdr:row>48</xdr:row>
                    <xdr:rowOff>308610</xdr:rowOff>
                  </from>
                  <to xmlns:xdr="http://schemas.openxmlformats.org/drawingml/2006/spreadsheetDrawing">
                    <xdr:col>6</xdr:col>
                    <xdr:colOff>350520</xdr:colOff>
                    <xdr:row>49</xdr:row>
                    <xdr:rowOff>299085</xdr:rowOff>
                  </to>
                </anchor>
              </controlPr>
            </control>
          </mc:Choice>
        </mc:AlternateContent>
        <mc:AlternateContent>
          <mc:Choice Requires="x14">
            <control shapeId="463878" r:id="rId9" name="チェック 6">
              <controlPr defaultSize="0" autoPict="0">
                <anchor moveWithCells="1">
                  <from xmlns:xdr="http://schemas.openxmlformats.org/drawingml/2006/spreadsheetDrawing">
                    <xdr:col>3</xdr:col>
                    <xdr:colOff>0</xdr:colOff>
                    <xdr:row>51</xdr:row>
                    <xdr:rowOff>28575</xdr:rowOff>
                  </from>
                  <to xmlns:xdr="http://schemas.openxmlformats.org/drawingml/2006/spreadsheetDrawing">
                    <xdr:col>5</xdr:col>
                    <xdr:colOff>203835</xdr:colOff>
                    <xdr:row>51</xdr:row>
                    <xdr:rowOff>286385</xdr:rowOff>
                  </to>
                </anchor>
              </controlPr>
            </control>
          </mc:Choice>
        </mc:AlternateContent>
        <mc:AlternateContent>
          <mc:Choice Requires="x14">
            <control shapeId="463879" r:id="rId10" name="チェック 7">
              <controlPr defaultSize="0" autoPict="0">
                <anchor moveWithCells="1">
                  <from xmlns:xdr="http://schemas.openxmlformats.org/drawingml/2006/spreadsheetDrawing">
                    <xdr:col>3</xdr:col>
                    <xdr:colOff>0</xdr:colOff>
                    <xdr:row>52</xdr:row>
                    <xdr:rowOff>34925</xdr:rowOff>
                  </from>
                  <to xmlns:xdr="http://schemas.openxmlformats.org/drawingml/2006/spreadsheetDrawing">
                    <xdr:col>6</xdr:col>
                    <xdr:colOff>119380</xdr:colOff>
                    <xdr:row>52</xdr:row>
                    <xdr:rowOff>286385</xdr:rowOff>
                  </to>
                </anchor>
              </controlPr>
            </control>
          </mc:Choice>
        </mc:AlternateContent>
        <mc:AlternateContent>
          <mc:Choice Requires="x14">
            <control shapeId="463880" r:id="rId11" name="チェック 8">
              <controlPr defaultSize="0" autoPict="0">
                <anchor moveWithCells="1">
                  <from xmlns:xdr="http://schemas.openxmlformats.org/drawingml/2006/spreadsheetDrawing">
                    <xdr:col>3</xdr:col>
                    <xdr:colOff>0</xdr:colOff>
                    <xdr:row>53</xdr:row>
                    <xdr:rowOff>20955</xdr:rowOff>
                  </from>
                  <to xmlns:xdr="http://schemas.openxmlformats.org/drawingml/2006/spreadsheetDrawing">
                    <xdr:col>6</xdr:col>
                    <xdr:colOff>414020</xdr:colOff>
                    <xdr:row>53</xdr:row>
                    <xdr:rowOff>286385</xdr:rowOff>
                  </to>
                </anchor>
              </controlPr>
            </control>
          </mc:Choice>
        </mc:AlternateContent>
        <mc:AlternateContent>
          <mc:Choice Requires="x14">
            <control shapeId="463881" r:id="rId12" name="チェック 9">
              <controlPr defaultSize="0" autoPict="0">
                <anchor moveWithCells="1">
                  <from xmlns:xdr="http://schemas.openxmlformats.org/drawingml/2006/spreadsheetDrawing">
                    <xdr:col>3</xdr:col>
                    <xdr:colOff>0</xdr:colOff>
                    <xdr:row>54</xdr:row>
                    <xdr:rowOff>0</xdr:rowOff>
                  </from>
                  <to xmlns:xdr="http://schemas.openxmlformats.org/drawingml/2006/spreadsheetDrawing">
                    <xdr:col>7</xdr:col>
                    <xdr:colOff>76200</xdr:colOff>
                    <xdr:row>54</xdr:row>
                    <xdr:rowOff>286385</xdr:rowOff>
                  </to>
                </anchor>
              </controlPr>
            </control>
          </mc:Choice>
        </mc:AlternateContent>
        <mc:AlternateContent>
          <mc:Choice Requires="x14">
            <control shapeId="463882" r:id="rId13" name="チェック 10">
              <controlPr defaultSize="0" autoPict="0">
                <anchor moveWithCells="1">
                  <from xmlns:xdr="http://schemas.openxmlformats.org/drawingml/2006/spreadsheetDrawing">
                    <xdr:col>3</xdr:col>
                    <xdr:colOff>0</xdr:colOff>
                    <xdr:row>55</xdr:row>
                    <xdr:rowOff>13970</xdr:rowOff>
                  </from>
                  <to xmlns:xdr="http://schemas.openxmlformats.org/drawingml/2006/spreadsheetDrawing">
                    <xdr:col>6</xdr:col>
                    <xdr:colOff>393700</xdr:colOff>
                    <xdr:row>55</xdr:row>
                    <xdr:rowOff>286385</xdr:rowOff>
                  </to>
                </anchor>
              </controlPr>
            </control>
          </mc:Choice>
        </mc:AlternateContent>
        <mc:AlternateContent>
          <mc:Choice Requires="x14">
            <control shapeId="463883" r:id="rId14" name="チェック 11">
              <controlPr defaultSize="0" autoPict="0">
                <anchor moveWithCells="1">
                  <from xmlns:xdr="http://schemas.openxmlformats.org/drawingml/2006/spreadsheetDrawing">
                    <xdr:col>3</xdr:col>
                    <xdr:colOff>0</xdr:colOff>
                    <xdr:row>56</xdr:row>
                    <xdr:rowOff>0</xdr:rowOff>
                  </from>
                  <to xmlns:xdr="http://schemas.openxmlformats.org/drawingml/2006/spreadsheetDrawing">
                    <xdr:col>6</xdr:col>
                    <xdr:colOff>330835</xdr:colOff>
                    <xdr:row>56</xdr:row>
                    <xdr:rowOff>286385</xdr:rowOff>
                  </to>
                </anchor>
              </controlPr>
            </control>
          </mc:Choice>
        </mc:AlternateContent>
        <mc:AlternateContent>
          <mc:Choice Requires="x14">
            <control shapeId="463884" r:id="rId15" name="チェック 12">
              <controlPr defaultSize="0" autoPict="0">
                <anchor moveWithCells="1">
                  <from xmlns:xdr="http://schemas.openxmlformats.org/drawingml/2006/spreadsheetDrawing">
                    <xdr:col>3</xdr:col>
                    <xdr:colOff>0</xdr:colOff>
                    <xdr:row>57</xdr:row>
                    <xdr:rowOff>7620</xdr:rowOff>
                  </from>
                  <to xmlns:xdr="http://schemas.openxmlformats.org/drawingml/2006/spreadsheetDrawing">
                    <xdr:col>6</xdr:col>
                    <xdr:colOff>221615</xdr:colOff>
                    <xdr:row>57</xdr:row>
                    <xdr:rowOff>286385</xdr:rowOff>
                  </to>
                </anchor>
              </controlPr>
            </control>
          </mc:Choice>
        </mc:AlternateContent>
        <mc:AlternateContent>
          <mc:Choice Requires="x14">
            <control shapeId="463885" r:id="rId16" name="チェック 13">
              <controlPr defaultSize="0" autoPict="0">
                <anchor moveWithCells="1">
                  <from xmlns:xdr="http://schemas.openxmlformats.org/drawingml/2006/spreadsheetDrawing">
                    <xdr:col>3</xdr:col>
                    <xdr:colOff>0</xdr:colOff>
                    <xdr:row>58</xdr:row>
                    <xdr:rowOff>20955</xdr:rowOff>
                  </from>
                  <to xmlns:xdr="http://schemas.openxmlformats.org/drawingml/2006/spreadsheetDrawing">
                    <xdr:col>7</xdr:col>
                    <xdr:colOff>584200</xdr:colOff>
                    <xdr:row>58</xdr:row>
                    <xdr:rowOff>286385</xdr:rowOff>
                  </to>
                </anchor>
              </controlPr>
            </control>
          </mc:Choice>
        </mc:AlternateContent>
        <mc:AlternateContent>
          <mc:Choice Requires="x14">
            <control shapeId="463886" r:id="rId17" name="チェック 14">
              <controlPr defaultSize="0" autoPict="0">
                <anchor moveWithCells="1">
                  <from xmlns:xdr="http://schemas.openxmlformats.org/drawingml/2006/spreadsheetDrawing">
                    <xdr:col>3</xdr:col>
                    <xdr:colOff>0</xdr:colOff>
                    <xdr:row>59</xdr:row>
                    <xdr:rowOff>13970</xdr:rowOff>
                  </from>
                  <to xmlns:xdr="http://schemas.openxmlformats.org/drawingml/2006/spreadsheetDrawing">
                    <xdr:col>8</xdr:col>
                    <xdr:colOff>269240</xdr:colOff>
                    <xdr:row>59</xdr:row>
                    <xdr:rowOff>286385</xdr:rowOff>
                  </to>
                </anchor>
              </controlPr>
            </control>
          </mc:Choice>
        </mc:AlternateContent>
        <mc:AlternateContent>
          <mc:Choice Requires="x14">
            <control shapeId="463887" r:id="rId18" name="チェック 15">
              <controlPr defaultSize="0" autoPict="0">
                <anchor moveWithCells="1">
                  <from xmlns:xdr="http://schemas.openxmlformats.org/drawingml/2006/spreadsheetDrawing">
                    <xdr:col>3</xdr:col>
                    <xdr:colOff>0</xdr:colOff>
                    <xdr:row>60</xdr:row>
                    <xdr:rowOff>0</xdr:rowOff>
                  </from>
                  <to xmlns:xdr="http://schemas.openxmlformats.org/drawingml/2006/spreadsheetDrawing">
                    <xdr:col>7</xdr:col>
                    <xdr:colOff>4445</xdr:colOff>
                    <xdr:row>60</xdr:row>
                    <xdr:rowOff>286385</xdr:rowOff>
                  </to>
                </anchor>
              </controlPr>
            </control>
          </mc:Choice>
        </mc:AlternateContent>
        <mc:AlternateContent>
          <mc:Choice Requires="x14">
            <control shapeId="463888" r:id="rId19" name="チェック 16">
              <controlPr defaultSize="0" autoPict="0">
                <anchor moveWithCells="1">
                  <from xmlns:xdr="http://schemas.openxmlformats.org/drawingml/2006/spreadsheetDrawing">
                    <xdr:col>3</xdr:col>
                    <xdr:colOff>0</xdr:colOff>
                    <xdr:row>61</xdr:row>
                    <xdr:rowOff>20955</xdr:rowOff>
                  </from>
                  <to xmlns:xdr="http://schemas.openxmlformats.org/drawingml/2006/spreadsheetDrawing">
                    <xdr:col>7</xdr:col>
                    <xdr:colOff>1390015</xdr:colOff>
                    <xdr:row>61</xdr:row>
                    <xdr:rowOff>286385</xdr:rowOff>
                  </to>
                </anchor>
              </controlPr>
            </control>
          </mc:Choice>
        </mc:AlternateContent>
        <mc:AlternateContent>
          <mc:Choice Requires="x14">
            <control shapeId="463889" r:id="rId20" name="チェック 17">
              <controlPr defaultSize="0" autoPict="0">
                <anchor moveWithCells="1">
                  <from xmlns:xdr="http://schemas.openxmlformats.org/drawingml/2006/spreadsheetDrawing">
                    <xdr:col>3</xdr:col>
                    <xdr:colOff>0</xdr:colOff>
                    <xdr:row>62</xdr:row>
                    <xdr:rowOff>49530</xdr:rowOff>
                  </from>
                  <to xmlns:xdr="http://schemas.openxmlformats.org/drawingml/2006/spreadsheetDrawing">
                    <xdr:col>8</xdr:col>
                    <xdr:colOff>23495</xdr:colOff>
                    <xdr:row>62</xdr:row>
                    <xdr:rowOff>286385</xdr:rowOff>
                  </to>
                </anchor>
              </controlPr>
            </control>
          </mc:Choice>
        </mc:AlternateContent>
        <mc:AlternateContent>
          <mc:Choice Requires="x14">
            <control shapeId="463890" r:id="rId21" name="チェック 18">
              <controlPr defaultSize="0" autoPict="0">
                <anchor moveWithCells="1">
                  <from xmlns:xdr="http://schemas.openxmlformats.org/drawingml/2006/spreadsheetDrawing">
                    <xdr:col>3</xdr:col>
                    <xdr:colOff>0</xdr:colOff>
                    <xdr:row>63</xdr:row>
                    <xdr:rowOff>0</xdr:rowOff>
                  </from>
                  <to xmlns:xdr="http://schemas.openxmlformats.org/drawingml/2006/spreadsheetDrawing">
                    <xdr:col>4</xdr:col>
                    <xdr:colOff>588645</xdr:colOff>
                    <xdr:row>63</xdr:row>
                    <xdr:rowOff>286385</xdr:rowOff>
                  </to>
                </anchor>
              </controlPr>
            </control>
          </mc:Choice>
        </mc:AlternateContent>
        <mc:AlternateContent>
          <mc:Choice Requires="x14">
            <control shapeId="463891" r:id="rId22" name="チェック 19">
              <controlPr defaultSize="0" autoPict="0">
                <anchor moveWithCells="1">
                  <from xmlns:xdr="http://schemas.openxmlformats.org/drawingml/2006/spreadsheetDrawing">
                    <xdr:col>3</xdr:col>
                    <xdr:colOff>0</xdr:colOff>
                    <xdr:row>64</xdr:row>
                    <xdr:rowOff>0</xdr:rowOff>
                  </from>
                  <to xmlns:xdr="http://schemas.openxmlformats.org/drawingml/2006/spreadsheetDrawing">
                    <xdr:col>7</xdr:col>
                    <xdr:colOff>33655</xdr:colOff>
                    <xdr:row>64</xdr:row>
                    <xdr:rowOff>286385</xdr:rowOff>
                  </to>
                </anchor>
              </controlPr>
            </control>
          </mc:Choice>
        </mc:AlternateContent>
        <mc:AlternateContent>
          <mc:Choice Requires="x14">
            <control shapeId="463892" r:id="rId23" name="チェック 20">
              <controlPr defaultSize="0" autoPict="0">
                <anchor moveWithCells="1">
                  <from xmlns:xdr="http://schemas.openxmlformats.org/drawingml/2006/spreadsheetDrawing">
                    <xdr:col>3</xdr:col>
                    <xdr:colOff>0</xdr:colOff>
                    <xdr:row>65</xdr:row>
                    <xdr:rowOff>0</xdr:rowOff>
                  </from>
                  <to xmlns:xdr="http://schemas.openxmlformats.org/drawingml/2006/spreadsheetDrawing">
                    <xdr:col>8</xdr:col>
                    <xdr:colOff>563880</xdr:colOff>
                    <xdr:row>65</xdr:row>
                    <xdr:rowOff>286385</xdr:rowOff>
                  </to>
                </anchor>
              </controlPr>
            </control>
          </mc:Choice>
        </mc:AlternateContent>
        <mc:AlternateContent>
          <mc:Choice Requires="x14">
            <control shapeId="463893" r:id="rId24" name="チェック 21">
              <controlPr defaultSize="0" autoPict="0">
                <anchor moveWithCells="1">
                  <from xmlns:xdr="http://schemas.openxmlformats.org/drawingml/2006/spreadsheetDrawing">
                    <xdr:col>3</xdr:col>
                    <xdr:colOff>0</xdr:colOff>
                    <xdr:row>67</xdr:row>
                    <xdr:rowOff>0</xdr:rowOff>
                  </from>
                  <to xmlns:xdr="http://schemas.openxmlformats.org/drawingml/2006/spreadsheetDrawing">
                    <xdr:col>8</xdr:col>
                    <xdr:colOff>563880</xdr:colOff>
                    <xdr:row>67</xdr:row>
                    <xdr:rowOff>286385</xdr:rowOff>
                  </to>
                </anchor>
              </controlPr>
            </control>
          </mc:Choice>
        </mc:AlternateContent>
        <mc:AlternateContent>
          <mc:Choice Requires="x14">
            <control shapeId="463894" r:id="rId25" name="チェック 22">
              <controlPr defaultSize="0" autoPict="0">
                <anchor moveWithCells="1">
                  <from xmlns:xdr="http://schemas.openxmlformats.org/drawingml/2006/spreadsheetDrawing">
                    <xdr:col>3</xdr:col>
                    <xdr:colOff>0</xdr:colOff>
                    <xdr:row>68</xdr:row>
                    <xdr:rowOff>0</xdr:rowOff>
                  </from>
                  <to xmlns:xdr="http://schemas.openxmlformats.org/drawingml/2006/spreadsheetDrawing">
                    <xdr:col>8</xdr:col>
                    <xdr:colOff>563880</xdr:colOff>
                    <xdr:row>68</xdr:row>
                    <xdr:rowOff>286385</xdr:rowOff>
                  </to>
                </anchor>
              </controlPr>
            </control>
          </mc:Choice>
        </mc:AlternateContent>
        <mc:AlternateContent>
          <mc:Choice Requires="x14">
            <control shapeId="463895" r:id="rId26" name="チェック 23">
              <controlPr defaultSize="0" autoPict="0">
                <anchor moveWithCells="1">
                  <from xmlns:xdr="http://schemas.openxmlformats.org/drawingml/2006/spreadsheetDrawing">
                    <xdr:col>3</xdr:col>
                    <xdr:colOff>0</xdr:colOff>
                    <xdr:row>69</xdr:row>
                    <xdr:rowOff>0</xdr:rowOff>
                  </from>
                  <to xmlns:xdr="http://schemas.openxmlformats.org/drawingml/2006/spreadsheetDrawing">
                    <xdr:col>8</xdr:col>
                    <xdr:colOff>563880</xdr:colOff>
                    <xdr:row>69</xdr:row>
                    <xdr:rowOff>286385</xdr:rowOff>
                  </to>
                </anchor>
              </controlPr>
            </control>
          </mc:Choice>
        </mc:AlternateContent>
        <mc:AlternateContent>
          <mc:Choice Requires="x14">
            <control shapeId="463896" r:id="rId27" name="チェック 24">
              <controlPr defaultSize="0" autoPict="0">
                <anchor moveWithCells="1">
                  <from xmlns:xdr="http://schemas.openxmlformats.org/drawingml/2006/spreadsheetDrawing">
                    <xdr:col>3</xdr:col>
                    <xdr:colOff>0</xdr:colOff>
                    <xdr:row>70</xdr:row>
                    <xdr:rowOff>0</xdr:rowOff>
                  </from>
                  <to xmlns:xdr="http://schemas.openxmlformats.org/drawingml/2006/spreadsheetDrawing">
                    <xdr:col>8</xdr:col>
                    <xdr:colOff>563880</xdr:colOff>
                    <xdr:row>70</xdr:row>
                    <xdr:rowOff>286385</xdr:rowOff>
                  </to>
                </anchor>
              </controlPr>
            </control>
          </mc:Choice>
        </mc:AlternateContent>
        <mc:AlternateContent>
          <mc:Choice Requires="x14">
            <control shapeId="463897" r:id="rId28" name="チェック 25">
              <controlPr defaultSize="0" autoPict="0">
                <anchor moveWithCells="1">
                  <from xmlns:xdr="http://schemas.openxmlformats.org/drawingml/2006/spreadsheetDrawing">
                    <xdr:col>3</xdr:col>
                    <xdr:colOff>0</xdr:colOff>
                    <xdr:row>71</xdr:row>
                    <xdr:rowOff>0</xdr:rowOff>
                  </from>
                  <to xmlns:xdr="http://schemas.openxmlformats.org/drawingml/2006/spreadsheetDrawing">
                    <xdr:col>8</xdr:col>
                    <xdr:colOff>563880</xdr:colOff>
                    <xdr:row>71</xdr:row>
                    <xdr:rowOff>286385</xdr:rowOff>
                  </to>
                </anchor>
              </controlPr>
            </control>
          </mc:Choice>
        </mc:AlternateContent>
        <mc:AlternateContent>
          <mc:Choice Requires="x14">
            <control shapeId="463898" r:id="rId29" name="チェック 26">
              <controlPr defaultSize="0" autoPict="0">
                <anchor moveWithCells="1">
                  <from xmlns:xdr="http://schemas.openxmlformats.org/drawingml/2006/spreadsheetDrawing">
                    <xdr:col>3</xdr:col>
                    <xdr:colOff>0</xdr:colOff>
                    <xdr:row>72</xdr:row>
                    <xdr:rowOff>71755</xdr:rowOff>
                  </from>
                  <to xmlns:xdr="http://schemas.openxmlformats.org/drawingml/2006/spreadsheetDrawing">
                    <xdr:col>7</xdr:col>
                    <xdr:colOff>1497330</xdr:colOff>
                    <xdr:row>72</xdr:row>
                    <xdr:rowOff>387350</xdr:rowOff>
                  </to>
                </anchor>
              </controlPr>
            </control>
          </mc:Choice>
        </mc:AlternateContent>
        <mc:AlternateContent>
          <mc:Choice Requires="x14">
            <control shapeId="463899" r:id="rId30" name="チェック 27">
              <controlPr defaultSize="0" autoPict="0">
                <anchor moveWithCells="1">
                  <from xmlns:xdr="http://schemas.openxmlformats.org/drawingml/2006/spreadsheetDrawing">
                    <xdr:col>3</xdr:col>
                    <xdr:colOff>0</xdr:colOff>
                    <xdr:row>73</xdr:row>
                    <xdr:rowOff>0</xdr:rowOff>
                  </from>
                  <to xmlns:xdr="http://schemas.openxmlformats.org/drawingml/2006/spreadsheetDrawing">
                    <xdr:col>4</xdr:col>
                    <xdr:colOff>643890</xdr:colOff>
                    <xdr:row>73</xdr:row>
                    <xdr:rowOff>286385</xdr:rowOff>
                  </to>
                </anchor>
              </controlPr>
            </control>
          </mc:Choice>
        </mc:AlternateContent>
        <mc:AlternateContent>
          <mc:Choice Requires="x14">
            <control shapeId="463900" r:id="rId31" name="チェック 28">
              <controlPr defaultSize="0" autoPict="0">
                <anchor moveWithCells="1">
                  <from xmlns:xdr="http://schemas.openxmlformats.org/drawingml/2006/spreadsheetDrawing">
                    <xdr:col>3</xdr:col>
                    <xdr:colOff>0</xdr:colOff>
                    <xdr:row>74</xdr:row>
                    <xdr:rowOff>0</xdr:rowOff>
                  </from>
                  <to xmlns:xdr="http://schemas.openxmlformats.org/drawingml/2006/spreadsheetDrawing">
                    <xdr:col>5</xdr:col>
                    <xdr:colOff>309245</xdr:colOff>
                    <xdr:row>74</xdr:row>
                    <xdr:rowOff>286385</xdr:rowOff>
                  </to>
                </anchor>
              </controlPr>
            </control>
          </mc:Choice>
        </mc:AlternateContent>
        <mc:AlternateContent>
          <mc:Choice Requires="x14">
            <control shapeId="463901" r:id="rId32" name="チェック 29">
              <controlPr defaultSize="0" autoPict="0">
                <anchor moveWithCells="1">
                  <from xmlns:xdr="http://schemas.openxmlformats.org/drawingml/2006/spreadsheetDrawing">
                    <xdr:col>3</xdr:col>
                    <xdr:colOff>0</xdr:colOff>
                    <xdr:row>75</xdr:row>
                    <xdr:rowOff>0</xdr:rowOff>
                  </from>
                  <to xmlns:xdr="http://schemas.openxmlformats.org/drawingml/2006/spreadsheetDrawing">
                    <xdr:col>5</xdr:col>
                    <xdr:colOff>19685</xdr:colOff>
                    <xdr:row>75</xdr:row>
                    <xdr:rowOff>286385</xdr:rowOff>
                  </to>
                </anchor>
              </controlPr>
            </control>
          </mc:Choice>
        </mc:AlternateContent>
        <mc:AlternateContent>
          <mc:Choice Requires="x14">
            <control shapeId="463902" r:id="rId33" name="チェック 30">
              <controlPr defaultSize="0" autoPict="0">
                <anchor moveWithCells="1">
                  <from xmlns:xdr="http://schemas.openxmlformats.org/drawingml/2006/spreadsheetDrawing">
                    <xdr:col>3</xdr:col>
                    <xdr:colOff>0</xdr:colOff>
                    <xdr:row>76</xdr:row>
                    <xdr:rowOff>0</xdr:rowOff>
                  </from>
                  <to xmlns:xdr="http://schemas.openxmlformats.org/drawingml/2006/spreadsheetDrawing">
                    <xdr:col>6</xdr:col>
                    <xdr:colOff>194945</xdr:colOff>
                    <xdr:row>76</xdr:row>
                    <xdr:rowOff>286385</xdr:rowOff>
                  </to>
                </anchor>
              </controlPr>
            </control>
          </mc:Choice>
        </mc:AlternateContent>
        <mc:AlternateContent>
          <mc:Choice Requires="x14">
            <control shapeId="463903" r:id="rId34" name="チェック 31">
              <controlPr defaultSize="0" autoPict="0">
                <anchor moveWithCells="1">
                  <from xmlns:xdr="http://schemas.openxmlformats.org/drawingml/2006/spreadsheetDrawing">
                    <xdr:col>3</xdr:col>
                    <xdr:colOff>0</xdr:colOff>
                    <xdr:row>77</xdr:row>
                    <xdr:rowOff>7620</xdr:rowOff>
                  </from>
                  <to xmlns:xdr="http://schemas.openxmlformats.org/drawingml/2006/spreadsheetDrawing">
                    <xdr:col>4</xdr:col>
                    <xdr:colOff>215900</xdr:colOff>
                    <xdr:row>77</xdr:row>
                    <xdr:rowOff>286385</xdr:rowOff>
                  </to>
                </anchor>
              </controlPr>
            </control>
          </mc:Choice>
        </mc:AlternateContent>
        <mc:AlternateContent>
          <mc:Choice Requires="x14">
            <control shapeId="463904" r:id="rId35" name="チェック 32">
              <controlPr defaultSize="0" autoPict="0">
                <anchor moveWithCells="1">
                  <from xmlns:xdr="http://schemas.openxmlformats.org/drawingml/2006/spreadsheetDrawing">
                    <xdr:col>3</xdr:col>
                    <xdr:colOff>0</xdr:colOff>
                    <xdr:row>78</xdr:row>
                    <xdr:rowOff>0</xdr:rowOff>
                  </from>
                  <to xmlns:xdr="http://schemas.openxmlformats.org/drawingml/2006/spreadsheetDrawing">
                    <xdr:col>5</xdr:col>
                    <xdr:colOff>344805</xdr:colOff>
                    <xdr:row>78</xdr:row>
                    <xdr:rowOff>286385</xdr:rowOff>
                  </to>
                </anchor>
              </controlPr>
            </control>
          </mc:Choice>
        </mc:AlternateContent>
        <mc:AlternateContent>
          <mc:Choice Requires="x14">
            <control shapeId="463905" r:id="rId36" name="チェック 33">
              <controlPr defaultSize="0" autoPict="0">
                <anchor moveWithCells="1">
                  <from xmlns:xdr="http://schemas.openxmlformats.org/drawingml/2006/spreadsheetDrawing">
                    <xdr:col>3</xdr:col>
                    <xdr:colOff>0</xdr:colOff>
                    <xdr:row>79</xdr:row>
                    <xdr:rowOff>0</xdr:rowOff>
                  </from>
                  <to xmlns:xdr="http://schemas.openxmlformats.org/drawingml/2006/spreadsheetDrawing">
                    <xdr:col>5</xdr:col>
                    <xdr:colOff>123825</xdr:colOff>
                    <xdr:row>79</xdr:row>
                    <xdr:rowOff>286385</xdr:rowOff>
                  </to>
                </anchor>
              </controlPr>
            </control>
          </mc:Choice>
        </mc:AlternateContent>
        <mc:AlternateContent>
          <mc:Choice Requires="x14">
            <control shapeId="463906" r:id="rId37" name="チェック 34">
              <controlPr defaultSize="0" autoPict="0">
                <anchor moveWithCells="1">
                  <from xmlns:xdr="http://schemas.openxmlformats.org/drawingml/2006/spreadsheetDrawing">
                    <xdr:col>3</xdr:col>
                    <xdr:colOff>0</xdr:colOff>
                    <xdr:row>81</xdr:row>
                    <xdr:rowOff>0</xdr:rowOff>
                  </from>
                  <to xmlns:xdr="http://schemas.openxmlformats.org/drawingml/2006/spreadsheetDrawing">
                    <xdr:col>5</xdr:col>
                    <xdr:colOff>262890</xdr:colOff>
                    <xdr:row>81</xdr:row>
                    <xdr:rowOff>286385</xdr:rowOff>
                  </to>
                </anchor>
              </controlPr>
            </control>
          </mc:Choice>
        </mc:AlternateContent>
        <mc:AlternateContent>
          <mc:Choice Requires="x14">
            <control shapeId="463907" r:id="rId38" name="チェック 35">
              <controlPr defaultSize="0" autoPict="0">
                <anchor moveWithCells="1">
                  <from xmlns:xdr="http://schemas.openxmlformats.org/drawingml/2006/spreadsheetDrawing">
                    <xdr:col>3</xdr:col>
                    <xdr:colOff>0</xdr:colOff>
                    <xdr:row>82</xdr:row>
                    <xdr:rowOff>20955</xdr:rowOff>
                  </from>
                  <to xmlns:xdr="http://schemas.openxmlformats.org/drawingml/2006/spreadsheetDrawing">
                    <xdr:col>5</xdr:col>
                    <xdr:colOff>66675</xdr:colOff>
                    <xdr:row>82</xdr:row>
                    <xdr:rowOff>286385</xdr:rowOff>
                  </to>
                </anchor>
              </controlPr>
            </control>
          </mc:Choice>
        </mc:AlternateContent>
        <mc:AlternateContent>
          <mc:Choice Requires="x14">
            <control shapeId="463908" r:id="rId39" name="チェック 36">
              <controlPr defaultSize="0" autoPict="0">
                <anchor moveWithCells="1">
                  <from xmlns:xdr="http://schemas.openxmlformats.org/drawingml/2006/spreadsheetDrawing">
                    <xdr:col>3</xdr:col>
                    <xdr:colOff>0</xdr:colOff>
                    <xdr:row>83</xdr:row>
                    <xdr:rowOff>0</xdr:rowOff>
                  </from>
                  <to xmlns:xdr="http://schemas.openxmlformats.org/drawingml/2006/spreadsheetDrawing">
                    <xdr:col>7</xdr:col>
                    <xdr:colOff>556260</xdr:colOff>
                    <xdr:row>83</xdr:row>
                    <xdr:rowOff>286385</xdr:rowOff>
                  </to>
                </anchor>
              </controlPr>
            </control>
          </mc:Choice>
        </mc:AlternateContent>
        <mc:AlternateContent>
          <mc:Choice Requires="x14">
            <control shapeId="463909" r:id="rId40" name="チェック 37">
              <controlPr defaultSize="0" autoPict="0">
                <anchor moveWithCells="1">
                  <from xmlns:xdr="http://schemas.openxmlformats.org/drawingml/2006/spreadsheetDrawing">
                    <xdr:col>3</xdr:col>
                    <xdr:colOff>0</xdr:colOff>
                    <xdr:row>84</xdr:row>
                    <xdr:rowOff>28575</xdr:rowOff>
                  </from>
                  <to xmlns:xdr="http://schemas.openxmlformats.org/drawingml/2006/spreadsheetDrawing">
                    <xdr:col>7</xdr:col>
                    <xdr:colOff>41275</xdr:colOff>
                    <xdr:row>84</xdr:row>
                    <xdr:rowOff>286385</xdr:rowOff>
                  </to>
                </anchor>
              </controlPr>
            </control>
          </mc:Choice>
        </mc:AlternateContent>
        <mc:AlternateContent>
          <mc:Choice Requires="x14">
            <control shapeId="463910" r:id="rId41" name="チェック 38">
              <controlPr defaultSize="0" autoPict="0">
                <anchor moveWithCells="1">
                  <from xmlns:xdr="http://schemas.openxmlformats.org/drawingml/2006/spreadsheetDrawing">
                    <xdr:col>3</xdr:col>
                    <xdr:colOff>284480</xdr:colOff>
                    <xdr:row>85</xdr:row>
                    <xdr:rowOff>0</xdr:rowOff>
                  </from>
                  <to xmlns:xdr="http://schemas.openxmlformats.org/drawingml/2006/spreadsheetDrawing">
                    <xdr:col>6</xdr:col>
                    <xdr:colOff>374650</xdr:colOff>
                    <xdr:row>85</xdr:row>
                    <xdr:rowOff>286385</xdr:rowOff>
                  </to>
                </anchor>
              </controlPr>
            </control>
          </mc:Choice>
        </mc:AlternateContent>
        <mc:AlternateContent>
          <mc:Choice Requires="x14">
            <control shapeId="463911" r:id="rId42" name="チェック 39">
              <controlPr defaultSize="0" autoPict="0">
                <anchor moveWithCells="1">
                  <from xmlns:xdr="http://schemas.openxmlformats.org/drawingml/2006/spreadsheetDrawing">
                    <xdr:col>3</xdr:col>
                    <xdr:colOff>284480</xdr:colOff>
                    <xdr:row>85</xdr:row>
                    <xdr:rowOff>309880</xdr:rowOff>
                  </from>
                  <to xmlns:xdr="http://schemas.openxmlformats.org/drawingml/2006/spreadsheetDrawing">
                    <xdr:col>6</xdr:col>
                    <xdr:colOff>203835</xdr:colOff>
                    <xdr:row>86</xdr:row>
                    <xdr:rowOff>286385</xdr:rowOff>
                  </to>
                </anchor>
              </controlPr>
            </control>
          </mc:Choice>
        </mc:AlternateContent>
        <mc:AlternateContent>
          <mc:Choice Requires="x14">
            <control shapeId="463912" r:id="rId43" name="チェック 40">
              <controlPr defaultSize="0" autoPict="0">
                <anchor moveWithCells="1">
                  <from xmlns:xdr="http://schemas.openxmlformats.org/drawingml/2006/spreadsheetDrawing">
                    <xdr:col>3</xdr:col>
                    <xdr:colOff>568960</xdr:colOff>
                    <xdr:row>87</xdr:row>
                    <xdr:rowOff>0</xdr:rowOff>
                  </from>
                  <to xmlns:xdr="http://schemas.openxmlformats.org/drawingml/2006/spreadsheetDrawing">
                    <xdr:col>9</xdr:col>
                    <xdr:colOff>577215</xdr:colOff>
                    <xdr:row>87</xdr:row>
                    <xdr:rowOff>286385</xdr:rowOff>
                  </to>
                </anchor>
              </controlPr>
            </control>
          </mc:Choice>
        </mc:AlternateContent>
        <mc:AlternateContent>
          <mc:Choice Requires="x14">
            <control shapeId="463914" r:id="rId44" name="チェック 42">
              <controlPr defaultSize="0" autoPict="0">
                <anchor moveWithCells="1">
                  <from xmlns:xdr="http://schemas.openxmlformats.org/drawingml/2006/spreadsheetDrawing">
                    <xdr:col>3</xdr:col>
                    <xdr:colOff>0</xdr:colOff>
                    <xdr:row>88</xdr:row>
                    <xdr:rowOff>0</xdr:rowOff>
                  </from>
                  <to xmlns:xdr="http://schemas.openxmlformats.org/drawingml/2006/spreadsheetDrawing">
                    <xdr:col>7</xdr:col>
                    <xdr:colOff>1236345</xdr:colOff>
                    <xdr:row>88</xdr:row>
                    <xdr:rowOff>286385</xdr:rowOff>
                  </to>
                </anchor>
              </controlPr>
            </control>
          </mc:Choice>
        </mc:AlternateContent>
        <mc:AlternateContent>
          <mc:Choice Requires="x14">
            <control shapeId="463915" r:id="rId45" name="チェック 43">
              <controlPr defaultSize="0" autoPict="0">
                <anchor moveWithCells="1">
                  <from xmlns:xdr="http://schemas.openxmlformats.org/drawingml/2006/spreadsheetDrawing">
                    <xdr:col>3</xdr:col>
                    <xdr:colOff>0</xdr:colOff>
                    <xdr:row>89</xdr:row>
                    <xdr:rowOff>0</xdr:rowOff>
                  </from>
                  <to xmlns:xdr="http://schemas.openxmlformats.org/drawingml/2006/spreadsheetDrawing">
                    <xdr:col>7</xdr:col>
                    <xdr:colOff>1252220</xdr:colOff>
                    <xdr:row>89</xdr:row>
                    <xdr:rowOff>286385</xdr:rowOff>
                  </to>
                </anchor>
              </controlPr>
            </control>
          </mc:Choice>
        </mc:AlternateContent>
        <mc:AlternateContent>
          <mc:Choice Requires="x14">
            <control shapeId="463916" r:id="rId46" name="チェック 44">
              <controlPr locked="0" defaultSize="0" autoPict="0">
                <anchor moveWithCells="1">
                  <from xmlns:xdr="http://schemas.openxmlformats.org/drawingml/2006/spreadsheetDrawing">
                    <xdr:col>1</xdr:col>
                    <xdr:colOff>0</xdr:colOff>
                    <xdr:row>7</xdr:row>
                    <xdr:rowOff>0</xdr:rowOff>
                  </from>
                  <to xmlns:xdr="http://schemas.openxmlformats.org/drawingml/2006/spreadsheetDrawing">
                    <xdr:col>6</xdr:col>
                    <xdr:colOff>200660</xdr:colOff>
                    <xdr:row>7</xdr:row>
                    <xdr:rowOff>284480</xdr:rowOff>
                  </to>
                </anchor>
              </controlPr>
            </control>
          </mc:Choice>
        </mc:AlternateContent>
        <mc:AlternateContent>
          <mc:Choice Requires="x14">
            <control shapeId="463917" r:id="rId47" name="チェック 45">
              <controlPr defaultSize="0" autoPict="0">
                <anchor moveWithCells="1">
                  <from xmlns:xdr="http://schemas.openxmlformats.org/drawingml/2006/spreadsheetDrawing">
                    <xdr:col>1</xdr:col>
                    <xdr:colOff>0</xdr:colOff>
                    <xdr:row>8</xdr:row>
                    <xdr:rowOff>0</xdr:rowOff>
                  </from>
                  <to xmlns:xdr="http://schemas.openxmlformats.org/drawingml/2006/spreadsheetDrawing">
                    <xdr:col>6</xdr:col>
                    <xdr:colOff>200660</xdr:colOff>
                    <xdr:row>8</xdr:row>
                    <xdr:rowOff>281305</xdr:rowOff>
                  </to>
                </anchor>
              </controlPr>
            </control>
          </mc:Choice>
        </mc:AlternateContent>
        <mc:AlternateContent>
          <mc:Choice Requires="x14">
            <control shapeId="463918" r:id="rId48" name="チェック 46">
              <controlPr defaultSize="0" autoPict="0">
                <anchor moveWithCells="1">
                  <from xmlns:xdr="http://schemas.openxmlformats.org/drawingml/2006/spreadsheetDrawing">
                    <xdr:col>1</xdr:col>
                    <xdr:colOff>0</xdr:colOff>
                    <xdr:row>27</xdr:row>
                    <xdr:rowOff>56515</xdr:rowOff>
                  </from>
                  <to xmlns:xdr="http://schemas.openxmlformats.org/drawingml/2006/spreadsheetDrawing">
                    <xdr:col>2</xdr:col>
                    <xdr:colOff>1332865</xdr:colOff>
                    <xdr:row>27</xdr:row>
                    <xdr:rowOff>268605</xdr:rowOff>
                  </to>
                </anchor>
              </controlPr>
            </control>
          </mc:Choice>
        </mc:AlternateContent>
        <mc:AlternateContent>
          <mc:Choice Requires="x14">
            <control shapeId="463919" r:id="rId49" name="チェック 47">
              <controlPr defaultSize="0" autoPict="0">
                <anchor moveWithCells="1">
                  <from xmlns:xdr="http://schemas.openxmlformats.org/drawingml/2006/spreadsheetDrawing">
                    <xdr:col>1</xdr:col>
                    <xdr:colOff>0</xdr:colOff>
                    <xdr:row>28</xdr:row>
                    <xdr:rowOff>40640</xdr:rowOff>
                  </from>
                  <to xmlns:xdr="http://schemas.openxmlformats.org/drawingml/2006/spreadsheetDrawing">
                    <xdr:col>2</xdr:col>
                    <xdr:colOff>1423670</xdr:colOff>
                    <xdr:row>28</xdr:row>
                    <xdr:rowOff>268605</xdr:rowOff>
                  </to>
                </anchor>
              </controlPr>
            </control>
          </mc:Choice>
        </mc:AlternateContent>
        <mc:AlternateContent>
          <mc:Choice Requires="x14">
            <control shapeId="463920" r:id="rId50" name="チェック 48">
              <controlPr defaultSize="0" autoPict="0">
                <anchor moveWithCells="1">
                  <from xmlns:xdr="http://schemas.openxmlformats.org/drawingml/2006/spreadsheetDrawing">
                    <xdr:col>1</xdr:col>
                    <xdr:colOff>0</xdr:colOff>
                    <xdr:row>29</xdr:row>
                    <xdr:rowOff>48260</xdr:rowOff>
                  </from>
                  <to xmlns:xdr="http://schemas.openxmlformats.org/drawingml/2006/spreadsheetDrawing">
                    <xdr:col>3</xdr:col>
                    <xdr:colOff>224155</xdr:colOff>
                    <xdr:row>29</xdr:row>
                    <xdr:rowOff>268605</xdr:rowOff>
                  </to>
                </anchor>
              </controlPr>
            </control>
          </mc:Choice>
        </mc:AlternateContent>
        <mc:AlternateContent>
          <mc:Choice Requires="x14">
            <control shapeId="463921" r:id="rId51" name="チェック 49">
              <controlPr defaultSize="0" autoPict="0">
                <anchor moveWithCells="1">
                  <from xmlns:xdr="http://schemas.openxmlformats.org/drawingml/2006/spreadsheetDrawing">
                    <xdr:col>1</xdr:col>
                    <xdr:colOff>0</xdr:colOff>
                    <xdr:row>30</xdr:row>
                    <xdr:rowOff>27305</xdr:rowOff>
                  </from>
                  <to xmlns:xdr="http://schemas.openxmlformats.org/drawingml/2006/spreadsheetDrawing">
                    <xdr:col>2</xdr:col>
                    <xdr:colOff>1379855</xdr:colOff>
                    <xdr:row>30</xdr:row>
                    <xdr:rowOff>268605</xdr:rowOff>
                  </to>
                </anchor>
              </controlPr>
            </control>
          </mc:Choice>
        </mc:AlternateContent>
        <mc:AlternateContent>
          <mc:Choice Requires="x14">
            <control shapeId="463922" r:id="rId52" name="チェック 50">
              <controlPr defaultSize="0" autoPict="0">
                <anchor moveWithCells="1">
                  <from xmlns:xdr="http://schemas.openxmlformats.org/drawingml/2006/spreadsheetDrawing">
                    <xdr:col>1</xdr:col>
                    <xdr:colOff>0</xdr:colOff>
                    <xdr:row>31</xdr:row>
                    <xdr:rowOff>50800</xdr:rowOff>
                  </from>
                  <to xmlns:xdr="http://schemas.openxmlformats.org/drawingml/2006/spreadsheetDrawing">
                    <xdr:col>2</xdr:col>
                    <xdr:colOff>330200</xdr:colOff>
                    <xdr:row>31</xdr:row>
                    <xdr:rowOff>262255</xdr:rowOff>
                  </to>
                </anchor>
              </controlPr>
            </control>
          </mc:Choice>
        </mc:AlternateContent>
        <mc:AlternateContent>
          <mc:Choice Requires="x14">
            <control shapeId="463923" r:id="rId53" name="チェック 51">
              <controlPr defaultSize="0" autoPict="0">
                <anchor moveWithCells="1">
                  <from xmlns:xdr="http://schemas.openxmlformats.org/drawingml/2006/spreadsheetDrawing">
                    <xdr:col>1</xdr:col>
                    <xdr:colOff>0</xdr:colOff>
                    <xdr:row>32</xdr:row>
                    <xdr:rowOff>50800</xdr:rowOff>
                  </from>
                  <to xmlns:xdr="http://schemas.openxmlformats.org/drawingml/2006/spreadsheetDrawing">
                    <xdr:col>2</xdr:col>
                    <xdr:colOff>372745</xdr:colOff>
                    <xdr:row>32</xdr:row>
                    <xdr:rowOff>262255</xdr:rowOff>
                  </to>
                </anchor>
              </controlPr>
            </control>
          </mc:Choice>
        </mc:AlternateContent>
        <mc:AlternateContent>
          <mc:Choice Requires="x14">
            <control shapeId="463924" r:id="rId54" name="チェック 52">
              <controlPr defaultSize="0" autoPict="0">
                <anchor moveWithCells="1">
                  <from xmlns:xdr="http://schemas.openxmlformats.org/drawingml/2006/spreadsheetDrawing">
                    <xdr:col>1</xdr:col>
                    <xdr:colOff>0</xdr:colOff>
                    <xdr:row>33</xdr:row>
                    <xdr:rowOff>18415</xdr:rowOff>
                  </from>
                  <to xmlns:xdr="http://schemas.openxmlformats.org/drawingml/2006/spreadsheetDrawing">
                    <xdr:col>2</xdr:col>
                    <xdr:colOff>351155</xdr:colOff>
                    <xdr:row>33</xdr:row>
                    <xdr:rowOff>262255</xdr:rowOff>
                  </to>
                </anchor>
              </controlPr>
            </control>
          </mc:Choice>
        </mc:AlternateContent>
        <mc:AlternateContent>
          <mc:Choice Requires="x14">
            <control shapeId="463925" r:id="rId55" name="チェック 53">
              <controlPr defaultSize="0" autoPict="0">
                <anchor moveWithCells="1">
                  <from xmlns:xdr="http://schemas.openxmlformats.org/drawingml/2006/spreadsheetDrawing">
                    <xdr:col>1</xdr:col>
                    <xdr:colOff>0</xdr:colOff>
                    <xdr:row>34</xdr:row>
                    <xdr:rowOff>56515</xdr:rowOff>
                  </from>
                  <to xmlns:xdr="http://schemas.openxmlformats.org/drawingml/2006/spreadsheetDrawing">
                    <xdr:col>3</xdr:col>
                    <xdr:colOff>629285</xdr:colOff>
                    <xdr:row>34</xdr:row>
                    <xdr:rowOff>268605</xdr:rowOff>
                  </to>
                </anchor>
              </controlPr>
            </control>
          </mc:Choice>
        </mc:AlternateContent>
        <mc:AlternateContent>
          <mc:Choice Requires="x14">
            <control shapeId="463926" r:id="rId56" name="チェック 54">
              <controlPr defaultSize="0" autoPict="0">
                <anchor moveWithCells="1">
                  <from xmlns:xdr="http://schemas.openxmlformats.org/drawingml/2006/spreadsheetDrawing">
                    <xdr:col>1</xdr:col>
                    <xdr:colOff>0</xdr:colOff>
                    <xdr:row>35</xdr:row>
                    <xdr:rowOff>44450</xdr:rowOff>
                  </from>
                  <to xmlns:xdr="http://schemas.openxmlformats.org/drawingml/2006/spreadsheetDrawing">
                    <xdr:col>2</xdr:col>
                    <xdr:colOff>1398905</xdr:colOff>
                    <xdr:row>35</xdr:row>
                    <xdr:rowOff>257810</xdr:rowOff>
                  </to>
                </anchor>
              </controlPr>
            </control>
          </mc:Choice>
        </mc:AlternateContent>
        <mc:AlternateContent>
          <mc:Choice Requires="x14">
            <control shapeId="463927" r:id="rId57" name="チェック 55">
              <controlPr defaultSize="0" autoPict="0">
                <anchor moveWithCells="1">
                  <from xmlns:xdr="http://schemas.openxmlformats.org/drawingml/2006/spreadsheetDrawing">
                    <xdr:col>1</xdr:col>
                    <xdr:colOff>0</xdr:colOff>
                    <xdr:row>36</xdr:row>
                    <xdr:rowOff>40640</xdr:rowOff>
                  </from>
                  <to xmlns:xdr="http://schemas.openxmlformats.org/drawingml/2006/spreadsheetDrawing">
                    <xdr:col>2</xdr:col>
                    <xdr:colOff>1031875</xdr:colOff>
                    <xdr:row>36</xdr:row>
                    <xdr:rowOff>268605</xdr:rowOff>
                  </to>
                </anchor>
              </controlPr>
            </control>
          </mc:Choice>
        </mc:AlternateContent>
        <mc:AlternateContent>
          <mc:Choice Requires="x14">
            <control shapeId="463928" r:id="rId58" name="チェック 56">
              <controlPr defaultSize="0" autoPict="0">
                <anchor moveWithCells="1">
                  <from xmlns:xdr="http://schemas.openxmlformats.org/drawingml/2006/spreadsheetDrawing">
                    <xdr:col>1</xdr:col>
                    <xdr:colOff>0</xdr:colOff>
                    <xdr:row>37</xdr:row>
                    <xdr:rowOff>56515</xdr:rowOff>
                  </from>
                  <to xmlns:xdr="http://schemas.openxmlformats.org/drawingml/2006/spreadsheetDrawing">
                    <xdr:col>2</xdr:col>
                    <xdr:colOff>992505</xdr:colOff>
                    <xdr:row>37</xdr:row>
                    <xdr:rowOff>268605</xdr:rowOff>
                  </to>
                </anchor>
              </controlPr>
            </control>
          </mc:Choice>
        </mc:AlternateContent>
        <mc:AlternateContent>
          <mc:Choice Requires="x14">
            <control shapeId="463929" r:id="rId59" name="チェック 57">
              <controlPr defaultSize="0" autoPict="0">
                <anchor moveWithCells="1">
                  <from xmlns:xdr="http://schemas.openxmlformats.org/drawingml/2006/spreadsheetDrawing">
                    <xdr:col>1</xdr:col>
                    <xdr:colOff>635</xdr:colOff>
                    <xdr:row>8</xdr:row>
                    <xdr:rowOff>306705</xdr:rowOff>
                  </from>
                  <to xmlns:xdr="http://schemas.openxmlformats.org/drawingml/2006/spreadsheetDrawing">
                    <xdr:col>10</xdr:col>
                    <xdr:colOff>112395</xdr:colOff>
                    <xdr:row>9</xdr:row>
                    <xdr:rowOff>281305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sheetPr>
    <tabColor rgb="FFFFC000"/>
  </sheetPr>
  <dimension ref="A1:K1010"/>
  <sheetViews>
    <sheetView zoomScale="70" zoomScaleNormal="70" zoomScaleSheetLayoutView="82" workbookViewId="0">
      <selection activeCell="P4" sqref="P4:P5"/>
    </sheetView>
  </sheetViews>
  <sheetFormatPr defaultColWidth="1.625" defaultRowHeight="15.95" customHeight="1"/>
  <cols>
    <col min="1" max="2" width="35.6328125" style="135" customWidth="1"/>
    <col min="3" max="3" width="60.6328125" style="135" customWidth="1"/>
    <col min="4" max="15" width="1.625" style="135"/>
    <col min="16" max="16" width="1.375" style="135" customWidth="1"/>
    <col min="17" max="17" width="1.625" style="135"/>
    <col min="18" max="18" width="0.875" style="135" customWidth="1"/>
    <col min="19" max="16384" width="1.625" style="135" bestFit="1" customWidth="0"/>
  </cols>
  <sheetData>
    <row r="1" spans="1:3" ht="31.5" customHeight="1">
      <c r="A1" s="1749" t="s">
        <v>1395</v>
      </c>
      <c r="B1" s="1749"/>
      <c r="C1" s="1749"/>
    </row>
    <row r="2" spans="1:3" ht="32.5" customHeight="1">
      <c r="C2" s="1762" t="s">
        <v>1306</v>
      </c>
    </row>
    <row r="3" spans="1:3" ht="26" customHeight="1"/>
    <row r="4" spans="1:3" ht="15.95" customHeight="1">
      <c r="A4" s="1750" t="s">
        <v>513</v>
      </c>
      <c r="B4" s="1756"/>
      <c r="C4" s="1763" t="s">
        <v>1406</v>
      </c>
    </row>
    <row r="5" spans="1:3" ht="15.95" customHeight="1">
      <c r="A5" s="1751"/>
      <c r="B5" s="1757"/>
      <c r="C5" s="1763"/>
    </row>
    <row r="6" spans="1:3" ht="33" customHeight="1">
      <c r="A6" s="1752"/>
      <c r="B6" s="1758"/>
      <c r="C6" s="1764"/>
    </row>
    <row r="7" spans="1:3" ht="33" customHeight="1">
      <c r="A7" s="1753"/>
      <c r="B7" s="1759"/>
      <c r="C7" s="1765"/>
    </row>
    <row r="8" spans="1:3" ht="33" customHeight="1">
      <c r="A8" s="1753"/>
      <c r="B8" s="1759"/>
      <c r="C8" s="1765"/>
    </row>
    <row r="9" spans="1:3" ht="33" customHeight="1">
      <c r="A9" s="1753"/>
      <c r="B9" s="1759"/>
      <c r="C9" s="1765"/>
    </row>
    <row r="10" spans="1:3" ht="33" customHeight="1">
      <c r="A10" s="1753"/>
      <c r="B10" s="1759"/>
      <c r="C10" s="1765"/>
    </row>
    <row r="11" spans="1:3" ht="33" customHeight="1">
      <c r="A11" s="1753"/>
      <c r="B11" s="1759"/>
      <c r="C11" s="1765"/>
    </row>
    <row r="12" spans="1:3" ht="33" customHeight="1">
      <c r="A12" s="1753"/>
      <c r="B12" s="1759"/>
      <c r="C12" s="1765"/>
    </row>
    <row r="13" spans="1:3" ht="33" customHeight="1">
      <c r="A13" s="1753"/>
      <c r="B13" s="1759"/>
      <c r="C13" s="1765"/>
    </row>
    <row r="14" spans="1:3" ht="33" customHeight="1">
      <c r="A14" s="1753"/>
      <c r="B14" s="1759"/>
      <c r="C14" s="1765"/>
    </row>
    <row r="15" spans="1:3" ht="33" customHeight="1">
      <c r="A15" s="1753"/>
      <c r="B15" s="1759"/>
      <c r="C15" s="1765"/>
    </row>
    <row r="16" spans="1:3" ht="33" customHeight="1">
      <c r="A16" s="1753"/>
      <c r="B16" s="1759"/>
      <c r="C16" s="1765"/>
    </row>
    <row r="17" spans="1:3" ht="33" customHeight="1">
      <c r="A17" s="1753"/>
      <c r="B17" s="1759"/>
      <c r="C17" s="1765"/>
    </row>
    <row r="18" spans="1:3" ht="33" customHeight="1">
      <c r="A18" s="1753"/>
      <c r="B18" s="1759"/>
      <c r="C18" s="1765"/>
    </row>
    <row r="19" spans="1:3" ht="33" customHeight="1">
      <c r="A19" s="1753"/>
      <c r="B19" s="1759"/>
      <c r="C19" s="1765"/>
    </row>
    <row r="20" spans="1:3" ht="33" customHeight="1">
      <c r="A20" s="1753"/>
      <c r="B20" s="1759"/>
      <c r="C20" s="1765"/>
    </row>
    <row r="21" spans="1:3" ht="33" customHeight="1">
      <c r="A21" s="1753"/>
      <c r="B21" s="1759"/>
      <c r="C21" s="1765"/>
    </row>
    <row r="22" spans="1:3" ht="33" customHeight="1">
      <c r="A22" s="1753"/>
      <c r="B22" s="1759"/>
      <c r="C22" s="1765"/>
    </row>
    <row r="23" spans="1:3" ht="33" customHeight="1">
      <c r="A23" s="1753"/>
      <c r="B23" s="1759"/>
      <c r="C23" s="1765"/>
    </row>
    <row r="24" spans="1:3" ht="33" customHeight="1">
      <c r="A24" s="1753"/>
      <c r="B24" s="1759"/>
      <c r="C24" s="1765"/>
    </row>
    <row r="25" spans="1:3" ht="33" customHeight="1">
      <c r="A25" s="1753"/>
      <c r="B25" s="1759"/>
      <c r="C25" s="1765"/>
    </row>
    <row r="26" spans="1:3" ht="33" customHeight="1">
      <c r="A26" s="1753"/>
      <c r="B26" s="1759"/>
      <c r="C26" s="1765"/>
    </row>
    <row r="27" spans="1:3" ht="33" customHeight="1">
      <c r="A27" s="1753"/>
      <c r="B27" s="1759"/>
      <c r="C27" s="1765"/>
    </row>
    <row r="28" spans="1:3" ht="33" customHeight="1">
      <c r="A28" s="1753"/>
      <c r="B28" s="1759"/>
      <c r="C28" s="1765"/>
    </row>
    <row r="29" spans="1:3" ht="33" customHeight="1">
      <c r="A29" s="1753"/>
      <c r="B29" s="1759"/>
      <c r="C29" s="1765"/>
    </row>
    <row r="30" spans="1:3" ht="33" customHeight="1">
      <c r="A30" s="1753"/>
      <c r="B30" s="1759"/>
      <c r="C30" s="1765"/>
    </row>
    <row r="31" spans="1:3" ht="33" customHeight="1">
      <c r="A31" s="1753"/>
      <c r="B31" s="1759"/>
      <c r="C31" s="1765"/>
    </row>
    <row r="32" spans="1:3" ht="33" customHeight="1">
      <c r="A32" s="1754"/>
      <c r="B32" s="1760"/>
      <c r="C32" s="1766"/>
    </row>
    <row r="33" spans="1:3" ht="33" customHeight="1">
      <c r="A33" s="1755"/>
      <c r="B33" s="1755"/>
      <c r="C33" s="259"/>
    </row>
    <row r="34" spans="1:3" ht="15.95" customHeight="1">
      <c r="A34" s="62" t="s">
        <v>440</v>
      </c>
      <c r="B34" s="62"/>
    </row>
    <row r="35" spans="1:3" ht="37.5" customHeight="1">
      <c r="A35" s="388" t="s">
        <v>1396</v>
      </c>
      <c r="B35" s="388"/>
      <c r="C35" s="388"/>
    </row>
    <row r="36" spans="1:3" ht="41.25" customHeight="1">
      <c r="A36" s="387" t="s">
        <v>1405</v>
      </c>
      <c r="B36" s="387"/>
      <c r="C36" s="387"/>
    </row>
    <row r="37" spans="1:3" ht="15.95" customHeight="1"/>
    <row r="38" spans="1:3" ht="15.95" customHeight="1"/>
    <row r="39" spans="1:3" ht="15.95" customHeight="1"/>
    <row r="40" spans="1:3" ht="15.95" customHeight="1"/>
    <row r="41" spans="1:3" ht="15.95" customHeight="1"/>
    <row r="42" spans="1:3" ht="15.95" customHeight="1"/>
    <row r="43" spans="1:3" ht="15.95" customHeight="1"/>
    <row r="44" spans="1:3" ht="15.95" customHeight="1"/>
    <row r="45" spans="1:3" ht="15.95" customHeight="1"/>
    <row r="46" spans="1:3" ht="15.95" customHeight="1"/>
    <row r="47" spans="1:3" ht="15.95" customHeight="1"/>
    <row r="48" spans="1:3" ht="15.95" customHeight="1"/>
    <row r="49" ht="15.95" customHeight="1"/>
    <row r="50" ht="15.95" customHeight="1"/>
    <row r="51" ht="15.95" customHeight="1"/>
    <row r="52" ht="15.95" customHeight="1"/>
    <row r="53" ht="15.95" customHeight="1"/>
    <row r="54" ht="15.95" customHeight="1"/>
    <row r="55" ht="15.95" customHeight="1"/>
    <row r="56" ht="15.95" customHeight="1"/>
    <row r="57" ht="15.95" customHeight="1"/>
    <row r="58" ht="15.95" customHeight="1"/>
    <row r="59" ht="15.95" customHeight="1"/>
    <row r="60" ht="15.95" customHeight="1"/>
    <row r="61" ht="15.95" customHeight="1"/>
    <row r="62" ht="15.95" customHeight="1"/>
    <row r="63" ht="15.95" customHeight="1"/>
    <row r="64" ht="15.95" customHeight="1"/>
    <row r="65" ht="15.95" customHeight="1"/>
    <row r="66" ht="15.95" customHeight="1"/>
    <row r="109" ht="15.95" customHeight="1"/>
    <row r="110" ht="15.95" customHeight="1"/>
    <row r="111" ht="15.95" customHeight="1"/>
    <row r="112" ht="15.95" customHeight="1"/>
    <row r="113" ht="15.95" customHeight="1"/>
    <row r="114" ht="15.95" customHeight="1"/>
    <row r="115" ht="15.95" customHeight="1"/>
    <row r="116" ht="15.95" customHeight="1"/>
    <row r="117" ht="15.95" customHeight="1"/>
    <row r="118" ht="15.95" customHeight="1"/>
    <row r="119" ht="15.95" customHeight="1"/>
    <row r="120" ht="15.95" customHeight="1"/>
    <row r="121" ht="15.95" customHeight="1"/>
    <row r="122" ht="15.95" customHeight="1"/>
    <row r="123" ht="15.95" customHeight="1"/>
    <row r="124" ht="15.95" customHeight="1"/>
    <row r="125" ht="15.95" customHeight="1"/>
    <row r="126" ht="15.95" customHeight="1"/>
    <row r="127" ht="15.95" customHeight="1"/>
    <row r="128"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row r="141" ht="15.95" customHeight="1"/>
    <row r="142" ht="15.95" customHeight="1"/>
    <row r="143" ht="15.95" customHeight="1"/>
    <row r="144" ht="15.95" customHeight="1"/>
    <row r="145" ht="15.95" customHeight="1"/>
    <row r="146" ht="15.95" customHeight="1"/>
    <row r="147" ht="15.95" customHeight="1"/>
    <row r="148" ht="15.95" customHeight="1"/>
    <row r="149" ht="15.95" customHeight="1"/>
    <row r="150" ht="15.95" customHeight="1"/>
    <row r="151" ht="15.95" customHeight="1"/>
    <row r="152" ht="15.95" customHeight="1"/>
    <row r="153" ht="15.95" customHeight="1"/>
    <row r="154" ht="15.95" customHeight="1"/>
    <row r="155" ht="15.95" customHeight="1"/>
    <row r="156" ht="15.95" customHeight="1"/>
    <row r="157" ht="15.95" customHeight="1"/>
    <row r="158" ht="15.95" customHeight="1"/>
    <row r="159" ht="15.95" customHeight="1"/>
    <row r="160" ht="15.95" customHeight="1"/>
    <row r="161" ht="15.95" customHeight="1"/>
    <row r="162" ht="15.95" customHeight="1"/>
    <row r="163" ht="15.95" customHeight="1"/>
    <row r="164" ht="15.95" customHeight="1"/>
    <row r="165" ht="15.95" customHeight="1"/>
    <row r="166" ht="15.95" customHeight="1"/>
    <row r="167" ht="15.95" customHeight="1"/>
    <row r="168" ht="15.95" customHeight="1"/>
    <row r="169" ht="15.95" customHeight="1"/>
    <row r="170" ht="15.95" customHeight="1"/>
    <row r="171" ht="15.95" customHeight="1"/>
    <row r="172" ht="15.95" customHeight="1"/>
    <row r="180" ht="15.95" customHeight="1"/>
    <row r="181" ht="15.95" customHeight="1"/>
    <row r="182" ht="15.95" customHeight="1"/>
    <row r="183" ht="15.95" customHeight="1"/>
    <row r="184" ht="15.95" customHeight="1"/>
    <row r="185" ht="15.95" customHeight="1"/>
    <row r="186" ht="15.95" customHeight="1"/>
    <row r="187" ht="15.95" customHeight="1"/>
    <row r="188" ht="15.95" customHeight="1"/>
    <row r="189" ht="15.95" customHeight="1"/>
    <row r="190" ht="15.95" customHeight="1"/>
    <row r="191" ht="15.95" customHeight="1"/>
    <row r="192" ht="15.95" customHeight="1"/>
    <row r="193" ht="15.95" customHeight="1"/>
    <row r="194" ht="15.95" customHeight="1"/>
    <row r="195" ht="15.95" customHeight="1"/>
    <row r="196" ht="15.95" customHeight="1"/>
    <row r="197" ht="15.95" customHeight="1"/>
    <row r="198" ht="15.95" customHeight="1"/>
    <row r="199" ht="15.95" customHeight="1"/>
    <row r="200" ht="15.95" customHeight="1"/>
    <row r="201" ht="15.95" customHeight="1"/>
    <row r="202" ht="15.95" customHeight="1"/>
    <row r="203" ht="15.95" customHeight="1"/>
    <row r="204" ht="15.95" customHeight="1"/>
    <row r="205" ht="15.95" customHeight="1"/>
    <row r="206" ht="15.95" customHeight="1"/>
    <row r="207" ht="15.95" customHeight="1"/>
    <row r="208" ht="15.95" customHeight="1"/>
    <row r="209" ht="15.95" customHeight="1"/>
    <row r="210" ht="15.95" customHeight="1"/>
    <row r="211" ht="15.95" customHeight="1"/>
    <row r="333" spans="10:10" ht="15.95" customHeight="1">
      <c r="J333" s="135" t="s">
        <v>272</v>
      </c>
    </row>
    <row r="334" spans="10:10" ht="15.95" customHeight="1"/>
    <row r="335" spans="10:10" ht="15.95" customHeight="1"/>
    <row r="336" spans="10:10" ht="15.95" customHeight="1"/>
    <row r="337" ht="15.95" customHeight="1"/>
    <row r="338" ht="15.95" customHeight="1"/>
    <row r="339" ht="15.95" customHeight="1"/>
    <row r="340" ht="15.95" customHeight="1"/>
    <row r="341" ht="15.95" customHeight="1"/>
    <row r="342" ht="15.95" customHeight="1"/>
    <row r="343" ht="15.95" customHeight="1"/>
    <row r="344" ht="15.95" customHeight="1"/>
    <row r="345" ht="15.95" customHeight="1"/>
    <row r="346" ht="15.95" customHeight="1"/>
    <row r="347" ht="15.95" customHeight="1"/>
    <row r="348" ht="15.95" customHeight="1"/>
    <row r="349" ht="15.95" customHeight="1"/>
    <row r="350" ht="15.95" customHeight="1"/>
    <row r="351" ht="15.95" customHeight="1"/>
    <row r="352" ht="15.95" customHeight="1"/>
    <row r="353" ht="15.95" customHeight="1"/>
    <row r="354" ht="15.95" customHeight="1"/>
    <row r="355" ht="15.95" customHeight="1"/>
    <row r="356" ht="15.95" customHeight="1"/>
    <row r="357" ht="15.95" customHeight="1"/>
    <row r="358" ht="15.95" customHeight="1"/>
    <row r="359" ht="15.95" customHeight="1"/>
    <row r="360" ht="15.95" customHeight="1"/>
    <row r="361" ht="15.95" customHeight="1"/>
    <row r="362" ht="15.95" customHeight="1"/>
    <row r="363" ht="15.95" customHeight="1"/>
    <row r="364" ht="15.95" customHeight="1"/>
    <row r="366" ht="15.95" customHeight="1"/>
    <row r="367" ht="15.95" customHeight="1"/>
    <row r="368" ht="15.95" customHeight="1"/>
    <row r="369" ht="15.95" customHeight="1"/>
    <row r="370" ht="15.95" customHeight="1"/>
    <row r="371" ht="15.95" customHeight="1"/>
    <row r="372" ht="15.95" customHeight="1"/>
    <row r="373" ht="15.95" customHeight="1"/>
    <row r="374" ht="15.95" customHeight="1"/>
    <row r="375" ht="15.95" customHeight="1"/>
    <row r="376" ht="15.95" customHeight="1"/>
    <row r="377" ht="15.95" customHeight="1"/>
    <row r="378" ht="15.95" customHeight="1"/>
    <row r="379" ht="15.95" customHeight="1"/>
    <row r="380" ht="15.95" customHeight="1"/>
    <row r="381" ht="15.95" customHeight="1"/>
    <row r="382" ht="15.95" customHeight="1"/>
    <row r="383" ht="15.95" customHeight="1"/>
    <row r="384" ht="15.95" customHeight="1"/>
    <row r="385" ht="15.95" customHeight="1"/>
    <row r="386" ht="15.95" customHeight="1"/>
    <row r="387" ht="15.95" customHeight="1"/>
    <row r="388" ht="15.95" customHeight="1"/>
    <row r="389" ht="15.95" customHeight="1"/>
    <row r="390" ht="15.95" customHeight="1"/>
    <row r="391" ht="15.95" customHeight="1"/>
    <row r="392" ht="15.95" customHeight="1"/>
    <row r="393" ht="15.95" customHeight="1"/>
    <row r="394" ht="15.95" customHeight="1"/>
    <row r="395" ht="15.95" customHeight="1"/>
    <row r="396" ht="15.95" customHeight="1"/>
    <row r="397" ht="15.95" customHeight="1"/>
    <row r="537" spans="9:9" ht="15.95" customHeight="1">
      <c r="I537" s="135" t="s">
        <v>655</v>
      </c>
    </row>
    <row r="538" spans="9:9" ht="15.95" customHeight="1"/>
    <row r="539" spans="9:9" ht="15.95" customHeight="1"/>
    <row r="540" spans="9:9" ht="15.95" customHeight="1"/>
    <row r="541" spans="9:9" ht="15.95" customHeight="1"/>
    <row r="542" spans="9:9" ht="15.95" customHeight="1"/>
    <row r="543" spans="9:9" ht="15.95" customHeight="1"/>
    <row r="544" spans="9:9" ht="15.95" customHeight="1"/>
    <row r="545" ht="15.95" customHeight="1"/>
    <row r="546" ht="15.95" customHeight="1"/>
    <row r="547" ht="15.95" customHeight="1"/>
    <row r="548" ht="15.95" customHeight="1"/>
    <row r="549" ht="15.95" customHeight="1"/>
    <row r="550" ht="15.95" customHeight="1"/>
    <row r="551" ht="15.95" customHeight="1"/>
    <row r="552" ht="15.95" customHeight="1"/>
    <row r="553" ht="15.95" customHeight="1"/>
    <row r="554" ht="15.95" customHeight="1"/>
    <row r="555" ht="15.95" customHeight="1"/>
    <row r="556" ht="15.95" customHeight="1"/>
    <row r="557" ht="15.95" customHeight="1"/>
    <row r="558" ht="15.95" customHeight="1"/>
    <row r="559" ht="15.95" customHeight="1"/>
    <row r="560" ht="15.95" customHeight="1"/>
    <row r="561" ht="15.95" customHeight="1"/>
    <row r="562" ht="15.95" customHeight="1"/>
    <row r="563" ht="15.95" customHeight="1"/>
    <row r="564" ht="15.95" customHeight="1"/>
    <row r="565" ht="15.95" customHeight="1"/>
    <row r="566" ht="15.95" customHeight="1"/>
    <row r="567" ht="15.95" customHeight="1"/>
    <row r="568" ht="15.95" customHeight="1"/>
    <row r="690" spans="10:11" ht="15.95" customHeight="1">
      <c r="J690" s="135" t="s">
        <v>1402</v>
      </c>
    </row>
    <row r="691" spans="10:11" ht="15.95" customHeight="1">
      <c r="K691" s="135" t="s">
        <v>1403</v>
      </c>
    </row>
    <row r="692" spans="10:11" ht="15.95" customHeight="1"/>
    <row r="693" spans="10:11" ht="15.95" customHeight="1"/>
    <row r="694" spans="10:11" ht="15.95" customHeight="1"/>
    <row r="695" spans="10:11" ht="15.95" customHeight="1"/>
    <row r="696" spans="10:11" ht="15.95" customHeight="1"/>
    <row r="697" spans="10:11" ht="15.95" customHeight="1"/>
    <row r="698" spans="10:11" ht="15.95" customHeight="1"/>
    <row r="699" spans="10:11" ht="15.95" customHeight="1"/>
    <row r="700" spans="10:11" ht="15.95" customHeight="1"/>
    <row r="701" spans="10:11" ht="15.95" customHeight="1"/>
    <row r="702" spans="10:11" ht="15.95" customHeight="1"/>
    <row r="703" spans="10:11" ht="15.95" customHeight="1"/>
    <row r="704" spans="10:11" ht="15.95" customHeight="1"/>
    <row r="705" ht="15.95" customHeight="1"/>
    <row r="706" ht="15.95" customHeight="1"/>
    <row r="707" ht="15.95" customHeight="1"/>
    <row r="708" ht="15.95" customHeight="1"/>
    <row r="709" ht="15.95" customHeight="1"/>
    <row r="710" ht="15.95" customHeight="1"/>
    <row r="711" ht="15.95" customHeight="1"/>
    <row r="712" ht="15.95" customHeight="1"/>
    <row r="713" ht="15.95" customHeight="1"/>
    <row r="714" ht="15.95" customHeight="1"/>
    <row r="715" ht="15.95" customHeight="1"/>
    <row r="716" ht="15.95" customHeight="1"/>
    <row r="717" ht="15.95" customHeight="1"/>
    <row r="718" ht="15.95" customHeight="1"/>
    <row r="719" ht="15.95" customHeight="1"/>
    <row r="720" ht="15.95" customHeight="1"/>
    <row r="721" ht="15.95" customHeight="1"/>
    <row r="731" ht="15.95" customHeight="1"/>
    <row r="732" ht="15.95" customHeight="1"/>
    <row r="733" ht="15.95" customHeight="1"/>
    <row r="734" ht="15.95" customHeight="1"/>
    <row r="735" ht="15.95" customHeight="1"/>
    <row r="736" ht="15.95" customHeight="1"/>
    <row r="737" ht="15.95" customHeight="1"/>
    <row r="738" ht="15.95" customHeight="1"/>
    <row r="739" ht="15.95" customHeight="1"/>
    <row r="740" ht="15.95" customHeight="1"/>
    <row r="741" ht="15.95" customHeight="1"/>
    <row r="742" ht="15.95" customHeight="1"/>
    <row r="743" ht="15.95" customHeight="1"/>
    <row r="744" ht="15.95" customHeight="1"/>
    <row r="745" ht="15.95" customHeight="1"/>
    <row r="746" ht="15.95" customHeight="1"/>
    <row r="747" ht="15.95" customHeight="1"/>
    <row r="748" ht="15.95" customHeight="1"/>
    <row r="749" ht="15.95" customHeight="1"/>
    <row r="750" ht="15.95" customHeight="1"/>
    <row r="751" ht="15.95" customHeight="1"/>
    <row r="752" ht="15.95" customHeight="1"/>
    <row r="753" ht="15.95" customHeight="1"/>
    <row r="754" ht="15.95" customHeight="1"/>
    <row r="755" ht="15.95" customHeight="1"/>
    <row r="756" ht="15.95" customHeight="1"/>
    <row r="757" ht="15.95" customHeight="1"/>
    <row r="758" ht="15.95" customHeight="1"/>
    <row r="759" ht="15.95" customHeight="1"/>
    <row r="760" ht="15.95" customHeight="1"/>
    <row r="761" ht="15.95" customHeight="1"/>
    <row r="762" ht="15.95" customHeight="1"/>
    <row r="838" ht="15.95" customHeight="1"/>
    <row r="839" ht="15.95" customHeight="1"/>
    <row r="840" ht="15.95" customHeight="1"/>
    <row r="841" ht="15.95" customHeight="1"/>
    <row r="842" ht="15.95" customHeight="1"/>
    <row r="843" ht="15.95" customHeight="1"/>
    <row r="844" ht="15.95" customHeight="1"/>
    <row r="845" ht="15.95" customHeight="1"/>
    <row r="846" ht="15.95" customHeight="1"/>
    <row r="847" ht="15.95" customHeight="1"/>
    <row r="848" ht="15.95" customHeight="1"/>
    <row r="849" ht="15.95" customHeight="1"/>
    <row r="850" ht="15.95" customHeight="1"/>
    <row r="851" ht="15.95" customHeight="1"/>
    <row r="852" ht="15.95" customHeight="1"/>
    <row r="853" ht="15.95" customHeight="1"/>
    <row r="854" ht="15.95" customHeight="1"/>
    <row r="855" ht="15.95" customHeight="1"/>
    <row r="856" ht="15.95" customHeight="1"/>
    <row r="857" ht="15.95" customHeight="1"/>
    <row r="858" ht="15.95" customHeight="1"/>
    <row r="859" ht="15.95" customHeight="1"/>
    <row r="860" ht="15.95" customHeight="1"/>
    <row r="861" ht="15.95" customHeight="1"/>
    <row r="862" ht="15.95" customHeight="1"/>
    <row r="863" ht="15.95" customHeight="1"/>
    <row r="864" ht="15.95" customHeight="1"/>
    <row r="865" ht="15.95" customHeight="1"/>
    <row r="866" ht="15.95" customHeight="1"/>
    <row r="867" ht="15.95" customHeight="1"/>
    <row r="868" ht="15.95" customHeight="1"/>
    <row r="869" ht="15.95" customHeight="1"/>
    <row r="1009" spans="2:4" ht="15.95" customHeight="1">
      <c r="B1009" s="1761"/>
      <c r="C1009" s="1761"/>
      <c r="D1009" s="1761"/>
    </row>
    <row r="1010" spans="2:4" ht="15.95" customHeight="1">
      <c r="B1010" s="1761"/>
      <c r="C1010" s="1761"/>
      <c r="D1010" s="1761"/>
    </row>
    <row r="1011" spans="2:4" ht="15.95" customHeight="1"/>
    <row r="1012" spans="2:4" ht="15.95" customHeight="1"/>
    <row r="1013" spans="2:4" ht="15.95" customHeight="1"/>
    <row r="1014" spans="2:4" ht="15.95" customHeight="1"/>
    <row r="1015" spans="2:4" ht="15.95" customHeight="1"/>
    <row r="1016" spans="2:4" ht="15.95" customHeight="1"/>
    <row r="1017" spans="2:4" ht="15.95" customHeight="1"/>
    <row r="1018" spans="2:4" ht="15.95" customHeight="1"/>
    <row r="1019" spans="2:4" ht="15.95" customHeight="1"/>
    <row r="1020" spans="2:4" ht="15.95" customHeight="1"/>
    <row r="1021" spans="2:4" ht="15.95" customHeight="1"/>
    <row r="1022" spans="2:4" ht="15.95" customHeight="1"/>
    <row r="1023" spans="2:4" ht="15.95" customHeight="1"/>
    <row r="1024" spans="2:4" ht="15.95" customHeight="1"/>
    <row r="1025" ht="15.95" customHeight="1"/>
    <row r="1026" ht="15.95" customHeight="1"/>
    <row r="1027" ht="15.95" customHeight="1"/>
    <row r="1028" ht="15.95" customHeight="1"/>
    <row r="1029" ht="15.95" customHeight="1"/>
    <row r="1030" ht="15.95" customHeight="1"/>
    <row r="1031" ht="15.95" customHeight="1"/>
    <row r="1032" ht="15.95" customHeight="1"/>
    <row r="1033" ht="15.95" customHeight="1"/>
    <row r="1034" ht="15.95" customHeight="1"/>
    <row r="1035" ht="15.95" customHeight="1"/>
    <row r="1036" ht="15.95" customHeight="1"/>
    <row r="1037" ht="15.95" customHeight="1"/>
    <row r="1038" ht="15.95" customHeight="1"/>
    <row r="1039" ht="15.95" customHeight="1"/>
    <row r="1040" ht="15.95" customHeight="1"/>
    <row r="1041" ht="15.95" customHeight="1"/>
    <row r="1042" ht="15.95" customHeight="1"/>
    <row r="1043" ht="15.95" customHeight="1"/>
    <row r="1044" ht="15.95" customHeight="1"/>
    <row r="1045" ht="15.95" customHeight="1"/>
    <row r="1046" ht="15.95" customHeight="1"/>
    <row r="1047" ht="15.95" customHeight="1"/>
    <row r="1048" ht="15.95" customHeight="1"/>
    <row r="1049" ht="15.95" customHeight="1"/>
    <row r="1050" ht="15.95" customHeight="1"/>
    <row r="1051" ht="15.95" customHeight="1"/>
    <row r="1052" ht="15.95" customHeight="1"/>
    <row r="1053" ht="15.95" customHeight="1"/>
    <row r="1054" ht="15.95" customHeight="1"/>
    <row r="1055" ht="15.95" customHeight="1"/>
    <row r="1056" ht="15.95" customHeight="1"/>
    <row r="1057" ht="15.95" customHeight="1"/>
    <row r="1058" ht="15.95" customHeight="1"/>
    <row r="1059" ht="15.95" customHeight="1"/>
    <row r="1060" ht="15.95" customHeight="1"/>
    <row r="1061" ht="15.95" customHeight="1"/>
    <row r="1062" ht="15.95" customHeight="1"/>
    <row r="1063" ht="15.95" customHeight="1"/>
    <row r="1064" ht="15.95" customHeight="1"/>
    <row r="1065" ht="15.95" customHeight="1"/>
    <row r="1066" ht="15.95" customHeight="1"/>
    <row r="1067" ht="15.95" customHeight="1"/>
    <row r="1068" ht="15.95" customHeight="1"/>
    <row r="1069" ht="15.95" customHeight="1"/>
    <row r="1070" ht="15.95" customHeight="1"/>
    <row r="1071" ht="15.95" customHeight="1"/>
    <row r="1072" ht="15.95" customHeight="1"/>
    <row r="1082" ht="15.95" customHeight="1"/>
    <row r="1083" ht="15.95" customHeight="1"/>
    <row r="1084" ht="15.95" customHeight="1"/>
    <row r="1085" ht="15.95" customHeight="1"/>
    <row r="1086" ht="15.95" customHeight="1"/>
    <row r="1087" ht="15.95" customHeight="1"/>
    <row r="1088" ht="15.95" customHeight="1"/>
    <row r="1089" ht="15.95" customHeight="1"/>
    <row r="1090" ht="15.95" customHeight="1"/>
    <row r="1091" ht="15.95" customHeight="1"/>
    <row r="1092" ht="15.95" customHeight="1"/>
    <row r="1093" ht="15.95" customHeight="1"/>
    <row r="1094" ht="15.95" customHeight="1"/>
    <row r="1095" ht="15.95" customHeight="1"/>
    <row r="1096" ht="15.95" customHeight="1"/>
    <row r="1097" ht="15.95" customHeight="1"/>
    <row r="1098" ht="15.95" customHeight="1"/>
    <row r="1099" ht="15.95" customHeight="1"/>
    <row r="1100" ht="15.95" customHeight="1"/>
    <row r="1101" ht="15.95" customHeight="1"/>
    <row r="1102" ht="15.95" customHeight="1"/>
    <row r="1103" ht="15.95" customHeight="1"/>
    <row r="1104" ht="15.95" customHeight="1"/>
    <row r="1105" ht="15.95" customHeight="1"/>
    <row r="1106" ht="15.95" customHeight="1"/>
    <row r="1107" ht="15.95" customHeight="1"/>
    <row r="1108" ht="15.95" customHeight="1"/>
    <row r="1109" ht="15.95" customHeight="1"/>
    <row r="1110" ht="15.95" customHeight="1"/>
    <row r="1111" ht="15.95" customHeight="1"/>
    <row r="1112" ht="15.95" customHeight="1"/>
    <row r="1113" ht="15.95" customHeight="1"/>
    <row r="1115" ht="15.95" customHeight="1"/>
    <row r="1116" ht="15.95" customHeight="1"/>
    <row r="1117" ht="15.95" customHeight="1"/>
    <row r="1118" ht="15.95" customHeight="1"/>
    <row r="1119" ht="15.95" customHeight="1"/>
    <row r="1120" ht="15.95" customHeight="1"/>
    <row r="1121" ht="15.95" customHeight="1"/>
    <row r="1122" ht="15.95" customHeight="1"/>
    <row r="1123" ht="15.95" customHeight="1"/>
    <row r="1124" ht="15.95" customHeight="1"/>
    <row r="1125" ht="15.95" customHeight="1"/>
    <row r="1126" ht="15.95" customHeight="1"/>
    <row r="1127" ht="15.95" customHeight="1"/>
    <row r="1128" ht="15.95" customHeight="1"/>
    <row r="1129" ht="15.95" customHeight="1"/>
    <row r="1130" ht="15.95" customHeight="1"/>
    <row r="1131" ht="15.95" customHeight="1"/>
    <row r="1132" ht="15.95" customHeight="1"/>
    <row r="1133" ht="15.95" customHeight="1"/>
    <row r="1134" ht="15.95" customHeight="1"/>
    <row r="1135" ht="15.95" customHeight="1"/>
    <row r="1136" ht="15.95" customHeight="1"/>
    <row r="1137" ht="15.95" customHeight="1"/>
    <row r="1138" ht="15.95" customHeight="1"/>
    <row r="1139" ht="15.95" customHeight="1"/>
    <row r="1140" ht="15.95" customHeight="1"/>
    <row r="1141" ht="15.95" customHeight="1"/>
    <row r="1142" ht="15.95" customHeight="1"/>
    <row r="1143" ht="15.95" customHeight="1"/>
    <row r="1144" ht="15.95" customHeight="1"/>
    <row r="1145" ht="15.95" customHeight="1"/>
    <row r="1146" ht="15.95" customHeight="1"/>
    <row r="1156" ht="15.95" customHeight="1"/>
    <row r="1157" ht="15.95" customHeight="1"/>
    <row r="1158" ht="15.95" customHeight="1"/>
    <row r="1159" ht="15.95" customHeight="1"/>
    <row r="1160" ht="15.95" customHeight="1"/>
    <row r="1161" ht="15.95" customHeight="1"/>
    <row r="1162" ht="15.95" customHeight="1"/>
    <row r="1163" ht="15.95" customHeight="1"/>
    <row r="1164" ht="15.95" customHeight="1"/>
    <row r="1165" ht="15.95" customHeight="1"/>
    <row r="1166" ht="15.95" customHeight="1"/>
    <row r="1167" ht="15.95" customHeight="1"/>
    <row r="1168" ht="15.95" customHeight="1"/>
    <row r="1169" ht="15.95" customHeight="1"/>
    <row r="1170" ht="15.95" customHeight="1"/>
    <row r="1171" ht="15.95" customHeight="1"/>
    <row r="1172" ht="15.95" customHeight="1"/>
    <row r="1173" ht="15.95" customHeight="1"/>
    <row r="1174" ht="15.95" customHeight="1"/>
    <row r="1175" ht="15.95" customHeight="1"/>
    <row r="1176" ht="15.95" customHeight="1"/>
    <row r="1177" ht="15.95" customHeight="1"/>
    <row r="1178" ht="15.95" customHeight="1"/>
    <row r="1179" ht="15.95" customHeight="1"/>
    <row r="1180" ht="15.95" customHeight="1"/>
    <row r="1181" ht="15.95" customHeight="1"/>
    <row r="1182" ht="15.95" customHeight="1"/>
    <row r="1183" ht="15.95" customHeight="1"/>
    <row r="1184" ht="15.95" customHeight="1"/>
    <row r="1185" ht="15.95" customHeight="1"/>
    <row r="1186" ht="15.95" customHeight="1"/>
    <row r="1187" ht="15.95" customHeight="1"/>
    <row r="1191" ht="15.95" customHeight="1"/>
  </sheetData>
  <mergeCells count="7">
    <mergeCell ref="A1:C1"/>
    <mergeCell ref="A35:C35"/>
    <mergeCell ref="A36:C36"/>
    <mergeCell ref="A4:B5"/>
    <mergeCell ref="C4:C5"/>
    <mergeCell ref="A6:B32"/>
    <mergeCell ref="C6:C32"/>
  </mergeCells>
  <phoneticPr fontId="22"/>
  <printOptions horizontalCentered="1"/>
  <pageMargins left="0.78740157480314965" right="0.78740157480314965" top="0.98425196850393681" bottom="0.98425196850393681" header="0.51181102362204722" footer="0.51181102362204722"/>
  <pageSetup paperSize="9" scale="64" fitToWidth="1" fitToHeight="1" orientation="portrait" usePrinterDefaults="1" horizontalDpi="300" verticalDpi="300" r:id="rId1"/>
  <headerFooter alignWithMargins="0">
    <oddFooter>&amp;C&amp;P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FFC000"/>
  </sheetPr>
  <dimension ref="A1:XFD886"/>
  <sheetViews>
    <sheetView view="pageBreakPreview" zoomScale="70" zoomScaleNormal="57" zoomScaleSheetLayoutView="70" workbookViewId="0">
      <selection activeCell="A876" sqref="A876:XFD876"/>
    </sheetView>
  </sheetViews>
  <sheetFormatPr defaultRowHeight="16.5"/>
  <cols>
    <col min="1" max="1" width="4.25" style="59" customWidth="1"/>
    <col min="2" max="2" width="3.625" style="59" customWidth="1"/>
    <col min="3" max="6" width="3.625" style="60" customWidth="1"/>
    <col min="7" max="7" width="6.125" style="61" customWidth="1"/>
    <col min="8" max="11" width="3.625" style="61" customWidth="1"/>
    <col min="12" max="13" width="3.625" style="62" customWidth="1"/>
    <col min="14" max="35" width="3.625" style="61" customWidth="1"/>
    <col min="36" max="36" width="5.453125" style="61" customWidth="1"/>
    <col min="37" max="37" width="26.26953125" style="61" customWidth="1"/>
    <col min="38" max="40" width="7.6328125" style="63" customWidth="1"/>
    <col min="41" max="41" width="22.25" style="61" customWidth="1"/>
    <col min="42" max="42" width="2.625" style="63" customWidth="1"/>
    <col min="43" max="43" width="8.5" style="63" customWidth="1"/>
    <col min="44" max="44" width="2.75" style="63" customWidth="1"/>
    <col min="45" max="45" width="9" style="61" customWidth="1"/>
    <col min="46" max="51" width="3.625" style="61" customWidth="1"/>
    <col min="52" max="52" width="4.875" style="61" customWidth="1"/>
    <col min="53" max="53" width="5.6328125" style="61" customWidth="1"/>
    <col min="54" max="54" width="3.25" style="61" customWidth="1"/>
    <col min="55" max="55" width="5.6328125" style="61" customWidth="1"/>
    <col min="56" max="56" width="1.1796875" style="61" customWidth="1"/>
    <col min="57" max="122" width="3.625" style="61" customWidth="1"/>
    <col min="123" max="16370" width="9" style="61" customWidth="1"/>
    <col min="16371" max="16384" width="8.7265625" style="61" customWidth="1"/>
  </cols>
  <sheetData>
    <row r="1" spans="1:55" ht="20" customHeight="1">
      <c r="A1" s="66" t="s">
        <v>1002</v>
      </c>
      <c r="B1" s="85"/>
      <c r="C1" s="85"/>
      <c r="D1" s="85"/>
      <c r="E1" s="85"/>
      <c r="F1" s="137"/>
      <c r="G1" s="181" t="s">
        <v>980</v>
      </c>
      <c r="H1" s="85"/>
      <c r="I1" s="85"/>
      <c r="J1" s="85"/>
      <c r="K1" s="85"/>
      <c r="L1" s="445"/>
      <c r="M1" s="85"/>
      <c r="N1" s="85"/>
      <c r="O1" s="85"/>
      <c r="P1" s="85"/>
      <c r="Q1" s="85"/>
      <c r="R1" s="85"/>
      <c r="S1" s="85"/>
      <c r="T1" s="85"/>
      <c r="U1" s="85"/>
      <c r="V1" s="85"/>
      <c r="W1" s="85"/>
      <c r="X1" s="85"/>
      <c r="Y1" s="85"/>
      <c r="Z1" s="85"/>
      <c r="AA1" s="85"/>
      <c r="AB1" s="85"/>
      <c r="AC1" s="85"/>
      <c r="AD1" s="85"/>
      <c r="AE1" s="85"/>
      <c r="AF1" s="85"/>
      <c r="AG1" s="85"/>
      <c r="AH1" s="85"/>
      <c r="AI1" s="85"/>
      <c r="AJ1" s="85"/>
      <c r="AK1" s="445"/>
      <c r="AL1" s="717" t="s">
        <v>156</v>
      </c>
      <c r="AM1" s="815"/>
      <c r="AN1" s="899"/>
      <c r="AO1" s="975" t="s">
        <v>789</v>
      </c>
      <c r="AP1" s="975"/>
      <c r="AQ1" s="975"/>
      <c r="AR1" s="975"/>
      <c r="AS1" s="975"/>
      <c r="AT1" s="975"/>
      <c r="AU1" s="975"/>
      <c r="AV1" s="975"/>
      <c r="AW1" s="975"/>
      <c r="AX1" s="975"/>
      <c r="AY1" s="975"/>
      <c r="AZ1" s="1057"/>
      <c r="BA1" s="1097" t="s">
        <v>1205</v>
      </c>
      <c r="BB1" s="1097"/>
      <c r="BC1" s="1114"/>
    </row>
    <row r="2" spans="1:55" ht="33.5" customHeight="1">
      <c r="A2" s="67"/>
      <c r="B2" s="86"/>
      <c r="C2" s="86"/>
      <c r="D2" s="86"/>
      <c r="E2" s="86"/>
      <c r="F2" s="138"/>
      <c r="G2" s="182"/>
      <c r="H2" s="86"/>
      <c r="I2" s="86"/>
      <c r="J2" s="86"/>
      <c r="K2" s="86"/>
      <c r="L2" s="446"/>
      <c r="M2" s="86"/>
      <c r="N2" s="86"/>
      <c r="O2" s="86"/>
      <c r="P2" s="86"/>
      <c r="Q2" s="86"/>
      <c r="R2" s="86"/>
      <c r="S2" s="86"/>
      <c r="T2" s="86"/>
      <c r="U2" s="86"/>
      <c r="V2" s="86"/>
      <c r="W2" s="86"/>
      <c r="X2" s="86"/>
      <c r="Y2" s="86"/>
      <c r="Z2" s="86"/>
      <c r="AA2" s="86"/>
      <c r="AB2" s="86"/>
      <c r="AC2" s="86"/>
      <c r="AD2" s="86"/>
      <c r="AE2" s="86"/>
      <c r="AF2" s="86"/>
      <c r="AG2" s="86"/>
      <c r="AH2" s="86"/>
      <c r="AI2" s="86"/>
      <c r="AJ2" s="86"/>
      <c r="AK2" s="446"/>
      <c r="AL2" s="718" t="s">
        <v>597</v>
      </c>
      <c r="AM2" s="816" t="s">
        <v>393</v>
      </c>
      <c r="AN2" s="900" t="s">
        <v>43</v>
      </c>
      <c r="AO2" s="976"/>
      <c r="AP2" s="976"/>
      <c r="AQ2" s="976"/>
      <c r="AR2" s="976"/>
      <c r="AS2" s="976"/>
      <c r="AT2" s="976"/>
      <c r="AU2" s="976"/>
      <c r="AV2" s="976"/>
      <c r="AW2" s="976"/>
      <c r="AX2" s="976"/>
      <c r="AY2" s="976"/>
      <c r="AZ2" s="1058"/>
      <c r="BA2" s="1098"/>
      <c r="BB2" s="1098"/>
      <c r="BC2" s="1115"/>
    </row>
    <row r="3" spans="1:55" ht="38.25" customHeight="1">
      <c r="A3" s="68">
        <v>1</v>
      </c>
      <c r="B3" s="87" t="s">
        <v>1125</v>
      </c>
      <c r="C3" s="87"/>
      <c r="D3" s="87"/>
      <c r="E3" s="87"/>
      <c r="F3" s="139"/>
      <c r="G3" s="183">
        <v>1</v>
      </c>
      <c r="H3" s="229" t="s">
        <v>290</v>
      </c>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642"/>
      <c r="AL3" s="719"/>
      <c r="AM3" s="719"/>
      <c r="AO3" s="977" t="s">
        <v>69</v>
      </c>
      <c r="AP3" s="360"/>
      <c r="AQ3" s="360"/>
      <c r="AR3" s="360"/>
      <c r="AZ3" s="152"/>
      <c r="BA3" s="761" t="s">
        <v>753</v>
      </c>
      <c r="BB3" s="761" t="s">
        <v>425</v>
      </c>
      <c r="BC3" s="1116" t="s">
        <v>1322</v>
      </c>
    </row>
    <row r="4" spans="1:55" ht="72" customHeight="1">
      <c r="A4" s="68"/>
      <c r="B4" s="88"/>
      <c r="C4" s="120"/>
      <c r="D4" s="120"/>
      <c r="E4" s="120"/>
      <c r="F4" s="140"/>
      <c r="G4" s="184">
        <v>2</v>
      </c>
      <c r="H4" s="230" t="s">
        <v>989</v>
      </c>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643"/>
      <c r="AL4" s="720"/>
      <c r="AM4" s="720"/>
      <c r="AN4" s="901"/>
      <c r="AO4" s="977" t="s">
        <v>1272</v>
      </c>
      <c r="AP4" s="360"/>
      <c r="AQ4" s="360"/>
      <c r="AR4" s="360"/>
      <c r="AS4" s="62"/>
      <c r="AZ4" s="152"/>
      <c r="BA4" s="761"/>
      <c r="BB4" s="761"/>
      <c r="BC4" s="1116"/>
    </row>
    <row r="5" spans="1:55" ht="35.25" customHeight="1">
      <c r="A5" s="68"/>
      <c r="B5" s="88"/>
      <c r="C5" s="120"/>
      <c r="D5" s="120"/>
      <c r="E5" s="120"/>
      <c r="F5" s="140"/>
      <c r="G5" s="184">
        <v>3</v>
      </c>
      <c r="H5" s="231" t="s">
        <v>896</v>
      </c>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58"/>
      <c r="AL5" s="721"/>
      <c r="AM5" s="720"/>
      <c r="AN5" s="901"/>
      <c r="AO5" s="977" t="s">
        <v>1195</v>
      </c>
      <c r="AP5" s="360"/>
      <c r="AQ5" s="360"/>
      <c r="AR5" s="360"/>
      <c r="AS5" s="62"/>
      <c r="AZ5" s="152"/>
      <c r="BA5" s="761"/>
      <c r="BB5" s="761"/>
      <c r="BC5" s="1116"/>
    </row>
    <row r="6" spans="1:55" ht="61.9" customHeight="1">
      <c r="A6" s="68"/>
      <c r="B6" s="88"/>
      <c r="C6" s="120"/>
      <c r="D6" s="120"/>
      <c r="E6" s="120"/>
      <c r="F6" s="140"/>
      <c r="G6" s="184">
        <v>4</v>
      </c>
      <c r="H6" s="231" t="s">
        <v>999</v>
      </c>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58"/>
      <c r="AL6" s="721"/>
      <c r="AM6" s="720"/>
      <c r="AN6" s="901"/>
      <c r="AO6" s="977" t="s">
        <v>1120</v>
      </c>
      <c r="AP6" s="360"/>
      <c r="AQ6" s="360"/>
      <c r="AR6" s="360"/>
      <c r="AS6" s="62"/>
      <c r="AZ6" s="152"/>
      <c r="BA6" s="761"/>
      <c r="BB6" s="761"/>
      <c r="BC6" s="1116"/>
    </row>
    <row r="7" spans="1:55" ht="61.9" customHeight="1">
      <c r="A7" s="68"/>
      <c r="F7" s="140"/>
      <c r="G7" s="184">
        <v>5</v>
      </c>
      <c r="H7" s="231" t="s">
        <v>924</v>
      </c>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722"/>
      <c r="AM7" s="720"/>
      <c r="AN7" s="901"/>
      <c r="AO7" s="978" t="s">
        <v>1052</v>
      </c>
      <c r="AP7" s="360"/>
      <c r="AQ7" s="360"/>
      <c r="AR7" s="360"/>
      <c r="AS7" s="360"/>
      <c r="AT7" s="360"/>
      <c r="AU7" s="360"/>
      <c r="AZ7" s="152"/>
      <c r="BA7" s="1099"/>
      <c r="BB7" s="1099"/>
      <c r="BC7" s="1117"/>
    </row>
    <row r="8" spans="1:55" ht="72" customHeight="1">
      <c r="A8" s="69"/>
      <c r="B8" s="89"/>
      <c r="C8" s="121" t="s">
        <v>120</v>
      </c>
      <c r="D8" s="121"/>
      <c r="E8" s="121"/>
      <c r="F8" s="141"/>
      <c r="G8" s="184">
        <v>1</v>
      </c>
      <c r="H8" s="232" t="s">
        <v>612</v>
      </c>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67"/>
      <c r="AL8" s="721"/>
      <c r="AM8" s="720"/>
      <c r="AN8" s="901"/>
      <c r="AO8" s="979" t="s">
        <v>1273</v>
      </c>
      <c r="AP8" s="1023"/>
      <c r="AQ8" s="1023"/>
      <c r="AR8" s="1023"/>
      <c r="AS8" s="1053"/>
      <c r="AT8" s="989"/>
      <c r="AU8" s="989"/>
      <c r="AV8" s="989"/>
      <c r="AW8" s="989"/>
      <c r="AX8" s="989"/>
      <c r="AY8" s="989"/>
      <c r="AZ8" s="1059"/>
      <c r="BA8" s="1100" t="s">
        <v>753</v>
      </c>
      <c r="BB8" s="1100" t="s">
        <v>425</v>
      </c>
      <c r="BC8" s="1118" t="s">
        <v>1322</v>
      </c>
    </row>
    <row r="9" spans="1:55" ht="56.25" customHeight="1">
      <c r="A9" s="68"/>
      <c r="B9" s="88"/>
      <c r="C9" s="106"/>
      <c r="D9" s="106"/>
      <c r="E9" s="106"/>
      <c r="F9" s="142"/>
      <c r="G9" s="184">
        <v>2</v>
      </c>
      <c r="H9" s="232" t="s">
        <v>1109</v>
      </c>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67"/>
      <c r="AL9" s="721"/>
      <c r="AM9" s="720"/>
      <c r="AN9" s="901"/>
      <c r="AO9" s="977" t="s">
        <v>1274</v>
      </c>
      <c r="AP9" s="360"/>
      <c r="AQ9" s="360"/>
      <c r="AR9" s="360"/>
      <c r="AS9" s="62"/>
      <c r="AZ9" s="152"/>
      <c r="BA9" s="761"/>
      <c r="BB9" s="761"/>
      <c r="BC9" s="1116"/>
    </row>
    <row r="10" spans="1:55" ht="56.25" customHeight="1">
      <c r="A10" s="70"/>
      <c r="B10" s="90"/>
      <c r="C10" s="122"/>
      <c r="D10" s="122"/>
      <c r="E10" s="122"/>
      <c r="F10" s="143"/>
      <c r="G10" s="184">
        <v>3</v>
      </c>
      <c r="H10" s="231" t="s">
        <v>1282</v>
      </c>
      <c r="I10" s="231"/>
      <c r="J10" s="231"/>
      <c r="K10" s="231"/>
      <c r="L10" s="231"/>
      <c r="M10" s="231"/>
      <c r="N10" s="231"/>
      <c r="O10" s="231"/>
      <c r="P10" s="231"/>
      <c r="Q10" s="231"/>
      <c r="R10" s="231"/>
      <c r="S10" s="231"/>
      <c r="T10" s="231"/>
      <c r="U10" s="231"/>
      <c r="V10" s="231"/>
      <c r="W10" s="231"/>
      <c r="X10" s="231"/>
      <c r="Y10" s="231"/>
      <c r="Z10" s="231"/>
      <c r="AA10" s="231"/>
      <c r="AB10" s="231"/>
      <c r="AC10" s="231"/>
      <c r="AD10" s="231"/>
      <c r="AE10" s="231"/>
      <c r="AF10" s="231"/>
      <c r="AG10" s="231"/>
      <c r="AH10" s="231"/>
      <c r="AI10" s="231"/>
      <c r="AJ10" s="231"/>
      <c r="AK10" s="258"/>
      <c r="AL10" s="721"/>
      <c r="AM10" s="817"/>
      <c r="AN10" s="901"/>
      <c r="AO10" s="977" t="s">
        <v>388</v>
      </c>
      <c r="AP10" s="360"/>
      <c r="AQ10" s="360"/>
      <c r="AR10" s="360"/>
      <c r="AS10" s="62"/>
      <c r="AZ10" s="152"/>
      <c r="BA10" s="761"/>
      <c r="BB10" s="761"/>
      <c r="BC10" s="1117"/>
    </row>
    <row r="11" spans="1:55" ht="37.5" customHeight="1">
      <c r="A11" s="68">
        <v>2</v>
      </c>
      <c r="B11" s="87" t="s">
        <v>356</v>
      </c>
      <c r="C11" s="87"/>
      <c r="D11" s="87"/>
      <c r="E11" s="87"/>
      <c r="F11" s="139"/>
      <c r="G11" s="185">
        <v>1</v>
      </c>
      <c r="H11" s="233" t="s">
        <v>10</v>
      </c>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63"/>
      <c r="AL11" s="723"/>
      <c r="AM11" s="818"/>
      <c r="AN11" s="902"/>
      <c r="AO11" s="979" t="s">
        <v>962</v>
      </c>
      <c r="AP11" s="1023"/>
      <c r="AQ11" s="1023"/>
      <c r="AR11" s="1023"/>
      <c r="AS11" s="989"/>
      <c r="AT11" s="989"/>
      <c r="AU11" s="989"/>
      <c r="AV11" s="989"/>
      <c r="AW11" s="989"/>
      <c r="AX11" s="989"/>
      <c r="AY11" s="989"/>
      <c r="AZ11" s="1059"/>
      <c r="BA11" s="1100" t="s">
        <v>753</v>
      </c>
      <c r="BB11" s="1100" t="s">
        <v>425</v>
      </c>
      <c r="BC11" s="1118" t="s">
        <v>1322</v>
      </c>
    </row>
    <row r="12" spans="1:55" ht="55.5" customHeight="1">
      <c r="A12" s="70"/>
      <c r="B12" s="91"/>
      <c r="C12" s="122"/>
      <c r="D12" s="122"/>
      <c r="E12" s="122"/>
      <c r="F12" s="143"/>
      <c r="G12" s="186"/>
      <c r="H12" s="227" t="s">
        <v>40</v>
      </c>
      <c r="I12" s="255" t="s">
        <v>94</v>
      </c>
      <c r="J12" s="255"/>
      <c r="K12" s="255"/>
      <c r="L12" s="255"/>
      <c r="M12" s="255"/>
      <c r="N12" s="255"/>
      <c r="O12" s="255"/>
      <c r="P12" s="255"/>
      <c r="Q12" s="255"/>
      <c r="R12" s="255"/>
      <c r="S12" s="255"/>
      <c r="T12" s="255"/>
      <c r="U12" s="255"/>
      <c r="V12" s="255"/>
      <c r="W12" s="255"/>
      <c r="X12" s="255"/>
      <c r="Y12" s="255"/>
      <c r="Z12" s="255"/>
      <c r="AA12" s="255"/>
      <c r="AB12" s="255"/>
      <c r="AC12" s="255"/>
      <c r="AD12" s="255"/>
      <c r="AE12" s="255"/>
      <c r="AF12" s="255"/>
      <c r="AG12" s="255"/>
      <c r="AH12" s="255"/>
      <c r="AI12" s="255"/>
      <c r="AJ12" s="255"/>
      <c r="AK12" s="255"/>
      <c r="AL12" s="724"/>
      <c r="AM12" s="819"/>
      <c r="AN12" s="903"/>
      <c r="AO12" s="402"/>
      <c r="AP12" s="1024"/>
      <c r="AQ12" s="1024"/>
      <c r="AR12" s="1024"/>
      <c r="AS12" s="402"/>
      <c r="AT12" s="402"/>
      <c r="AU12" s="402"/>
      <c r="AV12" s="402"/>
      <c r="AW12" s="402"/>
      <c r="AX12" s="402"/>
      <c r="AY12" s="402"/>
      <c r="AZ12" s="1060"/>
      <c r="BA12" s="402"/>
      <c r="BC12" s="1060"/>
    </row>
    <row r="13" spans="1:55" ht="38.25" customHeight="1">
      <c r="A13" s="68">
        <v>3</v>
      </c>
      <c r="B13" s="87" t="s">
        <v>105</v>
      </c>
      <c r="C13" s="87"/>
      <c r="D13" s="87"/>
      <c r="E13" s="87"/>
      <c r="F13" s="139"/>
      <c r="G13" s="185">
        <v>1</v>
      </c>
      <c r="H13" s="233" t="s">
        <v>410</v>
      </c>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63"/>
      <c r="AL13" s="725"/>
      <c r="AM13" s="820"/>
      <c r="AN13" s="904"/>
      <c r="AO13" s="980" t="s">
        <v>417</v>
      </c>
      <c r="AP13" s="1025"/>
      <c r="AQ13" s="1025"/>
      <c r="AR13" s="1025"/>
      <c r="AZ13" s="152"/>
      <c r="BA13" s="1100" t="s">
        <v>753</v>
      </c>
      <c r="BB13" s="1100" t="s">
        <v>425</v>
      </c>
      <c r="BC13" s="1118" t="s">
        <v>1322</v>
      </c>
    </row>
    <row r="14" spans="1:55" ht="90" customHeight="1">
      <c r="A14" s="70"/>
      <c r="B14" s="91"/>
      <c r="C14" s="123"/>
      <c r="D14" s="123"/>
      <c r="E14" s="123"/>
      <c r="F14" s="144"/>
      <c r="G14" s="186"/>
      <c r="H14" s="227" t="s">
        <v>40</v>
      </c>
      <c r="I14" s="255" t="s">
        <v>1021</v>
      </c>
      <c r="J14" s="255"/>
      <c r="K14" s="255"/>
      <c r="L14" s="255"/>
      <c r="M14" s="255"/>
      <c r="N14" s="255"/>
      <c r="O14" s="255"/>
      <c r="P14" s="255"/>
      <c r="Q14" s="255"/>
      <c r="R14" s="255"/>
      <c r="S14" s="255"/>
      <c r="T14" s="255"/>
      <c r="U14" s="255"/>
      <c r="V14" s="255"/>
      <c r="W14" s="255"/>
      <c r="X14" s="255"/>
      <c r="Y14" s="255"/>
      <c r="Z14" s="255"/>
      <c r="AA14" s="255"/>
      <c r="AB14" s="255"/>
      <c r="AC14" s="255"/>
      <c r="AD14" s="255"/>
      <c r="AE14" s="255"/>
      <c r="AF14" s="255"/>
      <c r="AG14" s="255"/>
      <c r="AH14" s="255"/>
      <c r="AI14" s="255"/>
      <c r="AJ14" s="255"/>
      <c r="AK14" s="644"/>
      <c r="AL14" s="726"/>
      <c r="AM14" s="821"/>
      <c r="AN14" s="905"/>
      <c r="AO14" s="402"/>
      <c r="AP14" s="1024"/>
      <c r="AQ14" s="1024"/>
      <c r="AR14" s="1024"/>
      <c r="AS14" s="402"/>
      <c r="AT14" s="402"/>
      <c r="AU14" s="402"/>
      <c r="AV14" s="402"/>
      <c r="AW14" s="402"/>
      <c r="AX14" s="402"/>
      <c r="AY14" s="402"/>
      <c r="AZ14" s="1060"/>
      <c r="BA14" s="1024"/>
      <c r="BB14" s="1024"/>
      <c r="BC14" s="1119"/>
    </row>
    <row r="15" spans="1:55" ht="55.5" customHeight="1">
      <c r="A15" s="68">
        <v>4</v>
      </c>
      <c r="B15" s="87" t="s">
        <v>27</v>
      </c>
      <c r="C15" s="87"/>
      <c r="D15" s="87"/>
      <c r="E15" s="87"/>
      <c r="F15" s="139"/>
      <c r="G15" s="187">
        <v>1</v>
      </c>
      <c r="H15" s="234" t="s">
        <v>207</v>
      </c>
      <c r="I15" s="234"/>
      <c r="J15" s="234"/>
      <c r="K15" s="234"/>
      <c r="L15" s="234"/>
      <c r="M15" s="234"/>
      <c r="N15" s="234"/>
      <c r="O15" s="234"/>
      <c r="P15" s="234"/>
      <c r="Q15" s="234"/>
      <c r="R15" s="234"/>
      <c r="S15" s="234"/>
      <c r="T15" s="234"/>
      <c r="U15" s="234"/>
      <c r="V15" s="234"/>
      <c r="W15" s="234"/>
      <c r="X15" s="234"/>
      <c r="Y15" s="234"/>
      <c r="Z15" s="234"/>
      <c r="AA15" s="234"/>
      <c r="AB15" s="234"/>
      <c r="AC15" s="234"/>
      <c r="AD15" s="234"/>
      <c r="AE15" s="234"/>
      <c r="AF15" s="234"/>
      <c r="AG15" s="234"/>
      <c r="AH15" s="234"/>
      <c r="AI15" s="234"/>
      <c r="AJ15" s="234"/>
      <c r="AK15" s="252"/>
      <c r="AL15" s="725"/>
      <c r="AM15" s="820"/>
      <c r="AN15" s="904"/>
      <c r="AO15" s="977" t="s">
        <v>1253</v>
      </c>
      <c r="AP15" s="252"/>
      <c r="AQ15" s="252"/>
      <c r="AR15" s="252"/>
      <c r="AS15" s="252"/>
      <c r="AZ15" s="152"/>
      <c r="BA15" s="761" t="s">
        <v>753</v>
      </c>
      <c r="BB15" s="761" t="s">
        <v>425</v>
      </c>
      <c r="BC15" s="1116" t="s">
        <v>1322</v>
      </c>
    </row>
    <row r="16" spans="1:55" ht="18.75" customHeight="1">
      <c r="A16" s="68"/>
      <c r="B16" s="92"/>
      <c r="C16" s="92"/>
      <c r="D16" s="92"/>
      <c r="E16" s="92"/>
      <c r="F16" s="139"/>
      <c r="G16" s="187"/>
      <c r="H16" s="62" t="s">
        <v>40</v>
      </c>
      <c r="I16" s="61" t="s">
        <v>527</v>
      </c>
      <c r="J16" s="252"/>
      <c r="K16" s="252"/>
      <c r="L16" s="252"/>
      <c r="M16" s="252"/>
      <c r="N16" s="252"/>
      <c r="O16" s="252"/>
      <c r="P16" s="252"/>
      <c r="Q16" s="252"/>
      <c r="R16" s="252"/>
      <c r="S16" s="252"/>
      <c r="T16" s="252"/>
      <c r="U16" s="252"/>
      <c r="V16" s="252"/>
      <c r="W16" s="252"/>
      <c r="X16" s="252"/>
      <c r="Y16" s="252"/>
      <c r="Z16" s="252"/>
      <c r="AA16" s="252"/>
      <c r="AB16" s="252"/>
      <c r="AC16" s="252"/>
      <c r="AD16" s="252"/>
      <c r="AE16" s="252"/>
      <c r="AF16" s="252"/>
      <c r="AG16" s="252"/>
      <c r="AH16" s="252"/>
      <c r="AI16" s="252"/>
      <c r="AJ16" s="252"/>
      <c r="AK16" s="252"/>
      <c r="AL16" s="725"/>
      <c r="AM16" s="820"/>
      <c r="AN16" s="904"/>
      <c r="AP16" s="800"/>
      <c r="AQ16" s="800"/>
      <c r="AR16" s="800"/>
      <c r="AZ16" s="152"/>
      <c r="BA16" s="761"/>
      <c r="BB16" s="761"/>
      <c r="BC16" s="1116"/>
    </row>
    <row r="17" spans="1:55" ht="72" customHeight="1">
      <c r="A17" s="68"/>
      <c r="B17" s="92"/>
      <c r="C17" s="92"/>
      <c r="D17" s="92"/>
      <c r="E17" s="92"/>
      <c r="F17" s="139"/>
      <c r="G17" s="187"/>
      <c r="H17" s="62"/>
      <c r="J17" s="395" t="s">
        <v>1029</v>
      </c>
      <c r="K17" s="396"/>
      <c r="L17" s="396"/>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631"/>
      <c r="AK17" s="252"/>
      <c r="AL17" s="725"/>
      <c r="AM17" s="820"/>
      <c r="AN17" s="904"/>
      <c r="AP17" s="800"/>
      <c r="AQ17" s="800"/>
      <c r="AR17" s="800"/>
      <c r="AZ17" s="152"/>
      <c r="BA17" s="761"/>
      <c r="BB17" s="761"/>
      <c r="BC17" s="1116"/>
    </row>
    <row r="18" spans="1:55" ht="3" customHeight="1">
      <c r="A18" s="68"/>
      <c r="B18" s="92"/>
      <c r="C18" s="92"/>
      <c r="D18" s="92"/>
      <c r="E18" s="92"/>
      <c r="F18" s="139"/>
      <c r="G18" s="186"/>
      <c r="H18" s="227"/>
      <c r="I18" s="189"/>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727"/>
      <c r="AM18" s="822"/>
      <c r="AN18" s="906"/>
      <c r="AP18" s="800"/>
      <c r="AQ18" s="800"/>
      <c r="AR18" s="800"/>
      <c r="AZ18" s="152"/>
      <c r="BA18" s="761"/>
      <c r="BB18" s="761"/>
      <c r="BC18" s="1116"/>
    </row>
    <row r="19" spans="1:55" ht="56.25" customHeight="1">
      <c r="A19" s="68"/>
      <c r="B19" s="88"/>
      <c r="C19" s="120"/>
      <c r="D19" s="120"/>
      <c r="E19" s="120"/>
      <c r="F19" s="140"/>
      <c r="G19" s="187">
        <v>2</v>
      </c>
      <c r="H19" s="234" t="s">
        <v>798</v>
      </c>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52"/>
      <c r="AL19" s="725"/>
      <c r="AM19" s="820"/>
      <c r="AN19" s="904"/>
      <c r="AO19" s="977" t="s">
        <v>1275</v>
      </c>
      <c r="AP19" s="252"/>
      <c r="AQ19" s="252"/>
      <c r="AR19" s="252"/>
      <c r="AS19" s="252"/>
      <c r="AZ19" s="152"/>
      <c r="BA19" s="761"/>
      <c r="BB19" s="761"/>
      <c r="BC19" s="1116"/>
    </row>
    <row r="20" spans="1:55">
      <c r="A20" s="68"/>
      <c r="B20" s="88"/>
      <c r="C20" s="88"/>
      <c r="D20" s="88"/>
      <c r="E20" s="88"/>
      <c r="F20" s="145"/>
      <c r="G20" s="187"/>
      <c r="H20" s="62" t="s">
        <v>40</v>
      </c>
      <c r="I20" s="61" t="s">
        <v>869</v>
      </c>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645"/>
      <c r="AL20" s="725"/>
      <c r="AM20" s="820"/>
      <c r="AN20" s="904"/>
      <c r="AP20" s="800"/>
      <c r="AQ20" s="800"/>
      <c r="AR20" s="800"/>
      <c r="AZ20" s="152"/>
      <c r="BA20" s="761"/>
      <c r="BB20" s="761"/>
      <c r="BC20" s="1116"/>
    </row>
    <row r="21" spans="1:55" ht="85.5" customHeight="1">
      <c r="A21" s="68"/>
      <c r="B21" s="88"/>
      <c r="C21" s="88"/>
      <c r="D21" s="88"/>
      <c r="E21" s="88"/>
      <c r="F21" s="145"/>
      <c r="G21" s="187"/>
      <c r="H21" s="62"/>
      <c r="I21" s="252"/>
      <c r="J21" s="395" t="s">
        <v>583</v>
      </c>
      <c r="K21" s="396"/>
      <c r="L21" s="396"/>
      <c r="M21" s="396"/>
      <c r="N21" s="396"/>
      <c r="O21" s="396"/>
      <c r="P21" s="396"/>
      <c r="Q21" s="396"/>
      <c r="R21" s="396"/>
      <c r="S21" s="396"/>
      <c r="T21" s="396"/>
      <c r="U21" s="396"/>
      <c r="V21" s="396"/>
      <c r="W21" s="396"/>
      <c r="X21" s="396"/>
      <c r="Y21" s="396"/>
      <c r="Z21" s="396"/>
      <c r="AA21" s="396"/>
      <c r="AB21" s="396"/>
      <c r="AC21" s="396"/>
      <c r="AD21" s="396"/>
      <c r="AE21" s="396"/>
      <c r="AF21" s="396"/>
      <c r="AG21" s="396"/>
      <c r="AH21" s="396"/>
      <c r="AI21" s="396"/>
      <c r="AJ21" s="631"/>
      <c r="AK21" s="252"/>
      <c r="AL21" s="725"/>
      <c r="AM21" s="820"/>
      <c r="AN21" s="904"/>
      <c r="AP21" s="800"/>
      <c r="AQ21" s="800"/>
      <c r="AR21" s="800"/>
      <c r="AZ21" s="152"/>
      <c r="BA21" s="761"/>
      <c r="BB21" s="761"/>
      <c r="BC21" s="1116"/>
    </row>
    <row r="22" spans="1:55" ht="3.75" customHeight="1">
      <c r="A22" s="68"/>
      <c r="B22" s="88"/>
      <c r="C22" s="88"/>
      <c r="D22" s="88"/>
      <c r="E22" s="88"/>
      <c r="F22" s="145"/>
      <c r="G22" s="187"/>
      <c r="H22" s="62"/>
      <c r="I22" s="252"/>
      <c r="J22" s="252"/>
      <c r="K22" s="252"/>
      <c r="L22" s="252"/>
      <c r="M22" s="252"/>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725"/>
      <c r="AM22" s="820"/>
      <c r="AN22" s="904"/>
      <c r="AP22" s="800"/>
      <c r="AQ22" s="800"/>
      <c r="AR22" s="800"/>
      <c r="AZ22" s="152"/>
      <c r="BA22" s="761"/>
      <c r="BB22" s="761"/>
      <c r="BC22" s="1116"/>
    </row>
    <row r="23" spans="1:55" ht="38.25" customHeight="1">
      <c r="A23" s="68"/>
      <c r="B23" s="88"/>
      <c r="C23" s="120"/>
      <c r="D23" s="120"/>
      <c r="E23" s="120"/>
      <c r="F23" s="140"/>
      <c r="G23" s="188">
        <v>3</v>
      </c>
      <c r="H23" s="235" t="s">
        <v>845</v>
      </c>
      <c r="I23" s="235"/>
      <c r="J23" s="235"/>
      <c r="K23" s="235"/>
      <c r="L23" s="235"/>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235"/>
      <c r="AJ23" s="235"/>
      <c r="AK23" s="256"/>
      <c r="AL23" s="728"/>
      <c r="AM23" s="823"/>
      <c r="AN23" s="907"/>
      <c r="AO23" s="977" t="s">
        <v>1278</v>
      </c>
      <c r="AP23" s="360"/>
      <c r="AQ23" s="360"/>
      <c r="AR23" s="360"/>
      <c r="AS23" s="360"/>
      <c r="AT23" s="360"/>
      <c r="AZ23" s="152"/>
      <c r="BA23" s="761"/>
      <c r="BB23" s="761"/>
      <c r="BC23" s="1116"/>
    </row>
    <row r="24" spans="1:55" ht="107.25" customHeight="1">
      <c r="A24" s="68"/>
      <c r="B24" s="88"/>
      <c r="C24" s="120"/>
      <c r="D24" s="120"/>
      <c r="E24" s="120"/>
      <c r="F24" s="140"/>
      <c r="G24" s="187"/>
      <c r="H24" s="62" t="s">
        <v>40</v>
      </c>
      <c r="I24" s="252" t="s">
        <v>1268</v>
      </c>
      <c r="J24" s="252"/>
      <c r="K24" s="252"/>
      <c r="L24" s="252"/>
      <c r="M24" s="252"/>
      <c r="N24" s="252"/>
      <c r="O24" s="252"/>
      <c r="P24" s="252"/>
      <c r="Q24" s="252"/>
      <c r="R24" s="252"/>
      <c r="S24" s="252"/>
      <c r="T24" s="252"/>
      <c r="U24" s="252"/>
      <c r="V24" s="252"/>
      <c r="W24" s="252"/>
      <c r="X24" s="252"/>
      <c r="Y24" s="252"/>
      <c r="Z24" s="252"/>
      <c r="AA24" s="252"/>
      <c r="AB24" s="252"/>
      <c r="AC24" s="252"/>
      <c r="AD24" s="252"/>
      <c r="AE24" s="252"/>
      <c r="AF24" s="252"/>
      <c r="AG24" s="252"/>
      <c r="AH24" s="252"/>
      <c r="AI24" s="252"/>
      <c r="AJ24" s="252"/>
      <c r="AK24" s="252"/>
      <c r="AL24" s="725"/>
      <c r="AM24" s="820"/>
      <c r="AN24" s="904"/>
      <c r="AP24" s="800"/>
      <c r="AQ24" s="800"/>
      <c r="AR24" s="800"/>
      <c r="AZ24" s="152"/>
      <c r="BA24" s="761"/>
      <c r="BB24" s="761"/>
      <c r="BC24" s="1116"/>
    </row>
    <row r="25" spans="1:55">
      <c r="A25" s="68"/>
      <c r="B25" s="88"/>
      <c r="C25" s="120"/>
      <c r="D25" s="120"/>
      <c r="E25" s="120"/>
      <c r="F25" s="140"/>
      <c r="H25" s="62" t="s">
        <v>78</v>
      </c>
      <c r="I25" s="61" t="s">
        <v>549</v>
      </c>
      <c r="J25" s="252"/>
      <c r="K25" s="252"/>
      <c r="L25" s="252"/>
      <c r="M25" s="252"/>
      <c r="N25" s="252"/>
      <c r="O25" s="252"/>
      <c r="P25" s="252"/>
      <c r="Q25" s="252"/>
      <c r="R25" s="252"/>
      <c r="S25" s="252"/>
      <c r="T25" s="252"/>
      <c r="U25" s="252"/>
      <c r="V25" s="252"/>
      <c r="W25" s="252"/>
      <c r="X25" s="252"/>
      <c r="Y25" s="252"/>
      <c r="Z25" s="252"/>
      <c r="AA25" s="252"/>
      <c r="AB25" s="252"/>
      <c r="AC25" s="252"/>
      <c r="AD25" s="252"/>
      <c r="AE25" s="252"/>
      <c r="AF25" s="252"/>
      <c r="AG25" s="252"/>
      <c r="AH25" s="252"/>
      <c r="AI25" s="252"/>
      <c r="AJ25" s="252"/>
      <c r="AK25" s="646"/>
      <c r="AL25" s="729"/>
      <c r="AM25" s="824"/>
      <c r="AN25" s="908"/>
      <c r="AP25" s="800"/>
      <c r="AQ25" s="800"/>
      <c r="AR25" s="800"/>
      <c r="AZ25" s="152"/>
      <c r="BA25" s="800"/>
      <c r="BB25" s="800"/>
      <c r="BC25" s="1120"/>
    </row>
    <row r="26" spans="1:55" ht="51" customHeight="1">
      <c r="A26" s="68"/>
      <c r="B26" s="88"/>
      <c r="C26" s="120"/>
      <c r="D26" s="120"/>
      <c r="E26" s="120"/>
      <c r="F26" s="140"/>
      <c r="H26" s="62"/>
      <c r="I26" s="326"/>
      <c r="J26" s="396" t="s">
        <v>683</v>
      </c>
      <c r="K26" s="396"/>
      <c r="L26" s="396"/>
      <c r="M26" s="396"/>
      <c r="N26" s="396"/>
      <c r="O26" s="396"/>
      <c r="P26" s="396"/>
      <c r="Q26" s="396"/>
      <c r="R26" s="396"/>
      <c r="S26" s="396"/>
      <c r="T26" s="396"/>
      <c r="U26" s="396"/>
      <c r="V26" s="396"/>
      <c r="W26" s="396"/>
      <c r="X26" s="396"/>
      <c r="Y26" s="396"/>
      <c r="Z26" s="396"/>
      <c r="AA26" s="396"/>
      <c r="AB26" s="396"/>
      <c r="AC26" s="396"/>
      <c r="AD26" s="396"/>
      <c r="AE26" s="396"/>
      <c r="AF26" s="396"/>
      <c r="AG26" s="396"/>
      <c r="AH26" s="396"/>
      <c r="AI26" s="396"/>
      <c r="AJ26" s="631"/>
      <c r="AL26" s="729"/>
      <c r="AM26" s="824"/>
      <c r="AN26" s="908"/>
      <c r="AP26" s="800"/>
      <c r="AQ26" s="800"/>
      <c r="AR26" s="800"/>
      <c r="AZ26" s="152"/>
      <c r="BA26" s="800"/>
      <c r="BB26" s="800"/>
      <c r="BC26" s="1120"/>
    </row>
    <row r="27" spans="1:55" ht="3.75" customHeight="1">
      <c r="A27" s="70"/>
      <c r="B27" s="90"/>
      <c r="C27" s="123"/>
      <c r="D27" s="123"/>
      <c r="E27" s="123"/>
      <c r="F27" s="144"/>
      <c r="G27" s="189"/>
      <c r="H27" s="227"/>
      <c r="I27" s="255"/>
      <c r="J27" s="255"/>
      <c r="K27" s="255"/>
      <c r="L27" s="255"/>
      <c r="M27" s="255"/>
      <c r="N27" s="255"/>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189"/>
      <c r="AL27" s="726"/>
      <c r="AM27" s="821"/>
      <c r="AN27" s="905"/>
      <c r="AP27" s="800"/>
      <c r="AQ27" s="800"/>
      <c r="AR27" s="800"/>
      <c r="AZ27" s="152"/>
      <c r="BA27" s="800"/>
      <c r="BB27" s="800"/>
      <c r="BC27" s="1120"/>
    </row>
    <row r="28" spans="1:55" ht="19.5" customHeight="1">
      <c r="A28" s="68">
        <v>5</v>
      </c>
      <c r="B28" s="87" t="s">
        <v>75</v>
      </c>
      <c r="C28" s="87"/>
      <c r="D28" s="87"/>
      <c r="E28" s="87"/>
      <c r="F28" s="139"/>
      <c r="G28" s="187">
        <v>1</v>
      </c>
      <c r="H28" s="229" t="s">
        <v>837</v>
      </c>
      <c r="I28" s="229"/>
      <c r="J28" s="229"/>
      <c r="K28" s="229"/>
      <c r="L28" s="229"/>
      <c r="M28" s="229"/>
      <c r="N28" s="229"/>
      <c r="O28" s="229"/>
      <c r="P28" s="229"/>
      <c r="Q28" s="229"/>
      <c r="R28" s="229"/>
      <c r="S28" s="229"/>
      <c r="T28" s="229"/>
      <c r="U28" s="229"/>
      <c r="V28" s="229"/>
      <c r="W28" s="229"/>
      <c r="X28" s="229"/>
      <c r="Y28" s="229"/>
      <c r="Z28" s="229"/>
      <c r="AA28" s="229"/>
      <c r="AB28" s="229"/>
      <c r="AC28" s="229"/>
      <c r="AD28" s="229"/>
      <c r="AE28" s="229"/>
      <c r="AF28" s="229"/>
      <c r="AG28" s="229"/>
      <c r="AH28" s="229"/>
      <c r="AI28" s="229"/>
      <c r="AJ28" s="229"/>
      <c r="AK28" s="236"/>
      <c r="AL28" s="724"/>
      <c r="AM28" s="819"/>
      <c r="AN28" s="903"/>
      <c r="AO28" s="979" t="s">
        <v>423</v>
      </c>
      <c r="AP28" s="993"/>
      <c r="AQ28" s="993"/>
      <c r="AR28" s="1023"/>
      <c r="AS28" s="989"/>
      <c r="AT28" s="989"/>
      <c r="AU28" s="989"/>
      <c r="AV28" s="989"/>
      <c r="AW28" s="989"/>
      <c r="AX28" s="989"/>
      <c r="AY28" s="989"/>
      <c r="AZ28" s="1059"/>
      <c r="BA28" s="1100" t="s">
        <v>753</v>
      </c>
      <c r="BB28" s="1100" t="s">
        <v>425</v>
      </c>
      <c r="BC28" s="1118" t="s">
        <v>1322</v>
      </c>
    </row>
    <row r="29" spans="1:55" ht="65.5" customHeight="1">
      <c r="A29" s="68"/>
      <c r="B29" s="93"/>
      <c r="C29" s="93"/>
      <c r="D29" s="93"/>
      <c r="E29" s="93"/>
      <c r="F29" s="139"/>
      <c r="G29" s="190"/>
      <c r="H29" s="236" t="s">
        <v>40</v>
      </c>
      <c r="I29" s="236" t="s">
        <v>864</v>
      </c>
      <c r="J29" s="236"/>
      <c r="K29" s="236"/>
      <c r="L29" s="236"/>
      <c r="M29" s="236"/>
      <c r="N29" s="236"/>
      <c r="O29" s="236"/>
      <c r="P29" s="236"/>
      <c r="Q29" s="236"/>
      <c r="R29" s="236"/>
      <c r="S29" s="236"/>
      <c r="T29" s="236"/>
      <c r="U29" s="236"/>
      <c r="V29" s="236"/>
      <c r="W29" s="236"/>
      <c r="X29" s="236"/>
      <c r="Y29" s="236"/>
      <c r="Z29" s="236"/>
      <c r="AA29" s="236"/>
      <c r="AB29" s="236"/>
      <c r="AC29" s="236"/>
      <c r="AD29" s="236"/>
      <c r="AE29" s="236"/>
      <c r="AF29" s="236"/>
      <c r="AG29" s="236"/>
      <c r="AH29" s="236"/>
      <c r="AI29" s="236"/>
      <c r="AJ29" s="236"/>
      <c r="AK29" s="647"/>
      <c r="AL29" s="724"/>
      <c r="AM29" s="825"/>
      <c r="AN29" s="903"/>
      <c r="AO29" s="977"/>
      <c r="AP29" s="252"/>
      <c r="AQ29" s="252"/>
      <c r="AR29" s="360"/>
      <c r="AZ29" s="152"/>
      <c r="BA29" s="761"/>
      <c r="BB29" s="761"/>
      <c r="BC29" s="1116"/>
    </row>
    <row r="30" spans="1:55" ht="56.25" customHeight="1">
      <c r="A30" s="68"/>
      <c r="B30" s="88"/>
      <c r="C30" s="120"/>
      <c r="D30" s="120"/>
      <c r="E30" s="120"/>
      <c r="F30" s="140"/>
      <c r="G30" s="187"/>
      <c r="H30" s="237" t="s">
        <v>78</v>
      </c>
      <c r="I30" s="229" t="s">
        <v>337</v>
      </c>
      <c r="J30" s="229"/>
      <c r="K30" s="229"/>
      <c r="L30" s="229"/>
      <c r="M30" s="229"/>
      <c r="N30" s="229"/>
      <c r="O30" s="229"/>
      <c r="P30" s="229"/>
      <c r="Q30" s="229"/>
      <c r="R30" s="229"/>
      <c r="S30" s="229"/>
      <c r="T30" s="229"/>
      <c r="U30" s="229"/>
      <c r="V30" s="229"/>
      <c r="W30" s="229"/>
      <c r="X30" s="229"/>
      <c r="Y30" s="229"/>
      <c r="Z30" s="229"/>
      <c r="AA30" s="229"/>
      <c r="AB30" s="229"/>
      <c r="AC30" s="229"/>
      <c r="AD30" s="229"/>
      <c r="AE30" s="229"/>
      <c r="AF30" s="229"/>
      <c r="AG30" s="229"/>
      <c r="AH30" s="229"/>
      <c r="AI30" s="229"/>
      <c r="AJ30" s="229"/>
      <c r="AK30" s="236"/>
      <c r="AL30" s="730"/>
      <c r="AM30" s="826"/>
      <c r="AN30" s="903"/>
      <c r="AO30" s="981"/>
      <c r="AP30" s="360"/>
      <c r="AQ30" s="360"/>
      <c r="AR30" s="360"/>
      <c r="AZ30" s="152"/>
      <c r="BA30" s="761"/>
      <c r="BB30" s="761"/>
      <c r="BC30" s="1116"/>
    </row>
    <row r="31" spans="1:55" ht="36.75" customHeight="1">
      <c r="A31" s="70"/>
      <c r="B31" s="90"/>
      <c r="C31" s="123"/>
      <c r="D31" s="123"/>
      <c r="E31" s="123"/>
      <c r="F31" s="144"/>
      <c r="G31" s="186"/>
      <c r="H31" s="238" t="s">
        <v>187</v>
      </c>
      <c r="I31" s="231" t="s">
        <v>1281</v>
      </c>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58"/>
      <c r="AL31" s="721"/>
      <c r="AM31" s="827"/>
      <c r="AN31" s="901"/>
      <c r="AP31" s="800"/>
      <c r="AQ31" s="800"/>
      <c r="AR31" s="800"/>
      <c r="AZ31" s="152"/>
      <c r="BA31" s="761"/>
      <c r="BB31" s="761"/>
      <c r="BC31" s="1116"/>
    </row>
    <row r="32" spans="1:55" ht="37.5" customHeight="1">
      <c r="A32" s="68">
        <v>6</v>
      </c>
      <c r="B32" s="87" t="s">
        <v>96</v>
      </c>
      <c r="C32" s="87"/>
      <c r="D32" s="87"/>
      <c r="E32" s="87"/>
      <c r="F32" s="139"/>
      <c r="G32" s="187">
        <v>1</v>
      </c>
      <c r="H32" s="234" t="s">
        <v>1475</v>
      </c>
      <c r="I32" s="234"/>
      <c r="J32" s="234"/>
      <c r="K32" s="234"/>
      <c r="L32" s="234"/>
      <c r="M32" s="234"/>
      <c r="N32" s="234"/>
      <c r="O32" s="234"/>
      <c r="P32" s="234"/>
      <c r="Q32" s="234"/>
      <c r="R32" s="234"/>
      <c r="S32" s="234"/>
      <c r="T32" s="234"/>
      <c r="U32" s="234"/>
      <c r="V32" s="234"/>
      <c r="W32" s="234"/>
      <c r="X32" s="234"/>
      <c r="Y32" s="234"/>
      <c r="Z32" s="234"/>
      <c r="AA32" s="234"/>
      <c r="AB32" s="234"/>
      <c r="AC32" s="234"/>
      <c r="AD32" s="234"/>
      <c r="AE32" s="234"/>
      <c r="AF32" s="234"/>
      <c r="AG32" s="234"/>
      <c r="AH32" s="234"/>
      <c r="AI32" s="234"/>
      <c r="AJ32" s="234"/>
      <c r="AK32" s="252"/>
      <c r="AL32" s="731"/>
      <c r="AM32" s="824"/>
      <c r="AN32" s="908"/>
      <c r="AO32" s="979" t="s">
        <v>1370</v>
      </c>
      <c r="AP32" s="1026"/>
      <c r="AQ32" s="1026"/>
      <c r="AR32" s="1026"/>
      <c r="AS32" s="1026"/>
      <c r="AT32" s="1026"/>
      <c r="AU32" s="1026"/>
      <c r="AV32" s="1026"/>
      <c r="AW32" s="1026"/>
      <c r="AX32" s="1026"/>
      <c r="AY32" s="1026"/>
      <c r="AZ32" s="1061"/>
      <c r="BA32" s="1031" t="s">
        <v>753</v>
      </c>
      <c r="BB32" s="1031" t="s">
        <v>425</v>
      </c>
      <c r="BC32" s="1121" t="s">
        <v>654</v>
      </c>
    </row>
    <row r="33" spans="1:55" ht="23.5" customHeight="1">
      <c r="A33" s="68"/>
      <c r="B33" s="94" t="s">
        <v>93</v>
      </c>
      <c r="C33" s="94"/>
      <c r="D33" s="94"/>
      <c r="E33" s="94"/>
      <c r="F33" s="146"/>
      <c r="G33" s="187"/>
      <c r="H33" s="237" t="s">
        <v>40</v>
      </c>
      <c r="I33" s="229" t="s">
        <v>150</v>
      </c>
      <c r="J33" s="229"/>
      <c r="K33" s="229"/>
      <c r="L33" s="229"/>
      <c r="M33" s="229"/>
      <c r="N33" s="229"/>
      <c r="O33" s="229"/>
      <c r="P33" s="229"/>
      <c r="Q33" s="229"/>
      <c r="R33" s="229"/>
      <c r="S33" s="229"/>
      <c r="T33" s="229"/>
      <c r="U33" s="229"/>
      <c r="V33" s="229"/>
      <c r="W33" s="229"/>
      <c r="X33" s="229"/>
      <c r="Y33" s="229"/>
      <c r="Z33" s="229"/>
      <c r="AA33" s="229"/>
      <c r="AB33" s="229"/>
      <c r="AC33" s="229"/>
      <c r="AD33" s="229"/>
      <c r="AE33" s="229"/>
      <c r="AF33" s="229"/>
      <c r="AG33" s="229"/>
      <c r="AH33" s="229"/>
      <c r="AI33" s="229"/>
      <c r="AJ33" s="229"/>
      <c r="AK33" s="236"/>
      <c r="AL33" s="730"/>
      <c r="AM33" s="819"/>
      <c r="AN33" s="903"/>
      <c r="AO33" s="982"/>
      <c r="AP33" s="456"/>
      <c r="AQ33" s="456"/>
      <c r="AR33" s="456"/>
      <c r="AS33" s="456"/>
      <c r="AT33" s="456"/>
      <c r="AU33" s="456"/>
      <c r="AV33" s="456"/>
      <c r="AW33" s="456"/>
      <c r="AX33" s="456"/>
      <c r="AY33" s="456"/>
      <c r="AZ33" s="1062"/>
      <c r="BA33" s="761"/>
      <c r="BB33" s="761"/>
      <c r="BC33" s="1116"/>
    </row>
    <row r="34" spans="1:55" ht="22.5" customHeight="1">
      <c r="A34" s="68"/>
      <c r="B34" s="88"/>
      <c r="C34" s="120"/>
      <c r="D34" s="120"/>
      <c r="E34" s="120"/>
      <c r="F34" s="140"/>
      <c r="G34" s="187"/>
      <c r="H34" s="239" t="s">
        <v>78</v>
      </c>
      <c r="I34" s="233" t="s">
        <v>177</v>
      </c>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63"/>
      <c r="AL34" s="732"/>
      <c r="AM34" s="820"/>
      <c r="AN34" s="902"/>
      <c r="AO34" s="983"/>
      <c r="AP34" s="261"/>
      <c r="AQ34" s="261"/>
      <c r="AR34" s="261"/>
      <c r="AS34" s="261"/>
      <c r="AT34" s="261"/>
      <c r="AU34" s="261"/>
      <c r="AV34" s="261"/>
      <c r="AW34" s="261"/>
      <c r="AX34" s="261"/>
      <c r="AY34" s="261"/>
      <c r="AZ34" s="1063"/>
      <c r="BA34" s="761"/>
      <c r="BB34" s="761"/>
      <c r="BC34" s="1116"/>
    </row>
    <row r="35" spans="1:55" ht="50.5" customHeight="1">
      <c r="A35" s="68"/>
      <c r="F35" s="140"/>
      <c r="G35" s="187"/>
      <c r="H35" s="237"/>
      <c r="I35" s="236" t="s">
        <v>1390</v>
      </c>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36"/>
      <c r="AJ35" s="236"/>
      <c r="AK35" s="647"/>
      <c r="AL35" s="730"/>
      <c r="AM35" s="819"/>
      <c r="AN35" s="903"/>
      <c r="AO35" s="983"/>
      <c r="AP35" s="261"/>
      <c r="AQ35" s="261"/>
      <c r="AR35" s="261"/>
      <c r="AS35" s="261"/>
      <c r="AT35" s="261"/>
      <c r="AU35" s="261"/>
      <c r="AV35" s="261"/>
      <c r="AW35" s="261"/>
      <c r="AX35" s="261"/>
      <c r="AY35" s="261"/>
      <c r="AZ35" s="1063"/>
      <c r="BA35" s="761"/>
      <c r="BB35" s="761"/>
      <c r="BC35" s="1116"/>
    </row>
    <row r="36" spans="1:55" ht="18.75" customHeight="1">
      <c r="A36" s="68"/>
      <c r="B36" s="88"/>
      <c r="C36" s="120"/>
      <c r="D36" s="120"/>
      <c r="E36" s="120"/>
      <c r="F36" s="140"/>
      <c r="G36" s="187"/>
      <c r="H36" s="239" t="s">
        <v>187</v>
      </c>
      <c r="I36" s="233" t="s">
        <v>172</v>
      </c>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63"/>
      <c r="AL36" s="733"/>
      <c r="AM36" s="819"/>
      <c r="AN36" s="902"/>
      <c r="AO36" s="983"/>
      <c r="AP36" s="261"/>
      <c r="AQ36" s="261"/>
      <c r="AR36" s="261"/>
      <c r="AS36" s="261"/>
      <c r="AT36" s="261"/>
      <c r="AU36" s="261"/>
      <c r="AV36" s="261"/>
      <c r="AW36" s="261"/>
      <c r="AX36" s="261"/>
      <c r="AY36" s="261"/>
      <c r="AZ36" s="1063"/>
      <c r="BA36" s="761"/>
      <c r="BB36" s="761"/>
      <c r="BC36" s="1116"/>
    </row>
    <row r="37" spans="1:55" ht="38.25" customHeight="1">
      <c r="A37" s="68"/>
      <c r="B37" s="88"/>
      <c r="C37" s="120"/>
      <c r="D37" s="120"/>
      <c r="E37" s="120"/>
      <c r="F37" s="140"/>
      <c r="G37" s="187"/>
      <c r="H37" s="237"/>
      <c r="I37" s="242" t="s">
        <v>161</v>
      </c>
      <c r="J37" s="231" t="s">
        <v>537</v>
      </c>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58"/>
      <c r="AL37" s="721"/>
      <c r="AM37" s="819"/>
      <c r="AN37" s="901"/>
      <c r="AO37" s="983"/>
      <c r="AP37" s="261"/>
      <c r="AQ37" s="261"/>
      <c r="AR37" s="261"/>
      <c r="AS37" s="261"/>
      <c r="AT37" s="261"/>
      <c r="AU37" s="261"/>
      <c r="AV37" s="261"/>
      <c r="AW37" s="261"/>
      <c r="AX37" s="261"/>
      <c r="AY37" s="261"/>
      <c r="AZ37" s="1063"/>
      <c r="BA37" s="761"/>
      <c r="BB37" s="761"/>
      <c r="BC37" s="1116"/>
    </row>
    <row r="38" spans="1:55" ht="24" customHeight="1">
      <c r="A38" s="68"/>
      <c r="B38" s="88"/>
      <c r="C38" s="120"/>
      <c r="D38" s="120"/>
      <c r="E38" s="120"/>
      <c r="F38" s="140"/>
      <c r="G38" s="187"/>
      <c r="H38" s="62" t="s">
        <v>196</v>
      </c>
      <c r="I38" s="233" t="s">
        <v>745</v>
      </c>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63"/>
      <c r="AL38" s="733"/>
      <c r="AM38" s="819"/>
      <c r="AN38" s="902"/>
      <c r="AO38" s="983"/>
      <c r="AP38" s="261"/>
      <c r="AQ38" s="261"/>
      <c r="AR38" s="261"/>
      <c r="AS38" s="261"/>
      <c r="AT38" s="261"/>
      <c r="AU38" s="261"/>
      <c r="AV38" s="261"/>
      <c r="AW38" s="261"/>
      <c r="AX38" s="261"/>
      <c r="AY38" s="261"/>
      <c r="AZ38" s="1063"/>
      <c r="BA38" s="761"/>
      <c r="BB38" s="761"/>
      <c r="BC38" s="1116"/>
    </row>
    <row r="39" spans="1:55" ht="35.25" customHeight="1">
      <c r="A39" s="68"/>
      <c r="B39" s="88"/>
      <c r="C39" s="120"/>
      <c r="D39" s="120"/>
      <c r="E39" s="120"/>
      <c r="F39" s="140"/>
      <c r="G39" s="187"/>
      <c r="H39" s="62"/>
      <c r="I39" s="324" t="s">
        <v>161</v>
      </c>
      <c r="J39" s="253" t="s">
        <v>970</v>
      </c>
      <c r="K39" s="253"/>
      <c r="L39" s="253"/>
      <c r="M39" s="253"/>
      <c r="N39" s="253"/>
      <c r="O39" s="253"/>
      <c r="P39" s="253"/>
      <c r="Q39" s="253"/>
      <c r="R39" s="253"/>
      <c r="S39" s="253"/>
      <c r="T39" s="253"/>
      <c r="U39" s="253"/>
      <c r="V39" s="253"/>
      <c r="W39" s="253"/>
      <c r="X39" s="253"/>
      <c r="Y39" s="253"/>
      <c r="Z39" s="253"/>
      <c r="AA39" s="253"/>
      <c r="AB39" s="253"/>
      <c r="AC39" s="253"/>
      <c r="AD39" s="253"/>
      <c r="AE39" s="253"/>
      <c r="AF39" s="253"/>
      <c r="AG39" s="253"/>
      <c r="AH39" s="253"/>
      <c r="AI39" s="253"/>
      <c r="AJ39" s="253"/>
      <c r="AK39" s="257"/>
      <c r="AL39" s="734"/>
      <c r="AM39" s="819"/>
      <c r="AN39" s="909"/>
      <c r="AP39" s="800"/>
      <c r="AQ39" s="800"/>
      <c r="AR39" s="800"/>
      <c r="AZ39" s="152"/>
      <c r="BA39" s="761"/>
      <c r="BB39" s="761"/>
      <c r="BC39" s="1116"/>
    </row>
    <row r="40" spans="1:55" ht="35.25" customHeight="1">
      <c r="A40" s="68"/>
      <c r="B40" s="88"/>
      <c r="C40" s="120"/>
      <c r="D40" s="120"/>
      <c r="E40" s="120"/>
      <c r="F40" s="140"/>
      <c r="G40" s="187"/>
      <c r="H40" s="62"/>
      <c r="I40" s="327" t="s">
        <v>305</v>
      </c>
      <c r="J40" s="286" t="s">
        <v>308</v>
      </c>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648"/>
      <c r="AL40" s="735"/>
      <c r="AM40" s="819"/>
      <c r="AN40" s="910"/>
      <c r="AP40" s="800"/>
      <c r="AQ40" s="800"/>
      <c r="AR40" s="800"/>
      <c r="AZ40" s="152"/>
      <c r="BA40" s="761"/>
      <c r="BB40" s="761"/>
      <c r="BC40" s="1116"/>
    </row>
    <row r="41" spans="1:55" ht="27.5" customHeight="1">
      <c r="A41" s="68"/>
      <c r="B41" s="88"/>
      <c r="C41" s="120"/>
      <c r="D41" s="120"/>
      <c r="E41" s="120"/>
      <c r="F41" s="140"/>
      <c r="G41" s="187"/>
      <c r="H41" s="239" t="s">
        <v>74</v>
      </c>
      <c r="I41" s="233" t="s">
        <v>224</v>
      </c>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3"/>
      <c r="AG41" s="233"/>
      <c r="AH41" s="233"/>
      <c r="AI41" s="233"/>
      <c r="AJ41" s="233"/>
      <c r="AK41" s="263"/>
      <c r="AL41" s="733"/>
      <c r="AM41" s="819"/>
      <c r="AN41" s="902"/>
      <c r="AP41" s="800"/>
      <c r="AQ41" s="800"/>
      <c r="AR41" s="800"/>
      <c r="AZ41" s="152"/>
      <c r="BA41" s="761"/>
      <c r="BB41" s="761"/>
      <c r="BC41" s="1116"/>
    </row>
    <row r="42" spans="1:55" ht="41.25" customHeight="1">
      <c r="A42" s="68"/>
      <c r="B42" s="88"/>
      <c r="C42" s="120"/>
      <c r="D42" s="120"/>
      <c r="E42" s="120"/>
      <c r="F42" s="140"/>
      <c r="G42" s="187"/>
      <c r="H42" s="62"/>
      <c r="I42" s="327" t="s">
        <v>161</v>
      </c>
      <c r="J42" s="286" t="s">
        <v>379</v>
      </c>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648"/>
      <c r="AL42" s="735"/>
      <c r="AM42" s="828"/>
      <c r="AN42" s="910"/>
      <c r="AP42" s="800"/>
      <c r="AQ42" s="800"/>
      <c r="AR42" s="800"/>
      <c r="AZ42" s="152"/>
      <c r="BA42" s="761"/>
      <c r="BB42" s="761"/>
      <c r="BC42" s="1116"/>
    </row>
    <row r="43" spans="1:55" ht="21.5" customHeight="1">
      <c r="A43" s="68"/>
      <c r="F43" s="140"/>
      <c r="G43" s="187"/>
      <c r="H43" s="239" t="s">
        <v>239</v>
      </c>
      <c r="I43" s="239" t="s">
        <v>619</v>
      </c>
      <c r="J43" s="263"/>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649"/>
      <c r="AL43" s="731"/>
      <c r="AM43" s="824"/>
      <c r="AN43" s="908"/>
      <c r="AP43" s="800"/>
      <c r="AQ43" s="800"/>
      <c r="AR43" s="800"/>
      <c r="AZ43" s="152"/>
      <c r="BA43" s="800"/>
      <c r="BB43" s="800"/>
      <c r="BC43" s="1120"/>
    </row>
    <row r="44" spans="1:55" ht="53.25" customHeight="1">
      <c r="A44" s="68"/>
      <c r="F44" s="140"/>
      <c r="G44" s="187"/>
      <c r="H44" s="62"/>
      <c r="I44" s="328" t="s">
        <v>161</v>
      </c>
      <c r="J44" s="397" t="s">
        <v>349</v>
      </c>
      <c r="K44" s="397"/>
      <c r="L44" s="397"/>
      <c r="M44" s="397"/>
      <c r="N44" s="397"/>
      <c r="O44" s="397"/>
      <c r="P44" s="397"/>
      <c r="Q44" s="397"/>
      <c r="R44" s="397"/>
      <c r="S44" s="397"/>
      <c r="T44" s="397"/>
      <c r="U44" s="397"/>
      <c r="V44" s="397"/>
      <c r="W44" s="397"/>
      <c r="X44" s="397"/>
      <c r="Y44" s="397"/>
      <c r="Z44" s="397"/>
      <c r="AA44" s="397"/>
      <c r="AB44" s="397"/>
      <c r="AC44" s="397"/>
      <c r="AD44" s="397"/>
      <c r="AE44" s="397"/>
      <c r="AF44" s="397"/>
      <c r="AG44" s="397"/>
      <c r="AH44" s="397"/>
      <c r="AI44" s="397"/>
      <c r="AJ44" s="397"/>
      <c r="AK44" s="650"/>
      <c r="AL44" s="736"/>
      <c r="AM44" s="826"/>
      <c r="AN44" s="911"/>
      <c r="AP44" s="800"/>
      <c r="AQ44" s="800"/>
      <c r="AR44" s="800"/>
      <c r="AZ44" s="152"/>
      <c r="BA44" s="761"/>
      <c r="BB44" s="761"/>
      <c r="BC44" s="1116"/>
    </row>
    <row r="45" spans="1:55" ht="18.75" customHeight="1">
      <c r="A45" s="68"/>
      <c r="B45" s="88"/>
      <c r="C45" s="120"/>
      <c r="D45" s="120"/>
      <c r="E45" s="120"/>
      <c r="F45" s="140"/>
      <c r="G45" s="187"/>
      <c r="H45" s="240" t="s">
        <v>19</v>
      </c>
      <c r="I45" s="233" t="s">
        <v>254</v>
      </c>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63"/>
      <c r="AL45" s="723"/>
      <c r="AM45" s="829"/>
      <c r="AN45" s="902"/>
      <c r="AO45" s="977"/>
      <c r="AP45" s="984"/>
      <c r="AQ45" s="984"/>
      <c r="AR45" s="984"/>
      <c r="AZ45" s="152"/>
      <c r="BA45" s="761"/>
      <c r="BB45" s="761"/>
      <c r="BC45" s="1116"/>
    </row>
    <row r="46" spans="1:55" ht="18.75" customHeight="1">
      <c r="A46" s="68"/>
      <c r="B46" s="88"/>
      <c r="C46" s="120"/>
      <c r="D46" s="120"/>
      <c r="E46" s="120"/>
      <c r="F46" s="140"/>
      <c r="G46" s="187"/>
      <c r="H46" s="237"/>
      <c r="I46" s="324" t="s">
        <v>161</v>
      </c>
      <c r="J46" s="253" t="s">
        <v>954</v>
      </c>
      <c r="K46" s="253"/>
      <c r="L46" s="253"/>
      <c r="M46" s="253"/>
      <c r="N46" s="253"/>
      <c r="O46" s="253"/>
      <c r="P46" s="253"/>
      <c r="Q46" s="253"/>
      <c r="R46" s="253"/>
      <c r="S46" s="253"/>
      <c r="T46" s="253"/>
      <c r="U46" s="253"/>
      <c r="V46" s="253"/>
      <c r="W46" s="253"/>
      <c r="X46" s="253"/>
      <c r="Y46" s="253"/>
      <c r="Z46" s="253"/>
      <c r="AA46" s="253"/>
      <c r="AB46" s="253"/>
      <c r="AC46" s="253"/>
      <c r="AD46" s="253"/>
      <c r="AE46" s="253"/>
      <c r="AF46" s="253"/>
      <c r="AG46" s="253"/>
      <c r="AH46" s="253"/>
      <c r="AI46" s="253"/>
      <c r="AJ46" s="253"/>
      <c r="AK46" s="651"/>
      <c r="AL46" s="737"/>
      <c r="AM46" s="830"/>
      <c r="AN46" s="909"/>
      <c r="AO46" s="981"/>
      <c r="AP46" s="984"/>
      <c r="AQ46" s="984"/>
      <c r="AR46" s="984"/>
      <c r="AZ46" s="152"/>
      <c r="BA46" s="761"/>
      <c r="BB46" s="761"/>
      <c r="BC46" s="1116"/>
    </row>
    <row r="47" spans="1:55" ht="18.75" customHeight="1">
      <c r="A47" s="68"/>
      <c r="F47" s="140"/>
      <c r="G47" s="187"/>
      <c r="H47" s="240" t="s">
        <v>415</v>
      </c>
      <c r="I47" s="253" t="s">
        <v>1476</v>
      </c>
      <c r="J47" s="253"/>
      <c r="K47" s="253"/>
      <c r="L47" s="253"/>
      <c r="M47" s="253"/>
      <c r="N47" s="253"/>
      <c r="O47" s="253"/>
      <c r="P47" s="253"/>
      <c r="Q47" s="253"/>
      <c r="R47" s="253"/>
      <c r="S47" s="253"/>
      <c r="T47" s="253"/>
      <c r="U47" s="253"/>
      <c r="V47" s="253"/>
      <c r="W47" s="253"/>
      <c r="X47" s="253"/>
      <c r="Y47" s="253"/>
      <c r="Z47" s="253"/>
      <c r="AA47" s="253"/>
      <c r="AB47" s="253"/>
      <c r="AC47" s="253"/>
      <c r="AD47" s="253"/>
      <c r="AE47" s="253"/>
      <c r="AF47" s="253"/>
      <c r="AG47" s="253"/>
      <c r="AH47" s="253"/>
      <c r="AI47" s="253"/>
      <c r="AJ47" s="253"/>
      <c r="AK47" s="253"/>
      <c r="AL47" s="737"/>
      <c r="AM47" s="830"/>
      <c r="AN47" s="909"/>
      <c r="AO47" s="984"/>
      <c r="AP47" s="984"/>
      <c r="AQ47" s="984"/>
      <c r="AR47" s="984"/>
      <c r="AZ47" s="152"/>
      <c r="BA47" s="761"/>
      <c r="BB47" s="761"/>
      <c r="BC47" s="1116"/>
    </row>
    <row r="48" spans="1:55" ht="57.75" customHeight="1">
      <c r="A48" s="68"/>
      <c r="F48" s="140"/>
      <c r="G48" s="187"/>
      <c r="H48" s="237"/>
      <c r="I48" s="324" t="s">
        <v>161</v>
      </c>
      <c r="J48" s="253" t="s">
        <v>1231</v>
      </c>
      <c r="K48" s="253"/>
      <c r="L48" s="253"/>
      <c r="M48" s="253"/>
      <c r="N48" s="253"/>
      <c r="O48" s="253"/>
      <c r="P48" s="253"/>
      <c r="Q48" s="253"/>
      <c r="R48" s="253"/>
      <c r="S48" s="253"/>
      <c r="T48" s="253"/>
      <c r="U48" s="253"/>
      <c r="V48" s="253"/>
      <c r="W48" s="253"/>
      <c r="X48" s="253"/>
      <c r="Y48" s="253"/>
      <c r="Z48" s="253"/>
      <c r="AA48" s="253"/>
      <c r="AB48" s="253"/>
      <c r="AC48" s="253"/>
      <c r="AD48" s="253"/>
      <c r="AE48" s="253"/>
      <c r="AF48" s="253"/>
      <c r="AG48" s="253"/>
      <c r="AH48" s="253"/>
      <c r="AI48" s="253"/>
      <c r="AJ48" s="253"/>
      <c r="AK48" s="253"/>
      <c r="AL48" s="738"/>
      <c r="AM48" s="830"/>
      <c r="AN48" s="912"/>
      <c r="AO48" s="984"/>
      <c r="AP48" s="984"/>
      <c r="AQ48" s="984"/>
      <c r="AR48" s="984"/>
      <c r="AZ48" s="152"/>
      <c r="BA48" s="761"/>
      <c r="BB48" s="761"/>
      <c r="BC48" s="1116"/>
    </row>
    <row r="49" spans="1:55" ht="21.75" customHeight="1">
      <c r="A49" s="68"/>
      <c r="B49" s="88"/>
      <c r="C49" s="120"/>
      <c r="D49" s="120"/>
      <c r="E49" s="120"/>
      <c r="F49" s="140"/>
      <c r="G49" s="187"/>
      <c r="H49" s="241" t="s">
        <v>507</v>
      </c>
      <c r="I49" s="253" t="s">
        <v>977</v>
      </c>
      <c r="J49" s="253"/>
      <c r="K49" s="253"/>
      <c r="L49" s="253"/>
      <c r="M49" s="253"/>
      <c r="N49" s="253"/>
      <c r="O49" s="253"/>
      <c r="P49" s="253"/>
      <c r="Q49" s="253"/>
      <c r="R49" s="253"/>
      <c r="S49" s="253"/>
      <c r="T49" s="253"/>
      <c r="U49" s="253"/>
      <c r="V49" s="253"/>
      <c r="W49" s="253"/>
      <c r="X49" s="253"/>
      <c r="Y49" s="253"/>
      <c r="Z49" s="253"/>
      <c r="AA49" s="253"/>
      <c r="AB49" s="253"/>
      <c r="AC49" s="253"/>
      <c r="AD49" s="253"/>
      <c r="AE49" s="253"/>
      <c r="AF49" s="253"/>
      <c r="AG49" s="253"/>
      <c r="AH49" s="253"/>
      <c r="AI49" s="253"/>
      <c r="AJ49" s="253"/>
      <c r="AK49" s="651"/>
      <c r="AL49" s="739"/>
      <c r="AM49" s="831"/>
      <c r="AN49" s="913"/>
      <c r="AP49" s="800"/>
      <c r="AQ49" s="800"/>
      <c r="AR49" s="800"/>
      <c r="AZ49" s="152"/>
      <c r="BA49" s="800"/>
      <c r="BB49" s="800"/>
      <c r="BC49" s="1120"/>
    </row>
    <row r="50" spans="1:55" ht="37.5" customHeight="1">
      <c r="A50" s="70"/>
      <c r="B50" s="90"/>
      <c r="C50" s="123"/>
      <c r="D50" s="123"/>
      <c r="E50" s="123"/>
      <c r="F50" s="144"/>
      <c r="G50" s="187"/>
      <c r="H50" s="227"/>
      <c r="I50" s="227" t="s">
        <v>161</v>
      </c>
      <c r="J50" s="353" t="s">
        <v>193</v>
      </c>
      <c r="K50" s="353"/>
      <c r="L50" s="353"/>
      <c r="M50" s="353"/>
      <c r="N50" s="353"/>
      <c r="O50" s="353"/>
      <c r="P50" s="353"/>
      <c r="Q50" s="353"/>
      <c r="R50" s="353"/>
      <c r="S50" s="353"/>
      <c r="T50" s="353"/>
      <c r="U50" s="353"/>
      <c r="V50" s="353"/>
      <c r="W50" s="353"/>
      <c r="X50" s="353"/>
      <c r="Y50" s="353"/>
      <c r="Z50" s="353"/>
      <c r="AA50" s="353"/>
      <c r="AB50" s="353"/>
      <c r="AC50" s="353"/>
      <c r="AD50" s="353"/>
      <c r="AE50" s="353"/>
      <c r="AF50" s="353"/>
      <c r="AG50" s="353"/>
      <c r="AH50" s="353"/>
      <c r="AI50" s="353"/>
      <c r="AJ50" s="353"/>
      <c r="AK50" s="644"/>
      <c r="AL50" s="724"/>
      <c r="AM50" s="819"/>
      <c r="AN50" s="903"/>
      <c r="AO50" s="402"/>
      <c r="AP50" s="1024"/>
      <c r="AQ50" s="1024"/>
      <c r="AR50" s="1024"/>
      <c r="AS50" s="402"/>
      <c r="AT50" s="402"/>
      <c r="AU50" s="402"/>
      <c r="AV50" s="402"/>
      <c r="AW50" s="402"/>
      <c r="AX50" s="402"/>
      <c r="AY50" s="402"/>
      <c r="AZ50" s="1060"/>
      <c r="BA50" s="1101"/>
      <c r="BB50" s="1099"/>
      <c r="BC50" s="1117"/>
    </row>
    <row r="51" spans="1:55" ht="38.25" customHeight="1">
      <c r="A51" s="68"/>
      <c r="B51" s="88"/>
      <c r="C51" s="106" t="s">
        <v>120</v>
      </c>
      <c r="D51" s="106"/>
      <c r="E51" s="106"/>
      <c r="F51" s="142"/>
      <c r="G51" s="188">
        <v>1</v>
      </c>
      <c r="H51" s="234" t="s">
        <v>1475</v>
      </c>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645"/>
      <c r="AL51" s="725"/>
      <c r="AM51" s="820"/>
      <c r="AN51" s="904"/>
      <c r="AO51" s="977" t="s">
        <v>1387</v>
      </c>
      <c r="AP51" s="252"/>
      <c r="AQ51" s="252"/>
      <c r="AR51" s="252"/>
      <c r="AS51" s="252"/>
      <c r="AT51" s="252"/>
      <c r="AU51" s="252"/>
      <c r="AV51" s="252"/>
      <c r="AW51" s="252"/>
      <c r="AZ51" s="152"/>
      <c r="BA51" s="761" t="s">
        <v>753</v>
      </c>
      <c r="BB51" s="761" t="s">
        <v>425</v>
      </c>
      <c r="BC51" s="1116" t="s">
        <v>654</v>
      </c>
    </row>
    <row r="52" spans="1:55" ht="18.75" customHeight="1">
      <c r="A52" s="68"/>
      <c r="B52" s="88"/>
      <c r="C52" s="120"/>
      <c r="D52" s="120"/>
      <c r="E52" s="120"/>
      <c r="F52" s="140"/>
      <c r="G52" s="187"/>
      <c r="H52" s="237" t="s">
        <v>40</v>
      </c>
      <c r="I52" s="229" t="s">
        <v>150</v>
      </c>
      <c r="J52" s="229"/>
      <c r="K52" s="229"/>
      <c r="L52" s="229"/>
      <c r="M52" s="229"/>
      <c r="N52" s="229"/>
      <c r="O52" s="229"/>
      <c r="P52" s="229"/>
      <c r="Q52" s="229"/>
      <c r="R52" s="229"/>
      <c r="S52" s="229"/>
      <c r="T52" s="229"/>
      <c r="U52" s="229"/>
      <c r="V52" s="229"/>
      <c r="W52" s="229"/>
      <c r="X52" s="229"/>
      <c r="Y52" s="229"/>
      <c r="Z52" s="229"/>
      <c r="AA52" s="229"/>
      <c r="AB52" s="229"/>
      <c r="AC52" s="229"/>
      <c r="AD52" s="229"/>
      <c r="AE52" s="229"/>
      <c r="AF52" s="229"/>
      <c r="AG52" s="229"/>
      <c r="AH52" s="229"/>
      <c r="AI52" s="229"/>
      <c r="AJ52" s="229"/>
      <c r="AK52" s="642"/>
      <c r="AL52" s="740"/>
      <c r="AM52" s="819"/>
      <c r="AN52" s="903"/>
      <c r="AO52" s="61" t="s">
        <v>1280</v>
      </c>
      <c r="AP52" s="800"/>
      <c r="AQ52" s="800"/>
      <c r="AR52" s="800"/>
      <c r="AZ52" s="152"/>
      <c r="BA52" s="761"/>
      <c r="BB52" s="761"/>
      <c r="BC52" s="1116"/>
    </row>
    <row r="53" spans="1:55" ht="74.25" customHeight="1">
      <c r="A53" s="68"/>
      <c r="B53" s="88"/>
      <c r="C53" s="120"/>
      <c r="D53" s="120"/>
      <c r="E53" s="120"/>
      <c r="F53" s="140"/>
      <c r="G53" s="187"/>
      <c r="H53" s="242" t="s">
        <v>78</v>
      </c>
      <c r="I53" s="231" t="s">
        <v>284</v>
      </c>
      <c r="J53" s="231"/>
      <c r="K53" s="231"/>
      <c r="L53" s="231"/>
      <c r="M53" s="231"/>
      <c r="N53" s="231"/>
      <c r="O53" s="231"/>
      <c r="P53" s="231"/>
      <c r="Q53" s="231"/>
      <c r="R53" s="231"/>
      <c r="S53" s="231"/>
      <c r="T53" s="231"/>
      <c r="U53" s="231"/>
      <c r="V53" s="231"/>
      <c r="W53" s="231"/>
      <c r="X53" s="231"/>
      <c r="Y53" s="231"/>
      <c r="Z53" s="231"/>
      <c r="AA53" s="231"/>
      <c r="AB53" s="231"/>
      <c r="AC53" s="231"/>
      <c r="AD53" s="231"/>
      <c r="AE53" s="231"/>
      <c r="AF53" s="231"/>
      <c r="AG53" s="231"/>
      <c r="AH53" s="231"/>
      <c r="AI53" s="231"/>
      <c r="AJ53" s="231"/>
      <c r="AK53" s="652"/>
      <c r="AL53" s="741"/>
      <c r="AM53" s="827"/>
      <c r="AN53" s="901"/>
      <c r="AO53" s="977" t="s">
        <v>1391</v>
      </c>
      <c r="AP53" s="1027"/>
      <c r="AQ53" s="1027"/>
      <c r="AR53" s="1027"/>
      <c r="AS53" s="1027"/>
      <c r="AT53" s="1027"/>
      <c r="AU53" s="1027"/>
      <c r="AV53" s="1027"/>
      <c r="AW53" s="1027"/>
      <c r="AX53" s="1027"/>
      <c r="AY53" s="1027"/>
      <c r="AZ53" s="1064"/>
      <c r="BA53" s="761"/>
      <c r="BB53" s="761"/>
      <c r="BC53" s="1116"/>
    </row>
    <row r="54" spans="1:55" ht="20" customHeight="1">
      <c r="A54" s="68"/>
      <c r="B54" s="88"/>
      <c r="C54" s="120"/>
      <c r="D54" s="120"/>
      <c r="E54" s="120"/>
      <c r="F54" s="140"/>
      <c r="G54" s="187"/>
      <c r="H54" s="239" t="s">
        <v>187</v>
      </c>
      <c r="I54" s="233" t="s">
        <v>420</v>
      </c>
      <c r="J54" s="233"/>
      <c r="K54" s="233"/>
      <c r="L54" s="233"/>
      <c r="M54" s="233"/>
      <c r="N54" s="233"/>
      <c r="O54" s="233"/>
      <c r="P54" s="233"/>
      <c r="Q54" s="233"/>
      <c r="R54" s="233"/>
      <c r="S54" s="233"/>
      <c r="T54" s="233"/>
      <c r="U54" s="233"/>
      <c r="V54" s="233"/>
      <c r="W54" s="233"/>
      <c r="X54" s="233"/>
      <c r="Y54" s="233"/>
      <c r="Z54" s="233"/>
      <c r="AA54" s="233"/>
      <c r="AB54" s="233"/>
      <c r="AC54" s="233"/>
      <c r="AD54" s="233"/>
      <c r="AE54" s="233"/>
      <c r="AF54" s="233"/>
      <c r="AG54" s="233"/>
      <c r="AH54" s="233"/>
      <c r="AI54" s="233"/>
      <c r="AJ54" s="233"/>
      <c r="AK54" s="263"/>
      <c r="AL54" s="723"/>
      <c r="AM54" s="829"/>
      <c r="AN54" s="902"/>
      <c r="AO54" s="61" t="s">
        <v>790</v>
      </c>
      <c r="AP54" s="800"/>
      <c r="AQ54" s="800"/>
      <c r="AR54" s="800"/>
      <c r="AZ54" s="152"/>
      <c r="BA54" s="761"/>
      <c r="BB54" s="761"/>
      <c r="BC54" s="1116"/>
    </row>
    <row r="55" spans="1:55" ht="37.5" customHeight="1">
      <c r="A55" s="68"/>
      <c r="B55" s="88"/>
      <c r="C55" s="120"/>
      <c r="D55" s="120"/>
      <c r="E55" s="120"/>
      <c r="F55" s="140"/>
      <c r="G55" s="187"/>
      <c r="H55" s="237"/>
      <c r="I55" s="242" t="s">
        <v>161</v>
      </c>
      <c r="J55" s="231" t="s">
        <v>537</v>
      </c>
      <c r="K55" s="231"/>
      <c r="L55" s="231"/>
      <c r="M55" s="231"/>
      <c r="N55" s="231"/>
      <c r="O55" s="231"/>
      <c r="P55" s="231"/>
      <c r="Q55" s="231"/>
      <c r="R55" s="231"/>
      <c r="S55" s="231"/>
      <c r="T55" s="231"/>
      <c r="U55" s="231"/>
      <c r="V55" s="231"/>
      <c r="W55" s="231"/>
      <c r="X55" s="231"/>
      <c r="Y55" s="231"/>
      <c r="Z55" s="231"/>
      <c r="AA55" s="231"/>
      <c r="AB55" s="231"/>
      <c r="AC55" s="231"/>
      <c r="AD55" s="231"/>
      <c r="AE55" s="231"/>
      <c r="AF55" s="231"/>
      <c r="AG55" s="231"/>
      <c r="AH55" s="231"/>
      <c r="AI55" s="231"/>
      <c r="AJ55" s="231"/>
      <c r="AK55" s="258"/>
      <c r="AL55" s="742"/>
      <c r="AM55" s="827"/>
      <c r="AN55" s="901"/>
      <c r="AP55" s="800"/>
      <c r="AQ55" s="800"/>
      <c r="AR55" s="800"/>
      <c r="AZ55" s="152"/>
      <c r="BA55" s="761"/>
      <c r="BB55" s="761"/>
      <c r="BC55" s="1116"/>
    </row>
    <row r="56" spans="1:55" ht="20" customHeight="1">
      <c r="A56" s="68"/>
      <c r="B56" s="88"/>
      <c r="C56" s="120"/>
      <c r="D56" s="120"/>
      <c r="E56" s="120"/>
      <c r="F56" s="140"/>
      <c r="G56" s="187"/>
      <c r="H56" s="242" t="s">
        <v>196</v>
      </c>
      <c r="I56" s="231" t="s">
        <v>99</v>
      </c>
      <c r="J56" s="231"/>
      <c r="K56" s="231"/>
      <c r="L56" s="231"/>
      <c r="M56" s="231"/>
      <c r="N56" s="231"/>
      <c r="O56" s="231"/>
      <c r="P56" s="231"/>
      <c r="Q56" s="231"/>
      <c r="R56" s="231"/>
      <c r="S56" s="231"/>
      <c r="T56" s="231"/>
      <c r="U56" s="231"/>
      <c r="V56" s="231"/>
      <c r="W56" s="231"/>
      <c r="X56" s="231"/>
      <c r="Y56" s="231"/>
      <c r="Z56" s="231"/>
      <c r="AA56" s="231"/>
      <c r="AB56" s="231"/>
      <c r="AC56" s="231"/>
      <c r="AD56" s="231"/>
      <c r="AE56" s="231"/>
      <c r="AF56" s="231"/>
      <c r="AG56" s="231"/>
      <c r="AH56" s="231"/>
      <c r="AI56" s="231"/>
      <c r="AJ56" s="231"/>
      <c r="AK56" s="258"/>
      <c r="AL56" s="742"/>
      <c r="AM56" s="827"/>
      <c r="AN56" s="901"/>
      <c r="AO56" s="61" t="s">
        <v>1283</v>
      </c>
      <c r="AP56" s="800"/>
      <c r="AQ56" s="800"/>
      <c r="AR56" s="800"/>
      <c r="AZ56" s="152"/>
      <c r="BA56" s="761"/>
      <c r="BB56" s="761"/>
      <c r="BC56" s="1116"/>
    </row>
    <row r="57" spans="1:55" ht="20" customHeight="1">
      <c r="A57" s="68"/>
      <c r="B57" s="88"/>
      <c r="C57" s="120"/>
      <c r="D57" s="120"/>
      <c r="E57" s="120"/>
      <c r="F57" s="140"/>
      <c r="G57" s="187"/>
      <c r="H57" s="239" t="s">
        <v>74</v>
      </c>
      <c r="I57" s="233" t="s">
        <v>782</v>
      </c>
      <c r="J57" s="233"/>
      <c r="K57" s="233"/>
      <c r="L57" s="233"/>
      <c r="M57" s="233"/>
      <c r="N57" s="233"/>
      <c r="O57" s="233"/>
      <c r="P57" s="233"/>
      <c r="Q57" s="233"/>
      <c r="R57" s="233"/>
      <c r="S57" s="233"/>
      <c r="T57" s="233"/>
      <c r="U57" s="233"/>
      <c r="V57" s="233"/>
      <c r="W57" s="233"/>
      <c r="X57" s="233"/>
      <c r="Y57" s="233"/>
      <c r="Z57" s="233"/>
      <c r="AA57" s="233"/>
      <c r="AB57" s="233"/>
      <c r="AC57" s="233"/>
      <c r="AD57" s="233"/>
      <c r="AE57" s="233"/>
      <c r="AF57" s="233"/>
      <c r="AG57" s="233"/>
      <c r="AH57" s="233"/>
      <c r="AI57" s="233"/>
      <c r="AJ57" s="233"/>
      <c r="AK57" s="263"/>
      <c r="AL57" s="742"/>
      <c r="AM57" s="829"/>
      <c r="AN57" s="902"/>
      <c r="AO57" s="61" t="s">
        <v>1284</v>
      </c>
      <c r="AP57" s="800"/>
      <c r="AQ57" s="761"/>
      <c r="AR57" s="800"/>
      <c r="AZ57" s="152"/>
      <c r="BA57" s="761"/>
      <c r="BB57" s="761"/>
      <c r="BC57" s="1116"/>
    </row>
    <row r="58" spans="1:55" ht="39.75" customHeight="1">
      <c r="A58" s="68"/>
      <c r="B58" s="88"/>
      <c r="C58" s="120"/>
      <c r="D58" s="120"/>
      <c r="E58" s="120"/>
      <c r="F58" s="140"/>
      <c r="G58" s="187"/>
      <c r="H58" s="62"/>
      <c r="I58" s="240" t="s">
        <v>161</v>
      </c>
      <c r="J58" s="235" t="s">
        <v>266</v>
      </c>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56"/>
      <c r="AL58" s="728"/>
      <c r="AM58" s="832"/>
      <c r="AN58" s="907"/>
      <c r="AP58" s="800"/>
      <c r="AQ58" s="800"/>
      <c r="AR58" s="800"/>
      <c r="AZ58" s="152"/>
      <c r="BA58" s="761"/>
      <c r="BB58" s="761"/>
      <c r="BC58" s="1116"/>
    </row>
    <row r="59" spans="1:55" ht="40" customHeight="1">
      <c r="A59" s="68"/>
      <c r="B59" s="88"/>
      <c r="C59" s="120"/>
      <c r="D59" s="120"/>
      <c r="E59" s="120"/>
      <c r="F59" s="140"/>
      <c r="G59" s="187"/>
      <c r="H59" s="227"/>
      <c r="I59" s="324" t="s">
        <v>305</v>
      </c>
      <c r="J59" s="253" t="s">
        <v>257</v>
      </c>
      <c r="K59" s="253"/>
      <c r="L59" s="253"/>
      <c r="M59" s="253"/>
      <c r="N59" s="253"/>
      <c r="O59" s="253"/>
      <c r="P59" s="253"/>
      <c r="Q59" s="253"/>
      <c r="R59" s="253"/>
      <c r="S59" s="253"/>
      <c r="T59" s="253"/>
      <c r="U59" s="253"/>
      <c r="V59" s="253"/>
      <c r="W59" s="253"/>
      <c r="X59" s="253"/>
      <c r="Y59" s="253"/>
      <c r="Z59" s="253"/>
      <c r="AA59" s="253"/>
      <c r="AB59" s="253"/>
      <c r="AC59" s="253"/>
      <c r="AD59" s="253"/>
      <c r="AE59" s="253"/>
      <c r="AF59" s="253"/>
      <c r="AG59" s="253"/>
      <c r="AH59" s="253"/>
      <c r="AI59" s="253"/>
      <c r="AJ59" s="253"/>
      <c r="AK59" s="257"/>
      <c r="AL59" s="734"/>
      <c r="AM59" s="833"/>
      <c r="AN59" s="909"/>
      <c r="AP59" s="800"/>
      <c r="AQ59" s="800"/>
      <c r="AR59" s="800"/>
      <c r="AZ59" s="152"/>
      <c r="BA59" s="761"/>
      <c r="BB59" s="761"/>
      <c r="BC59" s="1116"/>
    </row>
    <row r="60" spans="1:55" ht="18.75" customHeight="1">
      <c r="A60" s="68"/>
      <c r="B60" s="88"/>
      <c r="C60" s="120"/>
      <c r="D60" s="120"/>
      <c r="E60" s="120"/>
      <c r="F60" s="140"/>
      <c r="G60" s="187"/>
      <c r="H60" s="62" t="s">
        <v>239</v>
      </c>
      <c r="I60" s="253" t="s">
        <v>224</v>
      </c>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7"/>
      <c r="AL60" s="734"/>
      <c r="AM60" s="834"/>
      <c r="AN60" s="909"/>
      <c r="AO60" s="61" t="s">
        <v>1285</v>
      </c>
      <c r="AP60" s="800"/>
      <c r="AQ60" s="800"/>
      <c r="AR60" s="800"/>
      <c r="AZ60" s="152"/>
      <c r="BA60" s="761"/>
      <c r="BB60" s="761"/>
      <c r="BC60" s="1116"/>
    </row>
    <row r="61" spans="1:55" ht="37.5" customHeight="1">
      <c r="A61" s="68"/>
      <c r="B61" s="88"/>
      <c r="C61" s="120"/>
      <c r="D61" s="120"/>
      <c r="E61" s="120"/>
      <c r="F61" s="140"/>
      <c r="G61" s="187"/>
      <c r="H61" s="237"/>
      <c r="I61" s="237" t="s">
        <v>161</v>
      </c>
      <c r="J61" s="229" t="s">
        <v>379</v>
      </c>
      <c r="K61" s="229"/>
      <c r="L61" s="229"/>
      <c r="M61" s="229"/>
      <c r="N61" s="229"/>
      <c r="O61" s="229"/>
      <c r="P61" s="229"/>
      <c r="Q61" s="229"/>
      <c r="R61" s="229"/>
      <c r="S61" s="229"/>
      <c r="T61" s="229"/>
      <c r="U61" s="229"/>
      <c r="V61" s="229"/>
      <c r="W61" s="229"/>
      <c r="X61" s="229"/>
      <c r="Y61" s="229"/>
      <c r="Z61" s="229"/>
      <c r="AA61" s="229"/>
      <c r="AB61" s="229"/>
      <c r="AC61" s="229"/>
      <c r="AD61" s="229"/>
      <c r="AE61" s="229"/>
      <c r="AF61" s="229"/>
      <c r="AG61" s="229"/>
      <c r="AH61" s="229"/>
      <c r="AI61" s="229"/>
      <c r="AJ61" s="229"/>
      <c r="AK61" s="236"/>
      <c r="AL61" s="730"/>
      <c r="AM61" s="834"/>
      <c r="AN61" s="909"/>
      <c r="AP61" s="800"/>
      <c r="AQ61" s="800"/>
      <c r="AR61" s="800"/>
      <c r="AZ61" s="152"/>
      <c r="BA61" s="761"/>
      <c r="BB61" s="761"/>
      <c r="BC61" s="1116"/>
    </row>
    <row r="62" spans="1:55" ht="23.5" customHeight="1">
      <c r="A62" s="68"/>
      <c r="F62" s="140"/>
      <c r="G62" s="187"/>
      <c r="H62" s="62" t="s">
        <v>19</v>
      </c>
      <c r="I62" s="239" t="s">
        <v>619</v>
      </c>
      <c r="J62" s="263"/>
      <c r="K62" s="263"/>
      <c r="L62" s="263"/>
      <c r="M62" s="263"/>
      <c r="N62" s="263"/>
      <c r="O62" s="263"/>
      <c r="P62" s="263"/>
      <c r="Q62" s="263"/>
      <c r="R62" s="263"/>
      <c r="S62" s="263"/>
      <c r="T62" s="263"/>
      <c r="U62" s="263"/>
      <c r="V62" s="263"/>
      <c r="W62" s="263"/>
      <c r="X62" s="263"/>
      <c r="Y62" s="263"/>
      <c r="Z62" s="263"/>
      <c r="AA62" s="263"/>
      <c r="AB62" s="263"/>
      <c r="AC62" s="263"/>
      <c r="AD62" s="263"/>
      <c r="AE62" s="263"/>
      <c r="AF62" s="263"/>
      <c r="AG62" s="263"/>
      <c r="AH62" s="263"/>
      <c r="AI62" s="263"/>
      <c r="AJ62" s="263"/>
      <c r="AK62" s="649"/>
      <c r="AL62" s="733"/>
      <c r="AM62" s="817"/>
      <c r="AN62" s="902"/>
      <c r="AO62" s="61" t="s">
        <v>1286</v>
      </c>
      <c r="AZ62" s="152"/>
      <c r="BA62" s="761"/>
      <c r="BB62" s="761"/>
      <c r="BC62" s="1116"/>
    </row>
    <row r="63" spans="1:55" ht="53.25" customHeight="1">
      <c r="A63" s="68"/>
      <c r="F63" s="140"/>
      <c r="G63" s="187"/>
      <c r="H63" s="62"/>
      <c r="I63" s="237" t="s">
        <v>161</v>
      </c>
      <c r="J63" s="236" t="s">
        <v>349</v>
      </c>
      <c r="K63" s="236"/>
      <c r="L63" s="236"/>
      <c r="M63" s="236"/>
      <c r="N63" s="236"/>
      <c r="O63" s="236"/>
      <c r="P63" s="236"/>
      <c r="Q63" s="236"/>
      <c r="R63" s="236"/>
      <c r="S63" s="236"/>
      <c r="T63" s="236"/>
      <c r="U63" s="236"/>
      <c r="V63" s="236"/>
      <c r="W63" s="236"/>
      <c r="X63" s="236"/>
      <c r="Y63" s="236"/>
      <c r="Z63" s="236"/>
      <c r="AA63" s="236"/>
      <c r="AB63" s="236"/>
      <c r="AC63" s="236"/>
      <c r="AD63" s="236"/>
      <c r="AE63" s="236"/>
      <c r="AF63" s="236"/>
      <c r="AG63" s="236"/>
      <c r="AH63" s="236"/>
      <c r="AI63" s="236"/>
      <c r="AJ63" s="236"/>
      <c r="AK63" s="647"/>
      <c r="AL63" s="733"/>
      <c r="AM63" s="835"/>
      <c r="AN63" s="903"/>
      <c r="AP63" s="800"/>
      <c r="AQ63" s="800"/>
      <c r="AR63" s="800"/>
      <c r="AZ63" s="152"/>
      <c r="BA63" s="761"/>
      <c r="BB63" s="761"/>
      <c r="BC63" s="1116"/>
    </row>
    <row r="64" spans="1:55" ht="20" customHeight="1">
      <c r="A64" s="68"/>
      <c r="B64" s="88"/>
      <c r="C64" s="120"/>
      <c r="D64" s="120"/>
      <c r="E64" s="120"/>
      <c r="F64" s="140"/>
      <c r="G64" s="187"/>
      <c r="H64" s="240" t="s">
        <v>415</v>
      </c>
      <c r="I64" s="233" t="s">
        <v>254</v>
      </c>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63"/>
      <c r="AL64" s="733"/>
      <c r="AM64" s="817"/>
      <c r="AN64" s="902"/>
      <c r="AO64" s="61" t="s">
        <v>382</v>
      </c>
      <c r="AP64" s="800"/>
      <c r="AQ64" s="800"/>
      <c r="AR64" s="800"/>
      <c r="AZ64" s="152"/>
      <c r="BA64" s="761"/>
      <c r="BB64" s="761"/>
      <c r="BC64" s="1116"/>
    </row>
    <row r="65" spans="1:16384" ht="20" customHeight="1">
      <c r="A65" s="68"/>
      <c r="B65" s="88"/>
      <c r="C65" s="120"/>
      <c r="D65" s="120"/>
      <c r="E65" s="120"/>
      <c r="F65" s="140"/>
      <c r="G65" s="187"/>
      <c r="H65" s="62"/>
      <c r="I65" s="324" t="s">
        <v>161</v>
      </c>
      <c r="J65" s="253" t="s">
        <v>954</v>
      </c>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7"/>
      <c r="AL65" s="734"/>
      <c r="AM65" s="834"/>
      <c r="AN65" s="909"/>
      <c r="AP65" s="800"/>
      <c r="AQ65" s="800"/>
      <c r="AR65" s="800"/>
      <c r="AZ65" s="152"/>
      <c r="BA65" s="761"/>
      <c r="BB65" s="761"/>
      <c r="BC65" s="1116"/>
    </row>
    <row r="66" spans="1:16384" ht="20" customHeight="1">
      <c r="A66" s="68"/>
      <c r="F66" s="140"/>
      <c r="G66" s="187"/>
      <c r="H66" s="240" t="s">
        <v>507</v>
      </c>
      <c r="I66" s="253" t="s">
        <v>1476</v>
      </c>
      <c r="J66" s="253"/>
      <c r="K66" s="253"/>
      <c r="L66" s="253"/>
      <c r="M66" s="25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734"/>
      <c r="AM66" s="834"/>
      <c r="AN66" s="909"/>
      <c r="AO66" s="61" t="s">
        <v>614</v>
      </c>
      <c r="AZ66" s="152"/>
      <c r="BA66" s="761"/>
      <c r="BB66" s="761"/>
      <c r="BC66" s="1116"/>
    </row>
    <row r="67" spans="1:16384" ht="57" customHeight="1">
      <c r="A67" s="68"/>
      <c r="F67" s="140"/>
      <c r="G67" s="187"/>
      <c r="H67" s="237"/>
      <c r="I67" s="329" t="s">
        <v>161</v>
      </c>
      <c r="J67" s="398" t="s">
        <v>1231</v>
      </c>
      <c r="K67" s="398"/>
      <c r="L67" s="398"/>
      <c r="M67" s="398"/>
      <c r="N67" s="398"/>
      <c r="O67" s="398"/>
      <c r="P67" s="398"/>
      <c r="Q67" s="398"/>
      <c r="R67" s="398"/>
      <c r="S67" s="398"/>
      <c r="T67" s="398"/>
      <c r="U67" s="398"/>
      <c r="V67" s="398"/>
      <c r="W67" s="398"/>
      <c r="X67" s="398"/>
      <c r="Y67" s="398"/>
      <c r="Z67" s="398"/>
      <c r="AA67" s="398"/>
      <c r="AB67" s="398"/>
      <c r="AC67" s="398"/>
      <c r="AD67" s="398"/>
      <c r="AE67" s="398"/>
      <c r="AF67" s="398"/>
      <c r="AG67" s="398"/>
      <c r="AH67" s="398"/>
      <c r="AI67" s="398"/>
      <c r="AJ67" s="398"/>
      <c r="AK67" s="398"/>
      <c r="AL67" s="743"/>
      <c r="AM67" s="836"/>
      <c r="AN67" s="914"/>
      <c r="AZ67" s="152"/>
      <c r="BA67" s="761"/>
      <c r="BB67" s="761"/>
      <c r="BC67" s="1116"/>
    </row>
    <row r="68" spans="1:16384" ht="20.25" customHeight="1">
      <c r="A68" s="68"/>
      <c r="B68" s="88"/>
      <c r="C68" s="120"/>
      <c r="D68" s="120"/>
      <c r="E68" s="120"/>
      <c r="F68" s="140"/>
      <c r="G68" s="187"/>
      <c r="H68" s="62" t="s">
        <v>418</v>
      </c>
      <c r="I68" s="233" t="s">
        <v>977</v>
      </c>
      <c r="J68" s="233"/>
      <c r="K68" s="233"/>
      <c r="L68" s="233"/>
      <c r="M68" s="233"/>
      <c r="N68" s="233"/>
      <c r="O68" s="233"/>
      <c r="P68" s="233"/>
      <c r="Q68" s="233"/>
      <c r="R68" s="233"/>
      <c r="S68" s="233"/>
      <c r="T68" s="233"/>
      <c r="U68" s="233"/>
      <c r="V68" s="233"/>
      <c r="W68" s="233"/>
      <c r="X68" s="233"/>
      <c r="Y68" s="233"/>
      <c r="Z68" s="233"/>
      <c r="AA68" s="233"/>
      <c r="AB68" s="233"/>
      <c r="AC68" s="233"/>
      <c r="AD68" s="233"/>
      <c r="AE68" s="233"/>
      <c r="AF68" s="233"/>
      <c r="AG68" s="233"/>
      <c r="AH68" s="233"/>
      <c r="AI68" s="233"/>
      <c r="AJ68" s="233"/>
      <c r="AK68" s="649"/>
      <c r="AL68" s="733"/>
      <c r="AM68" s="817"/>
      <c r="AN68" s="902"/>
      <c r="AO68" s="61" t="s">
        <v>565</v>
      </c>
      <c r="AP68" s="800"/>
      <c r="AQ68" s="800"/>
      <c r="AR68" s="800"/>
      <c r="AZ68" s="152"/>
      <c r="BA68" s="761"/>
      <c r="BB68" s="761"/>
      <c r="BC68" s="1116"/>
    </row>
    <row r="69" spans="1:16384" ht="37.5" customHeight="1">
      <c r="A69" s="70"/>
      <c r="B69" s="90"/>
      <c r="C69" s="123"/>
      <c r="D69" s="123"/>
      <c r="E69" s="123"/>
      <c r="F69" s="144"/>
      <c r="G69" s="186"/>
      <c r="H69" s="227"/>
      <c r="I69" s="227" t="s">
        <v>161</v>
      </c>
      <c r="J69" s="353" t="s">
        <v>1068</v>
      </c>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644"/>
      <c r="AL69" s="730"/>
      <c r="AM69" s="835"/>
      <c r="AN69" s="903"/>
      <c r="AP69" s="800"/>
      <c r="AQ69" s="800"/>
      <c r="AR69" s="800"/>
      <c r="AZ69" s="152"/>
      <c r="BA69" s="761"/>
      <c r="BB69" s="761"/>
      <c r="BC69" s="1116"/>
    </row>
    <row r="70" spans="1:16384" ht="90" customHeight="1">
      <c r="A70" s="71">
        <v>7</v>
      </c>
      <c r="B70" s="95" t="s">
        <v>254</v>
      </c>
      <c r="C70" s="95"/>
      <c r="D70" s="95"/>
      <c r="E70" s="95"/>
      <c r="F70" s="147"/>
      <c r="G70" s="191">
        <v>1</v>
      </c>
      <c r="H70" s="243" t="s">
        <v>1413</v>
      </c>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69"/>
      <c r="AL70" s="744"/>
      <c r="AM70" s="837"/>
      <c r="AN70" s="915"/>
      <c r="AO70" s="985" t="s">
        <v>1206</v>
      </c>
      <c r="AP70" s="265"/>
      <c r="AQ70" s="265"/>
      <c r="AR70" s="265"/>
      <c r="AS70" s="265"/>
      <c r="AT70" s="265"/>
      <c r="AU70" s="317"/>
      <c r="AV70" s="317"/>
      <c r="AW70" s="317"/>
      <c r="AX70" s="317"/>
      <c r="AY70" s="317"/>
      <c r="AZ70" s="1065"/>
      <c r="BA70" s="1100" t="s">
        <v>753</v>
      </c>
      <c r="BB70" s="1100" t="s">
        <v>425</v>
      </c>
      <c r="BC70" s="1118" t="s">
        <v>654</v>
      </c>
    </row>
    <row r="71" spans="1:16384" ht="26" customHeight="1">
      <c r="A71" s="71"/>
      <c r="B71" s="65"/>
      <c r="C71" s="65"/>
      <c r="D71" s="65"/>
      <c r="E71" s="65"/>
      <c r="F71" s="148"/>
      <c r="G71" s="191"/>
      <c r="H71" s="226" t="s">
        <v>40</v>
      </c>
      <c r="I71" s="303" t="s">
        <v>1457</v>
      </c>
      <c r="J71" s="303"/>
      <c r="K71" s="303"/>
      <c r="L71" s="303"/>
      <c r="M71" s="303"/>
      <c r="N71" s="303"/>
      <c r="O71" s="303"/>
      <c r="P71" s="303"/>
      <c r="Q71" s="303"/>
      <c r="R71" s="303"/>
      <c r="S71" s="303"/>
      <c r="T71" s="303"/>
      <c r="U71" s="303"/>
      <c r="V71" s="303"/>
      <c r="W71" s="303"/>
      <c r="X71" s="303"/>
      <c r="Y71" s="303"/>
      <c r="Z71" s="303"/>
      <c r="AA71" s="303"/>
      <c r="AB71" s="303"/>
      <c r="AC71" s="303"/>
      <c r="AD71" s="303"/>
      <c r="AE71" s="303"/>
      <c r="AF71" s="303"/>
      <c r="AG71" s="303"/>
      <c r="AH71" s="303"/>
      <c r="AI71" s="303"/>
      <c r="AJ71" s="303"/>
      <c r="AK71" s="246"/>
      <c r="AL71" s="745"/>
      <c r="AM71" s="838"/>
      <c r="AN71" s="916"/>
      <c r="AO71" s="65" t="s">
        <v>1043</v>
      </c>
      <c r="AP71" s="1028"/>
      <c r="AQ71" s="1028"/>
      <c r="AR71" s="1028"/>
      <c r="AS71" s="65"/>
      <c r="AT71" s="65"/>
      <c r="AU71" s="65"/>
      <c r="AV71" s="65"/>
      <c r="AW71" s="65"/>
      <c r="AX71" s="65"/>
      <c r="AY71" s="65"/>
      <c r="AZ71" s="148"/>
      <c r="BA71" s="761"/>
      <c r="BB71" s="761"/>
      <c r="BC71" s="1116"/>
    </row>
    <row r="72" spans="1:16384" ht="20" customHeight="1">
      <c r="A72" s="71"/>
      <c r="B72" s="65"/>
      <c r="C72" s="65"/>
      <c r="D72" s="65"/>
      <c r="E72" s="65"/>
      <c r="F72" s="148"/>
      <c r="G72" s="191"/>
      <c r="H72" s="96" t="s">
        <v>1000</v>
      </c>
      <c r="I72" s="330" t="s">
        <v>1411</v>
      </c>
      <c r="J72" s="330"/>
      <c r="K72" s="330"/>
      <c r="L72" s="330"/>
      <c r="M72" s="330"/>
      <c r="N72" s="330"/>
      <c r="O72" s="330"/>
      <c r="P72" s="330"/>
      <c r="Q72" s="330"/>
      <c r="R72" s="539"/>
      <c r="S72" s="539"/>
      <c r="T72" s="539"/>
      <c r="U72" s="539"/>
      <c r="V72" s="539"/>
      <c r="W72" s="246"/>
      <c r="X72" s="246"/>
      <c r="Y72" s="246"/>
      <c r="Z72" s="246"/>
      <c r="AA72" s="246"/>
      <c r="AB72" s="246"/>
      <c r="AC72" s="246"/>
      <c r="AD72" s="246"/>
      <c r="AE72" s="246"/>
      <c r="AF72" s="246"/>
      <c r="AG72" s="246"/>
      <c r="AH72" s="246"/>
      <c r="AI72" s="246"/>
      <c r="AJ72" s="246"/>
      <c r="AK72" s="246"/>
      <c r="AL72" s="745"/>
      <c r="AM72" s="838"/>
      <c r="AN72" s="916"/>
      <c r="AO72" s="65"/>
      <c r="AP72" s="1028"/>
      <c r="AQ72" s="1028"/>
      <c r="AR72" s="1028"/>
      <c r="AS72" s="65"/>
      <c r="AT72" s="65"/>
      <c r="AU72" s="65"/>
      <c r="AV72" s="65"/>
      <c r="AW72" s="65"/>
      <c r="AX72" s="65"/>
      <c r="AY72" s="65"/>
      <c r="AZ72" s="148"/>
      <c r="BA72" s="761"/>
      <c r="BB72" s="761"/>
      <c r="BC72" s="1116"/>
    </row>
    <row r="73" spans="1:16384" ht="20" customHeight="1">
      <c r="A73" s="71"/>
      <c r="B73" s="65"/>
      <c r="C73" s="65"/>
      <c r="D73" s="65"/>
      <c r="E73" s="65"/>
      <c r="F73" s="148"/>
      <c r="G73" s="192"/>
      <c r="H73" s="96"/>
      <c r="I73" s="331" t="s">
        <v>1156</v>
      </c>
      <c r="J73" s="331"/>
      <c r="K73" s="332"/>
      <c r="L73" s="399"/>
      <c r="M73" s="399"/>
      <c r="N73" s="480"/>
      <c r="O73" s="334"/>
      <c r="P73" s="512" t="s">
        <v>844</v>
      </c>
      <c r="Q73" s="512"/>
      <c r="R73" s="512" t="s">
        <v>1412</v>
      </c>
      <c r="S73" s="512"/>
      <c r="T73" s="559" t="s">
        <v>60</v>
      </c>
      <c r="U73" s="96"/>
      <c r="V73" s="96"/>
      <c r="W73" s="96"/>
      <c r="X73" s="96"/>
      <c r="Y73" s="96"/>
      <c r="Z73" s="96"/>
      <c r="AA73" s="96"/>
      <c r="AB73" s="96"/>
      <c r="AC73" s="96"/>
      <c r="AD73" s="96"/>
      <c r="AE73" s="96"/>
      <c r="AF73" s="96"/>
      <c r="AG73" s="96"/>
      <c r="AH73" s="96"/>
      <c r="AI73" s="96"/>
      <c r="AJ73" s="65"/>
      <c r="AK73" s="65"/>
      <c r="AL73" s="745"/>
      <c r="AM73" s="838"/>
      <c r="AN73" s="916"/>
      <c r="AO73" s="65"/>
      <c r="AP73" s="1029"/>
      <c r="AQ73" s="1029"/>
      <c r="AR73" s="1029"/>
      <c r="AS73" s="65"/>
      <c r="AT73" s="65"/>
      <c r="AU73" s="65"/>
      <c r="AV73" s="65"/>
      <c r="AW73" s="65"/>
      <c r="AX73" s="65"/>
      <c r="AY73" s="65"/>
      <c r="AZ73" s="148"/>
      <c r="BA73" s="585"/>
      <c r="BB73" s="585"/>
      <c r="BC73" s="1116"/>
    </row>
    <row r="74" spans="1:16384" ht="20" customHeight="1">
      <c r="A74" s="71"/>
      <c r="B74" s="65"/>
      <c r="C74" s="65"/>
      <c r="D74" s="65"/>
      <c r="E74" s="65"/>
      <c r="F74" s="148"/>
      <c r="G74" s="192"/>
      <c r="H74" s="96"/>
      <c r="I74" s="332" t="s">
        <v>301</v>
      </c>
      <c r="J74" s="399"/>
      <c r="K74" s="399"/>
      <c r="L74" s="399"/>
      <c r="M74" s="399"/>
      <c r="N74" s="480" t="s">
        <v>589</v>
      </c>
      <c r="O74" s="334"/>
      <c r="P74" s="512" t="s">
        <v>844</v>
      </c>
      <c r="Q74" s="512"/>
      <c r="R74" s="512" t="s">
        <v>1419</v>
      </c>
      <c r="S74" s="512"/>
      <c r="T74" s="559" t="s">
        <v>60</v>
      </c>
      <c r="U74" s="96"/>
      <c r="V74" s="96"/>
      <c r="W74" s="96"/>
      <c r="X74" s="96"/>
      <c r="Y74" s="96"/>
      <c r="Z74" s="96"/>
      <c r="AA74" s="96"/>
      <c r="AB74" s="96"/>
      <c r="AC74" s="96"/>
      <c r="AD74" s="96"/>
      <c r="AE74" s="96"/>
      <c r="AF74" s="96"/>
      <c r="AG74" s="96"/>
      <c r="AH74" s="96"/>
      <c r="AI74" s="96"/>
      <c r="AJ74" s="65"/>
      <c r="AK74" s="65"/>
      <c r="AL74" s="745"/>
      <c r="AM74" s="838"/>
      <c r="AN74" s="916"/>
      <c r="AO74" s="65"/>
      <c r="AP74" s="1029"/>
      <c r="AQ74" s="1029"/>
      <c r="AR74" s="1029"/>
      <c r="AS74" s="65"/>
      <c r="AT74" s="65"/>
      <c r="AU74" s="65"/>
      <c r="AV74" s="65"/>
      <c r="AW74" s="65"/>
      <c r="AX74" s="65"/>
      <c r="AY74" s="65"/>
      <c r="AZ74" s="148"/>
      <c r="BA74" s="585"/>
      <c r="BB74" s="585"/>
      <c r="BC74" s="1116"/>
    </row>
    <row r="75" spans="1:16384" ht="3.5" customHeight="1">
      <c r="A75" s="72"/>
      <c r="B75" s="72"/>
      <c r="C75" s="72"/>
      <c r="D75" s="72"/>
      <c r="E75" s="72"/>
      <c r="F75" s="149"/>
      <c r="G75" s="72"/>
      <c r="H75" s="72"/>
      <c r="I75" s="72"/>
      <c r="J75" s="72"/>
      <c r="K75" s="72"/>
      <c r="L75" s="72"/>
      <c r="M75" s="72"/>
      <c r="N75" s="72"/>
      <c r="O75" s="72"/>
      <c r="P75" s="72"/>
      <c r="Q75" s="72"/>
      <c r="R75" s="72"/>
      <c r="S75" s="72"/>
      <c r="T75" s="72"/>
      <c r="U75" s="72"/>
      <c r="V75" s="72"/>
      <c r="W75" s="72"/>
      <c r="X75" s="72"/>
      <c r="Y75" s="72"/>
      <c r="Z75" s="72"/>
      <c r="AA75" s="72"/>
      <c r="AB75" s="72"/>
      <c r="AC75" s="72"/>
      <c r="AD75" s="72"/>
      <c r="AE75" s="72"/>
      <c r="AF75" s="72"/>
      <c r="AG75" s="72"/>
      <c r="AH75" s="72"/>
      <c r="AI75" s="72"/>
      <c r="AJ75" s="72"/>
      <c r="AK75" s="72"/>
      <c r="AL75" s="72"/>
      <c r="AM75" s="72"/>
      <c r="AN75" s="917"/>
      <c r="AO75" s="72"/>
      <c r="AP75" s="72"/>
      <c r="AQ75" s="72"/>
      <c r="AR75" s="72"/>
      <c r="AS75" s="72"/>
      <c r="AT75" s="72"/>
      <c r="AU75" s="72"/>
      <c r="AV75" s="72"/>
      <c r="AW75" s="72"/>
      <c r="AX75" s="72"/>
      <c r="AY75" s="72"/>
      <c r="AZ75" s="149"/>
      <c r="BA75" s="394"/>
      <c r="BB75" s="394"/>
      <c r="BC75" s="394"/>
      <c r="BD75" s="394"/>
      <c r="BE75" s="394"/>
      <c r="BF75" s="394"/>
      <c r="BG75" s="394"/>
      <c r="BH75" s="394"/>
      <c r="BI75" s="394"/>
      <c r="BJ75" s="394"/>
      <c r="BK75" s="394"/>
      <c r="BL75" s="394"/>
      <c r="BM75" s="394"/>
      <c r="BN75" s="394"/>
      <c r="BO75" s="394"/>
      <c r="BP75" s="394"/>
      <c r="BQ75" s="394"/>
      <c r="BR75" s="394"/>
      <c r="BS75" s="394"/>
      <c r="BT75" s="394"/>
      <c r="BU75" s="394"/>
      <c r="BV75" s="394"/>
      <c r="BW75" s="394"/>
      <c r="BX75" s="394"/>
      <c r="BY75" s="394"/>
      <c r="BZ75" s="394"/>
      <c r="CA75" s="394"/>
      <c r="CB75" s="394"/>
      <c r="CC75" s="394"/>
      <c r="CD75" s="394"/>
      <c r="CE75" s="394"/>
      <c r="CF75" s="394"/>
      <c r="CG75" s="394"/>
      <c r="CH75" s="394"/>
      <c r="CI75" s="394"/>
      <c r="CJ75" s="394"/>
      <c r="CK75" s="394"/>
      <c r="CL75" s="394"/>
      <c r="CM75" s="394"/>
      <c r="CN75" s="394"/>
      <c r="CO75" s="394"/>
      <c r="CP75" s="394"/>
      <c r="CQ75" s="394"/>
      <c r="CR75" s="394"/>
      <c r="CS75" s="394"/>
      <c r="CT75" s="394"/>
      <c r="CU75" s="394"/>
      <c r="CV75" s="394"/>
      <c r="CW75" s="394"/>
      <c r="CX75" s="394"/>
      <c r="CY75" s="394"/>
      <c r="CZ75" s="394"/>
      <c r="DA75" s="394"/>
      <c r="DB75" s="394"/>
      <c r="DC75" s="394"/>
      <c r="DD75" s="394"/>
      <c r="DE75" s="394"/>
      <c r="DF75" s="394"/>
      <c r="DG75" s="394"/>
      <c r="DH75" s="394"/>
      <c r="DI75" s="394"/>
      <c r="DJ75" s="394"/>
      <c r="DK75" s="394"/>
      <c r="DL75" s="394"/>
      <c r="DM75" s="394"/>
      <c r="DN75" s="394"/>
      <c r="DO75" s="394"/>
      <c r="DP75" s="394"/>
      <c r="DQ75" s="394"/>
      <c r="DR75" s="394"/>
      <c r="DS75" s="394"/>
      <c r="DT75" s="394"/>
      <c r="DU75" s="394"/>
      <c r="DV75" s="394"/>
      <c r="DW75" s="394"/>
      <c r="DX75" s="394"/>
      <c r="DY75" s="394"/>
      <c r="DZ75" s="394"/>
      <c r="EA75" s="394"/>
      <c r="EB75" s="394"/>
      <c r="EC75" s="394"/>
      <c r="ED75" s="394"/>
      <c r="EE75" s="394"/>
      <c r="EF75" s="394"/>
      <c r="EG75" s="394"/>
      <c r="EH75" s="394"/>
      <c r="EI75" s="394"/>
      <c r="EJ75" s="394"/>
      <c r="EK75" s="394"/>
      <c r="EL75" s="394"/>
      <c r="EM75" s="394"/>
      <c r="EN75" s="394"/>
      <c r="EO75" s="394"/>
      <c r="EP75" s="394"/>
      <c r="EQ75" s="394"/>
      <c r="ER75" s="394"/>
      <c r="ES75" s="394"/>
      <c r="ET75" s="394"/>
      <c r="EU75" s="394"/>
      <c r="EV75" s="394"/>
      <c r="EW75" s="394"/>
      <c r="EX75" s="394"/>
      <c r="EY75" s="394"/>
      <c r="EZ75" s="394"/>
      <c r="FA75" s="394"/>
      <c r="FB75" s="394"/>
      <c r="FC75" s="394"/>
      <c r="FD75" s="394"/>
      <c r="FE75" s="394"/>
      <c r="FF75" s="394"/>
      <c r="FG75" s="394"/>
      <c r="FH75" s="394"/>
      <c r="FI75" s="394"/>
      <c r="FJ75" s="394"/>
      <c r="FK75" s="394"/>
      <c r="FL75" s="394"/>
      <c r="FM75" s="394"/>
      <c r="FN75" s="394"/>
      <c r="FO75" s="394"/>
      <c r="FP75" s="394"/>
      <c r="FQ75" s="394"/>
      <c r="FR75" s="394"/>
      <c r="FS75" s="394"/>
      <c r="FT75" s="394"/>
      <c r="FU75" s="394"/>
      <c r="FV75" s="394"/>
      <c r="FW75" s="394"/>
      <c r="FX75" s="394"/>
      <c r="FY75" s="394"/>
      <c r="FZ75" s="394"/>
      <c r="GA75" s="394"/>
      <c r="GB75" s="394"/>
      <c r="GC75" s="394"/>
      <c r="GD75" s="394"/>
      <c r="GE75" s="394"/>
      <c r="GF75" s="394"/>
      <c r="GG75" s="394"/>
      <c r="GH75" s="394"/>
      <c r="GI75" s="394"/>
      <c r="GJ75" s="394"/>
      <c r="GK75" s="394"/>
      <c r="GL75" s="394"/>
      <c r="GM75" s="394"/>
      <c r="GN75" s="394"/>
      <c r="GO75" s="394"/>
      <c r="GP75" s="394"/>
      <c r="GQ75" s="394"/>
      <c r="GR75" s="394"/>
      <c r="GS75" s="394"/>
      <c r="GT75" s="394"/>
      <c r="GU75" s="394"/>
      <c r="GV75" s="394"/>
      <c r="GW75" s="394"/>
      <c r="GX75" s="394"/>
      <c r="GY75" s="394"/>
      <c r="GZ75" s="394"/>
      <c r="HA75" s="394"/>
      <c r="HB75" s="394"/>
      <c r="HC75" s="394"/>
      <c r="HD75" s="394"/>
      <c r="HE75" s="394"/>
      <c r="HF75" s="394"/>
      <c r="HG75" s="394"/>
      <c r="HH75" s="394"/>
      <c r="HI75" s="394"/>
      <c r="HJ75" s="394"/>
      <c r="HK75" s="394"/>
      <c r="HL75" s="394"/>
      <c r="HM75" s="394"/>
      <c r="HN75" s="394"/>
      <c r="HO75" s="394"/>
      <c r="HP75" s="394"/>
      <c r="HQ75" s="394"/>
      <c r="HR75" s="394"/>
      <c r="HS75" s="394"/>
      <c r="HT75" s="394"/>
      <c r="HU75" s="394"/>
      <c r="HV75" s="394"/>
      <c r="HW75" s="394"/>
      <c r="HX75" s="394"/>
      <c r="HY75" s="394"/>
      <c r="HZ75" s="394"/>
      <c r="IA75" s="394"/>
      <c r="IB75" s="394"/>
      <c r="IC75" s="394"/>
      <c r="ID75" s="394"/>
      <c r="IE75" s="394"/>
      <c r="IF75" s="394"/>
      <c r="IG75" s="394"/>
      <c r="IH75" s="394"/>
      <c r="II75" s="394"/>
      <c r="IJ75" s="394"/>
      <c r="IK75" s="394"/>
      <c r="IL75" s="394"/>
      <c r="IM75" s="394"/>
      <c r="IN75" s="394"/>
      <c r="IO75" s="394"/>
      <c r="IP75" s="394"/>
      <c r="IQ75" s="394"/>
      <c r="IR75" s="394"/>
      <c r="IS75" s="394"/>
      <c r="IT75" s="394"/>
      <c r="IU75" s="394"/>
      <c r="IV75" s="394"/>
      <c r="IW75" s="394"/>
      <c r="IX75" s="394"/>
      <c r="IY75" s="394"/>
      <c r="IZ75" s="394"/>
      <c r="JA75" s="394"/>
      <c r="JB75" s="394"/>
      <c r="JC75" s="394"/>
      <c r="JD75" s="394"/>
      <c r="JE75" s="394"/>
      <c r="JF75" s="394"/>
      <c r="JG75" s="394"/>
      <c r="JH75" s="394"/>
      <c r="JI75" s="394"/>
      <c r="JJ75" s="394"/>
      <c r="JK75" s="394"/>
      <c r="JL75" s="394"/>
      <c r="JM75" s="394"/>
      <c r="JN75" s="394"/>
      <c r="JO75" s="394"/>
      <c r="JP75" s="394"/>
      <c r="JQ75" s="394"/>
      <c r="JR75" s="394"/>
      <c r="JS75" s="394"/>
      <c r="JT75" s="394"/>
      <c r="JU75" s="394"/>
      <c r="JV75" s="394"/>
      <c r="JW75" s="394"/>
      <c r="JX75" s="394"/>
      <c r="JY75" s="394"/>
      <c r="JZ75" s="394"/>
      <c r="KA75" s="394"/>
      <c r="KB75" s="394"/>
      <c r="KC75" s="394"/>
      <c r="KD75" s="394"/>
      <c r="KE75" s="394"/>
      <c r="KF75" s="394"/>
      <c r="KG75" s="394"/>
      <c r="KH75" s="394"/>
      <c r="KI75" s="394"/>
      <c r="KJ75" s="394"/>
      <c r="KK75" s="394"/>
      <c r="KL75" s="394"/>
      <c r="KM75" s="394"/>
      <c r="KN75" s="394"/>
      <c r="KO75" s="394"/>
      <c r="KP75" s="394"/>
      <c r="KQ75" s="394"/>
      <c r="KR75" s="394"/>
      <c r="KS75" s="394"/>
      <c r="KT75" s="394"/>
      <c r="KU75" s="394"/>
      <c r="KV75" s="394"/>
      <c r="KW75" s="394"/>
      <c r="KX75" s="394"/>
      <c r="KY75" s="394"/>
      <c r="KZ75" s="394"/>
      <c r="LA75" s="394"/>
      <c r="LB75" s="394"/>
      <c r="LC75" s="394"/>
      <c r="LD75" s="394"/>
      <c r="LE75" s="394"/>
      <c r="LF75" s="394"/>
      <c r="LG75" s="394"/>
      <c r="LH75" s="394"/>
      <c r="LI75" s="394"/>
      <c r="LJ75" s="394"/>
      <c r="LK75" s="394"/>
      <c r="LL75" s="394"/>
      <c r="LM75" s="394"/>
      <c r="LN75" s="394"/>
      <c r="LO75" s="394"/>
      <c r="LP75" s="394"/>
      <c r="LQ75" s="394"/>
      <c r="LR75" s="394"/>
      <c r="LS75" s="394"/>
      <c r="LT75" s="394"/>
      <c r="LU75" s="394"/>
      <c r="LV75" s="394"/>
      <c r="LW75" s="394"/>
      <c r="LX75" s="394"/>
      <c r="LY75" s="394"/>
      <c r="LZ75" s="394"/>
      <c r="MA75" s="394"/>
      <c r="MB75" s="394"/>
      <c r="MC75" s="394"/>
      <c r="MD75" s="394"/>
      <c r="ME75" s="394"/>
      <c r="MF75" s="394"/>
      <c r="MG75" s="394"/>
      <c r="MH75" s="394"/>
      <c r="MI75" s="394"/>
      <c r="MJ75" s="394"/>
      <c r="MK75" s="394"/>
      <c r="ML75" s="394"/>
      <c r="MM75" s="394"/>
      <c r="MN75" s="394"/>
      <c r="MO75" s="394"/>
      <c r="MP75" s="394"/>
      <c r="MQ75" s="394"/>
      <c r="MR75" s="394"/>
      <c r="MS75" s="394"/>
      <c r="MT75" s="394"/>
      <c r="MU75" s="394"/>
      <c r="MV75" s="394"/>
      <c r="MW75" s="394"/>
      <c r="MX75" s="394"/>
      <c r="MY75" s="394"/>
      <c r="MZ75" s="394"/>
      <c r="NA75" s="394"/>
      <c r="NB75" s="394"/>
      <c r="NC75" s="394"/>
      <c r="ND75" s="394"/>
      <c r="NE75" s="394"/>
      <c r="NF75" s="394"/>
      <c r="NG75" s="394"/>
      <c r="NH75" s="394"/>
      <c r="NI75" s="394"/>
      <c r="NJ75" s="394"/>
      <c r="NK75" s="394"/>
      <c r="NL75" s="394"/>
      <c r="NM75" s="394"/>
      <c r="NN75" s="394"/>
      <c r="NO75" s="394"/>
      <c r="NP75" s="394"/>
      <c r="NQ75" s="394"/>
      <c r="NR75" s="394"/>
      <c r="NS75" s="394"/>
      <c r="NT75" s="394"/>
      <c r="NU75" s="394"/>
      <c r="NV75" s="394"/>
      <c r="NW75" s="394"/>
      <c r="NX75" s="394"/>
      <c r="NY75" s="394"/>
      <c r="NZ75" s="394"/>
      <c r="OA75" s="394"/>
      <c r="OB75" s="394"/>
      <c r="OC75" s="394"/>
      <c r="OD75" s="394"/>
      <c r="OE75" s="394"/>
      <c r="OF75" s="394"/>
      <c r="OG75" s="394"/>
      <c r="OH75" s="394"/>
      <c r="OI75" s="394"/>
      <c r="OJ75" s="394"/>
      <c r="OK75" s="394"/>
      <c r="OL75" s="394"/>
      <c r="OM75" s="394"/>
      <c r="ON75" s="394"/>
      <c r="OO75" s="394"/>
      <c r="OP75" s="394"/>
      <c r="OQ75" s="394"/>
      <c r="OR75" s="394"/>
      <c r="OS75" s="394"/>
      <c r="OT75" s="394"/>
      <c r="OU75" s="394"/>
      <c r="OV75" s="394"/>
      <c r="OW75" s="394"/>
      <c r="OX75" s="394"/>
      <c r="OY75" s="394"/>
      <c r="OZ75" s="394"/>
      <c r="PA75" s="394"/>
      <c r="PB75" s="394"/>
      <c r="PC75" s="394"/>
      <c r="PD75" s="394"/>
      <c r="PE75" s="394"/>
      <c r="PF75" s="394"/>
      <c r="PG75" s="394"/>
      <c r="PH75" s="394"/>
      <c r="PI75" s="394"/>
      <c r="PJ75" s="394"/>
      <c r="PK75" s="394"/>
      <c r="PL75" s="394"/>
      <c r="PM75" s="394"/>
      <c r="PN75" s="394"/>
      <c r="PO75" s="394"/>
      <c r="PP75" s="394"/>
      <c r="PQ75" s="394"/>
      <c r="PR75" s="394"/>
      <c r="PS75" s="394"/>
      <c r="PT75" s="394"/>
      <c r="PU75" s="394"/>
      <c r="PV75" s="394"/>
      <c r="PW75" s="394"/>
      <c r="PX75" s="394"/>
      <c r="PY75" s="394"/>
      <c r="PZ75" s="394"/>
      <c r="QA75" s="394"/>
      <c r="QB75" s="394"/>
      <c r="QC75" s="394"/>
      <c r="QD75" s="394"/>
      <c r="QE75" s="394"/>
      <c r="QF75" s="394"/>
      <c r="QG75" s="394"/>
      <c r="QH75" s="394"/>
      <c r="QI75" s="394"/>
      <c r="QJ75" s="394"/>
      <c r="QK75" s="394"/>
      <c r="QL75" s="394"/>
      <c r="QM75" s="394"/>
      <c r="QN75" s="394"/>
      <c r="QO75" s="394"/>
      <c r="QP75" s="394"/>
      <c r="QQ75" s="394"/>
      <c r="QR75" s="394"/>
      <c r="QS75" s="394"/>
      <c r="QT75" s="394"/>
      <c r="QU75" s="394"/>
      <c r="QV75" s="394"/>
      <c r="QW75" s="394"/>
      <c r="QX75" s="394"/>
      <c r="QY75" s="394"/>
      <c r="QZ75" s="394"/>
      <c r="RA75" s="394"/>
      <c r="RB75" s="394"/>
      <c r="RC75" s="394"/>
      <c r="RD75" s="394"/>
      <c r="RE75" s="394"/>
      <c r="RF75" s="394"/>
      <c r="RG75" s="394"/>
      <c r="RH75" s="394"/>
      <c r="RI75" s="394"/>
      <c r="RJ75" s="394"/>
      <c r="RK75" s="394"/>
      <c r="RL75" s="394"/>
      <c r="RM75" s="394"/>
      <c r="RN75" s="394"/>
      <c r="RO75" s="394"/>
      <c r="RP75" s="394"/>
      <c r="RQ75" s="394"/>
      <c r="RR75" s="394"/>
      <c r="RS75" s="394"/>
      <c r="RT75" s="394"/>
      <c r="RU75" s="394"/>
      <c r="RV75" s="394"/>
      <c r="RW75" s="394"/>
      <c r="RX75" s="394"/>
      <c r="RY75" s="394"/>
      <c r="RZ75" s="394"/>
      <c r="SA75" s="394"/>
      <c r="SB75" s="394"/>
      <c r="SC75" s="394"/>
      <c r="SD75" s="394"/>
      <c r="SE75" s="394"/>
      <c r="SF75" s="394"/>
      <c r="SG75" s="394"/>
      <c r="SH75" s="394"/>
      <c r="SI75" s="394"/>
      <c r="SJ75" s="394"/>
      <c r="SK75" s="394"/>
      <c r="SL75" s="394"/>
      <c r="SM75" s="394"/>
      <c r="SN75" s="394"/>
      <c r="SO75" s="394"/>
      <c r="SP75" s="394"/>
      <c r="SQ75" s="394"/>
      <c r="SR75" s="394"/>
      <c r="SS75" s="394"/>
      <c r="ST75" s="394"/>
      <c r="SU75" s="394"/>
      <c r="SV75" s="394"/>
      <c r="SW75" s="394"/>
      <c r="SX75" s="394"/>
      <c r="SY75" s="394"/>
      <c r="SZ75" s="394"/>
      <c r="TA75" s="394"/>
      <c r="TB75" s="394"/>
      <c r="TC75" s="394"/>
      <c r="TD75" s="394"/>
      <c r="TE75" s="394"/>
      <c r="TF75" s="394"/>
      <c r="TG75" s="394"/>
      <c r="TH75" s="394"/>
      <c r="TI75" s="394"/>
      <c r="TJ75" s="394"/>
      <c r="TK75" s="394"/>
      <c r="TL75" s="394"/>
      <c r="TM75" s="394"/>
      <c r="TN75" s="394"/>
      <c r="TO75" s="394"/>
      <c r="TP75" s="394"/>
      <c r="TQ75" s="394"/>
      <c r="TR75" s="394"/>
      <c r="TS75" s="394"/>
      <c r="TT75" s="394"/>
      <c r="TU75" s="394"/>
      <c r="TV75" s="394"/>
      <c r="TW75" s="394"/>
      <c r="TX75" s="394"/>
      <c r="TY75" s="394"/>
      <c r="TZ75" s="394"/>
      <c r="UA75" s="394"/>
      <c r="UB75" s="394"/>
      <c r="UC75" s="394"/>
      <c r="UD75" s="394"/>
      <c r="UE75" s="394"/>
      <c r="UF75" s="394"/>
      <c r="UG75" s="394"/>
      <c r="UH75" s="394"/>
      <c r="UI75" s="394"/>
      <c r="UJ75" s="394"/>
      <c r="UK75" s="394"/>
      <c r="UL75" s="394"/>
      <c r="UM75" s="394"/>
      <c r="UN75" s="394"/>
      <c r="UO75" s="394"/>
      <c r="UP75" s="394"/>
      <c r="UQ75" s="394"/>
      <c r="UR75" s="394"/>
      <c r="US75" s="394"/>
      <c r="UT75" s="394"/>
      <c r="UU75" s="394"/>
      <c r="UV75" s="394"/>
      <c r="UW75" s="394"/>
      <c r="UX75" s="394"/>
      <c r="UY75" s="394"/>
      <c r="UZ75" s="394"/>
      <c r="VA75" s="394"/>
      <c r="VB75" s="394"/>
      <c r="VC75" s="394"/>
      <c r="VD75" s="394"/>
      <c r="VE75" s="394"/>
      <c r="VF75" s="394"/>
      <c r="VG75" s="394"/>
      <c r="VH75" s="394"/>
      <c r="VI75" s="394"/>
      <c r="VJ75" s="394"/>
      <c r="VK75" s="394"/>
      <c r="VL75" s="394"/>
      <c r="VM75" s="394"/>
      <c r="VN75" s="394"/>
      <c r="VO75" s="394"/>
      <c r="VP75" s="394"/>
      <c r="VQ75" s="394"/>
      <c r="VR75" s="394"/>
      <c r="VS75" s="394"/>
      <c r="VT75" s="394"/>
      <c r="VU75" s="394"/>
      <c r="VV75" s="394"/>
      <c r="VW75" s="394"/>
      <c r="VX75" s="394"/>
      <c r="VY75" s="394"/>
      <c r="VZ75" s="394"/>
      <c r="WA75" s="394"/>
      <c r="WB75" s="394"/>
      <c r="WC75" s="394"/>
      <c r="WD75" s="394"/>
      <c r="WE75" s="394"/>
      <c r="WF75" s="394"/>
      <c r="WG75" s="394"/>
      <c r="WH75" s="394"/>
      <c r="WI75" s="394"/>
      <c r="WJ75" s="394"/>
      <c r="WK75" s="394"/>
      <c r="WL75" s="394"/>
      <c r="WM75" s="394"/>
      <c r="WN75" s="394"/>
      <c r="WO75" s="394"/>
      <c r="WP75" s="394"/>
      <c r="WQ75" s="394"/>
      <c r="WR75" s="394"/>
      <c r="WS75" s="394"/>
      <c r="WT75" s="394"/>
      <c r="WU75" s="394"/>
      <c r="WV75" s="394"/>
      <c r="WW75" s="394"/>
      <c r="WX75" s="394"/>
      <c r="WY75" s="394"/>
      <c r="WZ75" s="394"/>
      <c r="XA75" s="394"/>
      <c r="XB75" s="394"/>
      <c r="XC75" s="394"/>
      <c r="XD75" s="394"/>
      <c r="XE75" s="394"/>
      <c r="XF75" s="394"/>
      <c r="XG75" s="394"/>
      <c r="XH75" s="394"/>
      <c r="XI75" s="394"/>
      <c r="XJ75" s="394"/>
      <c r="XK75" s="394"/>
      <c r="XL75" s="394"/>
      <c r="XM75" s="394"/>
      <c r="XN75" s="394"/>
      <c r="XO75" s="394"/>
      <c r="XP75" s="394"/>
      <c r="XQ75" s="394"/>
      <c r="XR75" s="394"/>
      <c r="XS75" s="394"/>
      <c r="XT75" s="394"/>
      <c r="XU75" s="394"/>
      <c r="XV75" s="394"/>
      <c r="XW75" s="394"/>
      <c r="XX75" s="394"/>
      <c r="XY75" s="394"/>
      <c r="XZ75" s="394"/>
      <c r="YA75" s="394"/>
      <c r="YB75" s="394"/>
      <c r="YC75" s="394"/>
      <c r="YD75" s="394"/>
      <c r="YE75" s="394"/>
      <c r="YF75" s="394"/>
      <c r="YG75" s="394"/>
      <c r="YH75" s="394"/>
      <c r="YI75" s="394"/>
      <c r="YJ75" s="394"/>
      <c r="YK75" s="394"/>
      <c r="YL75" s="394"/>
      <c r="YM75" s="394"/>
      <c r="YN75" s="394"/>
      <c r="YO75" s="394"/>
      <c r="YP75" s="394"/>
      <c r="YQ75" s="394"/>
      <c r="YR75" s="394"/>
      <c r="YS75" s="394"/>
      <c r="YT75" s="394"/>
      <c r="YU75" s="394"/>
      <c r="YV75" s="394"/>
      <c r="YW75" s="394"/>
      <c r="YX75" s="394"/>
      <c r="YY75" s="394"/>
      <c r="YZ75" s="394"/>
      <c r="ZA75" s="394"/>
      <c r="ZB75" s="394"/>
      <c r="ZC75" s="394"/>
      <c r="ZD75" s="394"/>
      <c r="ZE75" s="394"/>
      <c r="ZF75" s="394"/>
      <c r="ZG75" s="394"/>
      <c r="ZH75" s="394"/>
      <c r="ZI75" s="394"/>
      <c r="ZJ75" s="394"/>
      <c r="ZK75" s="394"/>
      <c r="ZL75" s="394"/>
      <c r="ZM75" s="394"/>
      <c r="ZN75" s="394"/>
      <c r="ZO75" s="394"/>
      <c r="ZP75" s="394"/>
      <c r="ZQ75" s="394"/>
      <c r="ZR75" s="394"/>
      <c r="ZS75" s="394"/>
      <c r="ZT75" s="394"/>
      <c r="ZU75" s="394"/>
      <c r="ZV75" s="394"/>
      <c r="ZW75" s="394"/>
      <c r="ZX75" s="394"/>
      <c r="ZY75" s="394"/>
      <c r="ZZ75" s="394"/>
      <c r="AAA75" s="394"/>
      <c r="AAB75" s="394"/>
      <c r="AAC75" s="394"/>
      <c r="AAD75" s="394"/>
      <c r="AAE75" s="394"/>
      <c r="AAF75" s="394"/>
      <c r="AAG75" s="394"/>
      <c r="AAH75" s="394"/>
      <c r="AAI75" s="394"/>
      <c r="AAJ75" s="394"/>
      <c r="AAK75" s="394"/>
      <c r="AAL75" s="394"/>
      <c r="AAM75" s="394"/>
      <c r="AAN75" s="394"/>
      <c r="AAO75" s="394"/>
      <c r="AAP75" s="394"/>
      <c r="AAQ75" s="394"/>
      <c r="AAR75" s="394"/>
      <c r="AAS75" s="394"/>
      <c r="AAT75" s="394"/>
      <c r="AAU75" s="394"/>
      <c r="AAV75" s="394"/>
      <c r="AAW75" s="394"/>
      <c r="AAX75" s="394"/>
      <c r="AAY75" s="394"/>
      <c r="AAZ75" s="394"/>
      <c r="ABA75" s="394"/>
      <c r="ABB75" s="394"/>
      <c r="ABC75" s="394"/>
      <c r="ABD75" s="394"/>
      <c r="ABE75" s="394"/>
      <c r="ABF75" s="394"/>
      <c r="ABG75" s="394"/>
      <c r="ABH75" s="394"/>
      <c r="ABI75" s="394"/>
      <c r="ABJ75" s="394"/>
      <c r="ABK75" s="394"/>
      <c r="ABL75" s="394"/>
      <c r="ABM75" s="394"/>
      <c r="ABN75" s="394"/>
      <c r="ABO75" s="394"/>
      <c r="ABP75" s="394"/>
      <c r="ABQ75" s="394"/>
      <c r="ABR75" s="394"/>
      <c r="ABS75" s="394"/>
      <c r="ABT75" s="394"/>
      <c r="ABU75" s="394"/>
      <c r="ABV75" s="394"/>
      <c r="ABW75" s="394"/>
      <c r="ABX75" s="394"/>
      <c r="ABY75" s="394"/>
      <c r="ABZ75" s="394"/>
      <c r="ACA75" s="394"/>
      <c r="ACB75" s="394"/>
      <c r="ACC75" s="394"/>
      <c r="ACD75" s="394"/>
      <c r="ACE75" s="394"/>
      <c r="ACF75" s="394"/>
      <c r="ACG75" s="394"/>
      <c r="ACH75" s="394"/>
      <c r="ACI75" s="394"/>
      <c r="ACJ75" s="394"/>
      <c r="ACK75" s="394"/>
      <c r="ACL75" s="394"/>
      <c r="ACM75" s="394"/>
      <c r="ACN75" s="394"/>
      <c r="ACO75" s="394"/>
      <c r="ACP75" s="394"/>
      <c r="ACQ75" s="394"/>
      <c r="ACR75" s="394"/>
      <c r="ACS75" s="394"/>
      <c r="ACT75" s="394"/>
      <c r="ACU75" s="394"/>
      <c r="ACV75" s="394"/>
      <c r="ACW75" s="394"/>
      <c r="ACX75" s="394"/>
      <c r="ACY75" s="394"/>
      <c r="ACZ75" s="394"/>
      <c r="ADA75" s="394"/>
      <c r="ADB75" s="394"/>
      <c r="ADC75" s="394"/>
      <c r="ADD75" s="394"/>
      <c r="ADE75" s="394"/>
      <c r="ADF75" s="394"/>
      <c r="ADG75" s="394"/>
      <c r="ADH75" s="394"/>
      <c r="ADI75" s="394"/>
      <c r="ADJ75" s="394"/>
      <c r="ADK75" s="394"/>
      <c r="ADL75" s="394"/>
      <c r="ADM75" s="394"/>
      <c r="ADN75" s="394"/>
      <c r="ADO75" s="394"/>
      <c r="ADP75" s="394"/>
      <c r="ADQ75" s="394"/>
      <c r="ADR75" s="394"/>
      <c r="ADS75" s="394"/>
      <c r="ADT75" s="394"/>
      <c r="ADU75" s="394"/>
      <c r="ADV75" s="394"/>
      <c r="ADW75" s="394"/>
      <c r="ADX75" s="394"/>
      <c r="ADY75" s="394"/>
      <c r="ADZ75" s="394"/>
      <c r="AEA75" s="394"/>
      <c r="AEB75" s="394"/>
      <c r="AEC75" s="394"/>
      <c r="AED75" s="394"/>
      <c r="AEE75" s="394"/>
      <c r="AEF75" s="394"/>
      <c r="AEG75" s="394"/>
      <c r="AEH75" s="394"/>
      <c r="AEI75" s="394"/>
      <c r="AEJ75" s="394"/>
      <c r="AEK75" s="394"/>
      <c r="AEL75" s="394"/>
      <c r="AEM75" s="394"/>
      <c r="AEN75" s="394"/>
      <c r="AEO75" s="394"/>
      <c r="AEP75" s="394"/>
      <c r="AEQ75" s="394"/>
      <c r="AER75" s="394"/>
      <c r="AES75" s="394"/>
      <c r="AET75" s="394"/>
      <c r="AEU75" s="394"/>
      <c r="AEV75" s="394"/>
      <c r="AEW75" s="394"/>
      <c r="AEX75" s="394"/>
      <c r="AEY75" s="394"/>
      <c r="AEZ75" s="394"/>
      <c r="AFA75" s="394"/>
      <c r="AFB75" s="394"/>
      <c r="AFC75" s="394"/>
      <c r="AFD75" s="394"/>
      <c r="AFE75" s="394"/>
      <c r="AFF75" s="394"/>
      <c r="AFG75" s="394"/>
      <c r="AFH75" s="394"/>
      <c r="AFI75" s="394"/>
      <c r="AFJ75" s="394"/>
      <c r="AFK75" s="394"/>
      <c r="AFL75" s="394"/>
      <c r="AFM75" s="394"/>
      <c r="AFN75" s="394"/>
      <c r="AFO75" s="394"/>
      <c r="AFP75" s="394"/>
      <c r="AFQ75" s="394"/>
      <c r="AFR75" s="394"/>
      <c r="AFS75" s="394"/>
      <c r="AFT75" s="394"/>
      <c r="AFU75" s="394"/>
      <c r="AFV75" s="394"/>
      <c r="AFW75" s="394"/>
      <c r="AFX75" s="394"/>
      <c r="AFY75" s="394"/>
      <c r="AFZ75" s="394"/>
      <c r="AGA75" s="394"/>
      <c r="AGB75" s="394"/>
      <c r="AGC75" s="394"/>
      <c r="AGD75" s="394"/>
      <c r="AGE75" s="394"/>
      <c r="AGF75" s="394"/>
      <c r="AGG75" s="394"/>
      <c r="AGH75" s="394"/>
      <c r="AGI75" s="394"/>
      <c r="AGJ75" s="394"/>
      <c r="AGK75" s="394"/>
      <c r="AGL75" s="394"/>
      <c r="AGM75" s="394"/>
      <c r="AGN75" s="394"/>
      <c r="AGO75" s="394"/>
      <c r="AGP75" s="394"/>
      <c r="AGQ75" s="394"/>
      <c r="AGR75" s="394"/>
      <c r="AGS75" s="394"/>
      <c r="AGT75" s="394"/>
      <c r="AGU75" s="394"/>
      <c r="AGV75" s="394"/>
      <c r="AGW75" s="394"/>
      <c r="AGX75" s="394"/>
      <c r="AGY75" s="394"/>
      <c r="AGZ75" s="394"/>
      <c r="AHA75" s="394"/>
      <c r="AHB75" s="394"/>
      <c r="AHC75" s="394"/>
      <c r="AHD75" s="394"/>
      <c r="AHE75" s="394"/>
      <c r="AHF75" s="394"/>
      <c r="AHG75" s="394"/>
      <c r="AHH75" s="394"/>
      <c r="AHI75" s="394"/>
      <c r="AHJ75" s="394"/>
      <c r="AHK75" s="394"/>
      <c r="AHL75" s="394"/>
      <c r="AHM75" s="394"/>
      <c r="AHN75" s="394"/>
      <c r="AHO75" s="394"/>
      <c r="AHP75" s="394"/>
      <c r="AHQ75" s="394"/>
      <c r="AHR75" s="394"/>
      <c r="AHS75" s="394"/>
      <c r="AHT75" s="394"/>
      <c r="AHU75" s="394"/>
      <c r="AHV75" s="394"/>
      <c r="AHW75" s="394"/>
      <c r="AHX75" s="394"/>
      <c r="AHY75" s="394"/>
      <c r="AHZ75" s="394"/>
      <c r="AIA75" s="394"/>
      <c r="AIB75" s="394"/>
      <c r="AIC75" s="394"/>
      <c r="AID75" s="394"/>
      <c r="AIE75" s="394"/>
      <c r="AIF75" s="394"/>
      <c r="AIG75" s="394"/>
      <c r="AIH75" s="394"/>
      <c r="AII75" s="394"/>
      <c r="AIJ75" s="394"/>
      <c r="AIK75" s="394"/>
      <c r="AIL75" s="394"/>
      <c r="AIM75" s="394"/>
      <c r="AIN75" s="394"/>
      <c r="AIO75" s="394"/>
      <c r="AIP75" s="394"/>
      <c r="AIQ75" s="394"/>
      <c r="AIR75" s="394"/>
      <c r="AIS75" s="394"/>
      <c r="AIT75" s="394"/>
      <c r="AIU75" s="394"/>
      <c r="AIV75" s="394"/>
      <c r="AIW75" s="394"/>
      <c r="AIX75" s="394"/>
      <c r="AIY75" s="394"/>
      <c r="AIZ75" s="394"/>
      <c r="AJA75" s="394"/>
      <c r="AJB75" s="394"/>
      <c r="AJC75" s="394"/>
      <c r="AJD75" s="394"/>
      <c r="AJE75" s="394"/>
      <c r="AJF75" s="394"/>
      <c r="AJG75" s="394"/>
      <c r="AJH75" s="394"/>
      <c r="AJI75" s="394"/>
      <c r="AJJ75" s="394"/>
      <c r="AJK75" s="394"/>
      <c r="AJL75" s="394"/>
      <c r="AJM75" s="394"/>
      <c r="AJN75" s="394"/>
      <c r="AJO75" s="394"/>
      <c r="AJP75" s="394"/>
      <c r="AJQ75" s="394"/>
      <c r="AJR75" s="394"/>
      <c r="AJS75" s="394"/>
      <c r="AJT75" s="394"/>
      <c r="AJU75" s="394"/>
      <c r="AJV75" s="394"/>
      <c r="AJW75" s="394"/>
      <c r="AJX75" s="394"/>
      <c r="AJY75" s="394"/>
      <c r="AJZ75" s="394"/>
      <c r="AKA75" s="394"/>
      <c r="AKB75" s="394"/>
      <c r="AKC75" s="394"/>
      <c r="AKD75" s="394"/>
      <c r="AKE75" s="394"/>
      <c r="AKF75" s="394"/>
      <c r="AKG75" s="394"/>
      <c r="AKH75" s="394"/>
      <c r="AKI75" s="394"/>
      <c r="AKJ75" s="394"/>
      <c r="AKK75" s="394"/>
      <c r="AKL75" s="394"/>
      <c r="AKM75" s="394"/>
      <c r="AKN75" s="394"/>
      <c r="AKO75" s="394"/>
      <c r="AKP75" s="394"/>
      <c r="AKQ75" s="394"/>
      <c r="AKR75" s="394"/>
      <c r="AKS75" s="394"/>
      <c r="AKT75" s="394"/>
      <c r="AKU75" s="394"/>
      <c r="AKV75" s="394"/>
      <c r="AKW75" s="394"/>
      <c r="AKX75" s="394"/>
      <c r="AKY75" s="394"/>
      <c r="AKZ75" s="394"/>
      <c r="ALA75" s="394"/>
      <c r="ALB75" s="394"/>
      <c r="ALC75" s="394"/>
      <c r="ALD75" s="394"/>
      <c r="ALE75" s="394"/>
      <c r="ALF75" s="394"/>
      <c r="ALG75" s="394"/>
      <c r="ALH75" s="394"/>
      <c r="ALI75" s="394"/>
      <c r="ALJ75" s="394"/>
      <c r="ALK75" s="394"/>
      <c r="ALL75" s="394"/>
      <c r="ALM75" s="394"/>
      <c r="ALN75" s="394"/>
      <c r="ALO75" s="394"/>
      <c r="ALP75" s="394"/>
      <c r="ALQ75" s="394"/>
      <c r="ALR75" s="394"/>
      <c r="ALS75" s="394"/>
      <c r="ALT75" s="394"/>
      <c r="ALU75" s="394"/>
      <c r="ALV75" s="394"/>
      <c r="ALW75" s="394"/>
      <c r="ALX75" s="394"/>
      <c r="ALY75" s="394"/>
      <c r="ALZ75" s="394"/>
      <c r="AMA75" s="394"/>
      <c r="AMB75" s="394"/>
      <c r="AMC75" s="394"/>
      <c r="AMD75" s="394"/>
      <c r="AME75" s="394"/>
      <c r="AMF75" s="394"/>
      <c r="AMG75" s="394"/>
      <c r="AMH75" s="394"/>
      <c r="AMI75" s="394"/>
      <c r="AMJ75" s="394"/>
      <c r="AMK75" s="394"/>
      <c r="AML75" s="394"/>
      <c r="AMM75" s="394"/>
      <c r="AMN75" s="394"/>
      <c r="AMO75" s="394"/>
      <c r="AMP75" s="394"/>
      <c r="AMQ75" s="394"/>
      <c r="AMR75" s="394"/>
      <c r="AMS75" s="394"/>
      <c r="AMT75" s="394"/>
      <c r="AMU75" s="394"/>
      <c r="AMV75" s="394"/>
      <c r="AMW75" s="394"/>
      <c r="AMX75" s="394"/>
      <c r="AMY75" s="394"/>
      <c r="AMZ75" s="394"/>
      <c r="ANA75" s="394"/>
      <c r="ANB75" s="394"/>
      <c r="ANC75" s="394"/>
      <c r="AND75" s="394"/>
      <c r="ANE75" s="394"/>
      <c r="ANF75" s="394"/>
      <c r="ANG75" s="394"/>
      <c r="ANH75" s="394"/>
      <c r="ANI75" s="394"/>
      <c r="ANJ75" s="394"/>
      <c r="ANK75" s="394"/>
      <c r="ANL75" s="394"/>
      <c r="ANM75" s="394"/>
      <c r="ANN75" s="394"/>
      <c r="ANO75" s="394"/>
      <c r="ANP75" s="394"/>
      <c r="ANQ75" s="394"/>
      <c r="ANR75" s="394"/>
      <c r="ANS75" s="394"/>
      <c r="ANT75" s="394"/>
      <c r="ANU75" s="394"/>
      <c r="ANV75" s="394"/>
      <c r="ANW75" s="394"/>
      <c r="ANX75" s="394"/>
      <c r="ANY75" s="394"/>
      <c r="ANZ75" s="394"/>
      <c r="AOA75" s="394"/>
      <c r="AOB75" s="394"/>
      <c r="AOC75" s="394"/>
      <c r="AOD75" s="394"/>
      <c r="AOE75" s="394"/>
      <c r="AOF75" s="394"/>
      <c r="AOG75" s="394"/>
      <c r="AOH75" s="394"/>
      <c r="AOI75" s="394"/>
      <c r="AOJ75" s="394"/>
      <c r="AOK75" s="394"/>
      <c r="AOL75" s="394"/>
      <c r="AOM75" s="394"/>
      <c r="AON75" s="394"/>
      <c r="AOO75" s="394"/>
      <c r="AOP75" s="394"/>
      <c r="AOQ75" s="394"/>
      <c r="AOR75" s="394"/>
      <c r="AOS75" s="394"/>
      <c r="AOT75" s="394"/>
      <c r="AOU75" s="394"/>
      <c r="AOV75" s="394"/>
      <c r="AOW75" s="394"/>
      <c r="AOX75" s="394"/>
      <c r="AOY75" s="394"/>
      <c r="AOZ75" s="394"/>
      <c r="APA75" s="394"/>
      <c r="APB75" s="394"/>
      <c r="APC75" s="394"/>
      <c r="APD75" s="394"/>
      <c r="APE75" s="394"/>
      <c r="APF75" s="394"/>
      <c r="APG75" s="394"/>
      <c r="APH75" s="394"/>
      <c r="API75" s="394"/>
      <c r="APJ75" s="394"/>
      <c r="APK75" s="394"/>
      <c r="APL75" s="394"/>
      <c r="APM75" s="394"/>
      <c r="APN75" s="394"/>
      <c r="APO75" s="394"/>
      <c r="APP75" s="394"/>
      <c r="APQ75" s="394"/>
      <c r="APR75" s="394"/>
      <c r="APS75" s="394"/>
      <c r="APT75" s="394"/>
      <c r="APU75" s="394"/>
      <c r="APV75" s="394"/>
      <c r="APW75" s="394"/>
      <c r="APX75" s="394"/>
      <c r="APY75" s="394"/>
      <c r="APZ75" s="394"/>
      <c r="AQA75" s="394"/>
      <c r="AQB75" s="394"/>
      <c r="AQC75" s="394"/>
      <c r="AQD75" s="394"/>
      <c r="AQE75" s="394"/>
      <c r="AQF75" s="394"/>
      <c r="AQG75" s="394"/>
      <c r="AQH75" s="394"/>
      <c r="AQI75" s="394"/>
      <c r="AQJ75" s="394"/>
      <c r="AQK75" s="394"/>
      <c r="AQL75" s="394"/>
      <c r="AQM75" s="394"/>
      <c r="AQN75" s="394"/>
      <c r="AQO75" s="394"/>
      <c r="AQP75" s="394"/>
      <c r="AQQ75" s="394"/>
      <c r="AQR75" s="394"/>
      <c r="AQS75" s="394"/>
      <c r="AQT75" s="394"/>
      <c r="AQU75" s="394"/>
      <c r="AQV75" s="394"/>
      <c r="AQW75" s="394"/>
      <c r="AQX75" s="394"/>
      <c r="AQY75" s="394"/>
      <c r="AQZ75" s="394"/>
      <c r="ARA75" s="394"/>
      <c r="ARB75" s="394"/>
      <c r="ARC75" s="394"/>
      <c r="ARD75" s="394"/>
      <c r="ARE75" s="394"/>
      <c r="ARF75" s="394"/>
      <c r="ARG75" s="394"/>
      <c r="ARH75" s="394"/>
      <c r="ARI75" s="394"/>
      <c r="ARJ75" s="394"/>
      <c r="ARK75" s="394"/>
      <c r="ARL75" s="394"/>
      <c r="ARM75" s="394"/>
      <c r="ARN75" s="394"/>
      <c r="ARO75" s="394"/>
      <c r="ARP75" s="394"/>
      <c r="ARQ75" s="394"/>
      <c r="ARR75" s="394"/>
      <c r="ARS75" s="394"/>
      <c r="ART75" s="394"/>
      <c r="ARU75" s="394"/>
      <c r="ARV75" s="394"/>
      <c r="ARW75" s="394"/>
      <c r="ARX75" s="394"/>
      <c r="ARY75" s="394"/>
      <c r="ARZ75" s="394"/>
      <c r="ASA75" s="394"/>
      <c r="ASB75" s="394"/>
      <c r="ASC75" s="394"/>
      <c r="ASD75" s="394"/>
      <c r="ASE75" s="394"/>
      <c r="ASF75" s="394"/>
      <c r="ASG75" s="394"/>
      <c r="ASH75" s="394"/>
      <c r="ASI75" s="394"/>
      <c r="ASJ75" s="394"/>
      <c r="ASK75" s="394"/>
      <c r="ASL75" s="394"/>
      <c r="ASM75" s="394"/>
      <c r="ASN75" s="394"/>
      <c r="ASO75" s="394"/>
      <c r="ASP75" s="394"/>
      <c r="ASQ75" s="394"/>
      <c r="ASR75" s="394"/>
      <c r="ASS75" s="394"/>
      <c r="AST75" s="394"/>
      <c r="ASU75" s="394"/>
      <c r="ASV75" s="394"/>
      <c r="ASW75" s="394"/>
      <c r="ASX75" s="394"/>
      <c r="ASY75" s="394"/>
      <c r="ASZ75" s="394"/>
      <c r="ATA75" s="394"/>
      <c r="ATB75" s="394"/>
      <c r="ATC75" s="394"/>
      <c r="ATD75" s="394"/>
      <c r="ATE75" s="394"/>
      <c r="ATF75" s="394"/>
      <c r="ATG75" s="394"/>
      <c r="ATH75" s="394"/>
      <c r="ATI75" s="394"/>
      <c r="ATJ75" s="394"/>
      <c r="ATK75" s="394"/>
      <c r="ATL75" s="394"/>
      <c r="ATM75" s="394"/>
      <c r="ATN75" s="394"/>
      <c r="ATO75" s="394"/>
      <c r="ATP75" s="394"/>
      <c r="ATQ75" s="394"/>
      <c r="ATR75" s="394"/>
      <c r="ATS75" s="394"/>
      <c r="ATT75" s="394"/>
      <c r="ATU75" s="394"/>
      <c r="ATV75" s="394"/>
      <c r="ATW75" s="394"/>
      <c r="ATX75" s="394"/>
      <c r="ATY75" s="394"/>
      <c r="ATZ75" s="394"/>
      <c r="AUA75" s="394"/>
      <c r="AUB75" s="394"/>
      <c r="AUC75" s="394"/>
      <c r="AUD75" s="394"/>
      <c r="AUE75" s="394"/>
      <c r="AUF75" s="394"/>
      <c r="AUG75" s="394"/>
      <c r="AUH75" s="394"/>
      <c r="AUI75" s="394"/>
      <c r="AUJ75" s="394"/>
      <c r="AUK75" s="394"/>
      <c r="AUL75" s="394"/>
      <c r="AUM75" s="394"/>
      <c r="AUN75" s="394"/>
      <c r="AUO75" s="394"/>
      <c r="AUP75" s="394"/>
      <c r="AUQ75" s="394"/>
      <c r="AUR75" s="394"/>
      <c r="AUS75" s="394"/>
      <c r="AUT75" s="394"/>
      <c r="AUU75" s="394"/>
      <c r="AUV75" s="394"/>
      <c r="AUW75" s="394"/>
      <c r="AUX75" s="394"/>
      <c r="AUY75" s="394"/>
      <c r="AUZ75" s="394"/>
      <c r="AVA75" s="394"/>
      <c r="AVB75" s="394"/>
      <c r="AVC75" s="394"/>
      <c r="AVD75" s="394"/>
      <c r="AVE75" s="394"/>
      <c r="AVF75" s="394"/>
      <c r="AVG75" s="394"/>
      <c r="AVH75" s="394"/>
      <c r="AVI75" s="394"/>
      <c r="AVJ75" s="394"/>
      <c r="AVK75" s="394"/>
      <c r="AVL75" s="394"/>
      <c r="AVM75" s="394"/>
      <c r="AVN75" s="394"/>
      <c r="AVO75" s="394"/>
      <c r="AVP75" s="394"/>
      <c r="AVQ75" s="394"/>
      <c r="AVR75" s="394"/>
      <c r="AVS75" s="394"/>
      <c r="AVT75" s="394"/>
      <c r="AVU75" s="394"/>
      <c r="AVV75" s="394"/>
      <c r="AVW75" s="394"/>
      <c r="AVX75" s="394"/>
      <c r="AVY75" s="394"/>
      <c r="AVZ75" s="394"/>
      <c r="AWA75" s="394"/>
      <c r="AWB75" s="394"/>
      <c r="AWC75" s="394"/>
      <c r="AWD75" s="394"/>
      <c r="AWE75" s="394"/>
      <c r="AWF75" s="394"/>
      <c r="AWG75" s="394"/>
      <c r="AWH75" s="394"/>
      <c r="AWI75" s="394"/>
      <c r="AWJ75" s="394"/>
      <c r="AWK75" s="394"/>
      <c r="AWL75" s="394"/>
      <c r="AWM75" s="394"/>
      <c r="AWN75" s="394"/>
      <c r="AWO75" s="394"/>
      <c r="AWP75" s="394"/>
      <c r="AWQ75" s="394"/>
      <c r="AWR75" s="394"/>
      <c r="AWS75" s="394"/>
      <c r="AWT75" s="394"/>
      <c r="AWU75" s="394"/>
      <c r="AWV75" s="394"/>
      <c r="AWW75" s="394"/>
      <c r="AWX75" s="394"/>
      <c r="AWY75" s="394"/>
      <c r="AWZ75" s="394"/>
      <c r="AXA75" s="394"/>
      <c r="AXB75" s="394"/>
      <c r="AXC75" s="394"/>
      <c r="AXD75" s="394"/>
      <c r="AXE75" s="394"/>
      <c r="AXF75" s="394"/>
      <c r="AXG75" s="394"/>
      <c r="AXH75" s="394"/>
      <c r="AXI75" s="394"/>
      <c r="AXJ75" s="394"/>
      <c r="AXK75" s="394"/>
      <c r="AXL75" s="394"/>
      <c r="AXM75" s="394"/>
      <c r="AXN75" s="394"/>
      <c r="AXO75" s="394"/>
      <c r="AXP75" s="394"/>
      <c r="AXQ75" s="394"/>
      <c r="AXR75" s="394"/>
      <c r="AXS75" s="394"/>
      <c r="AXT75" s="394"/>
      <c r="AXU75" s="394"/>
      <c r="AXV75" s="394"/>
      <c r="AXW75" s="394"/>
      <c r="AXX75" s="394"/>
      <c r="AXY75" s="394"/>
      <c r="AXZ75" s="394"/>
      <c r="AYA75" s="394"/>
      <c r="AYB75" s="394"/>
      <c r="AYC75" s="394"/>
      <c r="AYD75" s="394"/>
      <c r="AYE75" s="394"/>
      <c r="AYF75" s="394"/>
      <c r="AYG75" s="394"/>
      <c r="AYH75" s="394"/>
      <c r="AYI75" s="394"/>
      <c r="AYJ75" s="394"/>
      <c r="AYK75" s="394"/>
      <c r="AYL75" s="394"/>
      <c r="AYM75" s="394"/>
      <c r="AYN75" s="394"/>
      <c r="AYO75" s="394"/>
      <c r="AYP75" s="394"/>
      <c r="AYQ75" s="394"/>
      <c r="AYR75" s="394"/>
      <c r="AYS75" s="394"/>
      <c r="AYT75" s="394"/>
      <c r="AYU75" s="394"/>
      <c r="AYV75" s="394"/>
      <c r="AYW75" s="394"/>
      <c r="AYX75" s="394"/>
      <c r="AYY75" s="394"/>
      <c r="AYZ75" s="394"/>
      <c r="AZA75" s="394"/>
      <c r="AZB75" s="394"/>
      <c r="AZC75" s="394"/>
      <c r="AZD75" s="394"/>
      <c r="AZE75" s="394"/>
      <c r="AZF75" s="394"/>
      <c r="AZG75" s="394"/>
      <c r="AZH75" s="394"/>
      <c r="AZI75" s="394"/>
      <c r="AZJ75" s="394"/>
      <c r="AZK75" s="394"/>
      <c r="AZL75" s="394"/>
      <c r="AZM75" s="394"/>
      <c r="AZN75" s="394"/>
      <c r="AZO75" s="394"/>
      <c r="AZP75" s="394"/>
      <c r="AZQ75" s="394"/>
      <c r="AZR75" s="394"/>
      <c r="AZS75" s="394"/>
      <c r="AZT75" s="394"/>
      <c r="AZU75" s="394"/>
      <c r="AZV75" s="394"/>
      <c r="AZW75" s="394"/>
      <c r="AZX75" s="394"/>
      <c r="AZY75" s="394"/>
      <c r="AZZ75" s="394"/>
      <c r="BAA75" s="394"/>
      <c r="BAB75" s="394"/>
      <c r="BAC75" s="394"/>
      <c r="BAD75" s="394"/>
      <c r="BAE75" s="394"/>
      <c r="BAF75" s="394"/>
      <c r="BAG75" s="394"/>
      <c r="BAH75" s="394"/>
      <c r="BAI75" s="394"/>
      <c r="BAJ75" s="394"/>
      <c r="BAK75" s="394"/>
      <c r="BAL75" s="394"/>
      <c r="BAM75" s="394"/>
      <c r="BAN75" s="394"/>
      <c r="BAO75" s="394"/>
      <c r="BAP75" s="394"/>
      <c r="BAQ75" s="394"/>
      <c r="BAR75" s="394"/>
      <c r="BAS75" s="394"/>
      <c r="BAT75" s="394"/>
      <c r="BAU75" s="394"/>
      <c r="BAV75" s="394"/>
      <c r="BAW75" s="394"/>
      <c r="BAX75" s="394"/>
      <c r="BAY75" s="394"/>
      <c r="BAZ75" s="394"/>
      <c r="BBA75" s="394"/>
      <c r="BBB75" s="394"/>
      <c r="BBC75" s="394"/>
      <c r="BBD75" s="394"/>
      <c r="BBE75" s="394"/>
      <c r="BBF75" s="394"/>
      <c r="BBG75" s="394"/>
      <c r="BBH75" s="394"/>
      <c r="BBI75" s="394"/>
      <c r="BBJ75" s="394"/>
      <c r="BBK75" s="394"/>
      <c r="BBL75" s="394"/>
      <c r="BBM75" s="394"/>
      <c r="BBN75" s="394"/>
      <c r="BBO75" s="394"/>
      <c r="BBP75" s="394"/>
      <c r="BBQ75" s="394"/>
      <c r="BBR75" s="394"/>
      <c r="BBS75" s="394"/>
      <c r="BBT75" s="394"/>
      <c r="BBU75" s="394"/>
      <c r="BBV75" s="394"/>
      <c r="BBW75" s="394"/>
      <c r="BBX75" s="394"/>
      <c r="BBY75" s="394"/>
      <c r="BBZ75" s="394"/>
      <c r="BCA75" s="394"/>
      <c r="BCB75" s="394"/>
      <c r="BCC75" s="394"/>
      <c r="BCD75" s="394"/>
      <c r="BCE75" s="394"/>
      <c r="BCF75" s="394"/>
      <c r="BCG75" s="394"/>
      <c r="BCH75" s="394"/>
      <c r="BCI75" s="394"/>
      <c r="BCJ75" s="394"/>
      <c r="BCK75" s="394"/>
      <c r="BCL75" s="394"/>
      <c r="BCM75" s="394"/>
      <c r="BCN75" s="394"/>
      <c r="BCO75" s="394"/>
      <c r="BCP75" s="394"/>
      <c r="BCQ75" s="394"/>
      <c r="BCR75" s="394"/>
      <c r="BCS75" s="394"/>
      <c r="BCT75" s="394"/>
      <c r="BCU75" s="394"/>
      <c r="BCV75" s="394"/>
      <c r="BCW75" s="394"/>
      <c r="BCX75" s="394"/>
      <c r="BCY75" s="394"/>
      <c r="BCZ75" s="394"/>
      <c r="BDA75" s="394"/>
      <c r="BDB75" s="394"/>
      <c r="BDC75" s="394"/>
      <c r="BDD75" s="394"/>
      <c r="BDE75" s="394"/>
      <c r="BDF75" s="394"/>
      <c r="BDG75" s="394"/>
      <c r="BDH75" s="394"/>
      <c r="BDI75" s="394"/>
      <c r="BDJ75" s="394"/>
      <c r="BDK75" s="394"/>
      <c r="BDL75" s="394"/>
      <c r="BDM75" s="394"/>
      <c r="BDN75" s="394"/>
      <c r="BDO75" s="394"/>
      <c r="BDP75" s="394"/>
      <c r="BDQ75" s="394"/>
      <c r="BDR75" s="394"/>
      <c r="BDS75" s="394"/>
      <c r="BDT75" s="394"/>
      <c r="BDU75" s="394"/>
      <c r="BDV75" s="394"/>
      <c r="BDW75" s="394"/>
      <c r="BDX75" s="394"/>
      <c r="BDY75" s="394"/>
      <c r="BDZ75" s="394"/>
      <c r="BEA75" s="394"/>
      <c r="BEB75" s="394"/>
      <c r="BEC75" s="394"/>
      <c r="BED75" s="394"/>
      <c r="BEE75" s="394"/>
      <c r="BEF75" s="394"/>
      <c r="BEG75" s="394"/>
      <c r="BEH75" s="394"/>
      <c r="BEI75" s="394"/>
      <c r="BEJ75" s="394"/>
      <c r="BEK75" s="394"/>
      <c r="BEL75" s="394"/>
      <c r="BEM75" s="394"/>
      <c r="BEN75" s="394"/>
      <c r="BEO75" s="394"/>
      <c r="BEP75" s="394"/>
      <c r="BEQ75" s="394"/>
      <c r="BER75" s="394"/>
      <c r="BES75" s="394"/>
      <c r="BET75" s="394"/>
      <c r="BEU75" s="394"/>
      <c r="BEV75" s="394"/>
      <c r="BEW75" s="394"/>
      <c r="BEX75" s="394"/>
      <c r="BEY75" s="394"/>
      <c r="BEZ75" s="394"/>
      <c r="BFA75" s="394"/>
      <c r="BFB75" s="394"/>
      <c r="BFC75" s="394"/>
      <c r="BFD75" s="394"/>
      <c r="BFE75" s="394"/>
      <c r="BFF75" s="394"/>
      <c r="BFG75" s="394"/>
      <c r="BFH75" s="394"/>
      <c r="BFI75" s="394"/>
      <c r="BFJ75" s="394"/>
      <c r="BFK75" s="394"/>
      <c r="BFL75" s="394"/>
      <c r="BFM75" s="394"/>
      <c r="BFN75" s="394"/>
      <c r="BFO75" s="394"/>
      <c r="BFP75" s="394"/>
      <c r="BFQ75" s="394"/>
      <c r="BFR75" s="394"/>
      <c r="BFS75" s="394"/>
      <c r="BFT75" s="394"/>
      <c r="BFU75" s="394"/>
      <c r="BFV75" s="394"/>
      <c r="BFW75" s="394"/>
      <c r="BFX75" s="394"/>
      <c r="BFY75" s="394"/>
      <c r="BFZ75" s="394"/>
      <c r="BGA75" s="394"/>
      <c r="BGB75" s="394"/>
      <c r="BGC75" s="394"/>
      <c r="BGD75" s="394"/>
      <c r="BGE75" s="394"/>
      <c r="BGF75" s="394"/>
      <c r="BGG75" s="394"/>
      <c r="BGH75" s="394"/>
      <c r="BGI75" s="394"/>
      <c r="BGJ75" s="394"/>
      <c r="BGK75" s="394"/>
      <c r="BGL75" s="394"/>
      <c r="BGM75" s="394"/>
      <c r="BGN75" s="394"/>
      <c r="BGO75" s="394"/>
      <c r="BGP75" s="394"/>
      <c r="BGQ75" s="394"/>
      <c r="BGR75" s="394"/>
      <c r="BGS75" s="394"/>
      <c r="BGT75" s="394"/>
      <c r="BGU75" s="394"/>
      <c r="BGV75" s="394"/>
      <c r="BGW75" s="394"/>
      <c r="BGX75" s="394"/>
      <c r="BGY75" s="394"/>
      <c r="BGZ75" s="394"/>
      <c r="BHA75" s="394"/>
      <c r="BHB75" s="394"/>
      <c r="BHC75" s="394"/>
      <c r="BHD75" s="394"/>
      <c r="BHE75" s="394"/>
      <c r="BHF75" s="394"/>
      <c r="BHG75" s="394"/>
      <c r="BHH75" s="394"/>
      <c r="BHI75" s="394"/>
      <c r="BHJ75" s="394"/>
      <c r="BHK75" s="394"/>
      <c r="BHL75" s="394"/>
      <c r="BHM75" s="394"/>
      <c r="BHN75" s="394"/>
      <c r="BHO75" s="394"/>
      <c r="BHP75" s="394"/>
      <c r="BHQ75" s="394"/>
      <c r="BHR75" s="394"/>
      <c r="BHS75" s="394"/>
      <c r="BHT75" s="394"/>
      <c r="BHU75" s="394"/>
      <c r="BHV75" s="394"/>
      <c r="BHW75" s="394"/>
      <c r="BHX75" s="394"/>
      <c r="BHY75" s="394"/>
      <c r="BHZ75" s="394"/>
      <c r="BIA75" s="394"/>
      <c r="BIB75" s="394"/>
      <c r="BIC75" s="394"/>
      <c r="BID75" s="394"/>
      <c r="BIE75" s="394"/>
      <c r="BIF75" s="394"/>
      <c r="BIG75" s="394"/>
      <c r="BIH75" s="394"/>
      <c r="BII75" s="394"/>
      <c r="BIJ75" s="394"/>
      <c r="BIK75" s="394"/>
      <c r="BIL75" s="394"/>
      <c r="BIM75" s="394"/>
      <c r="BIN75" s="394"/>
      <c r="BIO75" s="394"/>
      <c r="BIP75" s="394"/>
      <c r="BIQ75" s="394"/>
      <c r="BIR75" s="394"/>
      <c r="BIS75" s="394"/>
      <c r="BIT75" s="394"/>
      <c r="BIU75" s="394"/>
      <c r="BIV75" s="394"/>
      <c r="BIW75" s="394"/>
      <c r="BIX75" s="394"/>
      <c r="BIY75" s="394"/>
      <c r="BIZ75" s="394"/>
      <c r="BJA75" s="394"/>
      <c r="BJB75" s="394"/>
      <c r="BJC75" s="394"/>
      <c r="BJD75" s="394"/>
      <c r="BJE75" s="394"/>
      <c r="BJF75" s="394"/>
      <c r="BJG75" s="394"/>
      <c r="BJH75" s="394"/>
      <c r="BJI75" s="394"/>
      <c r="BJJ75" s="394"/>
      <c r="BJK75" s="394"/>
      <c r="BJL75" s="394"/>
      <c r="BJM75" s="394"/>
      <c r="BJN75" s="394"/>
      <c r="BJO75" s="394"/>
      <c r="BJP75" s="394"/>
      <c r="BJQ75" s="394"/>
      <c r="BJR75" s="394"/>
      <c r="BJS75" s="394"/>
      <c r="BJT75" s="394"/>
      <c r="BJU75" s="394"/>
      <c r="BJV75" s="394"/>
      <c r="BJW75" s="394"/>
      <c r="BJX75" s="394"/>
      <c r="BJY75" s="394"/>
      <c r="BJZ75" s="394"/>
      <c r="BKA75" s="394"/>
      <c r="BKB75" s="394"/>
      <c r="BKC75" s="394"/>
      <c r="BKD75" s="394"/>
      <c r="BKE75" s="394"/>
      <c r="BKF75" s="394"/>
      <c r="BKG75" s="394"/>
      <c r="BKH75" s="394"/>
      <c r="BKI75" s="394"/>
      <c r="BKJ75" s="394"/>
      <c r="BKK75" s="394"/>
      <c r="BKL75" s="394"/>
      <c r="BKM75" s="394"/>
      <c r="BKN75" s="394"/>
      <c r="BKO75" s="394"/>
      <c r="BKP75" s="394"/>
      <c r="BKQ75" s="394"/>
      <c r="BKR75" s="394"/>
      <c r="BKS75" s="394"/>
      <c r="BKT75" s="394"/>
      <c r="BKU75" s="394"/>
      <c r="BKV75" s="394"/>
      <c r="BKW75" s="394"/>
      <c r="BKX75" s="394"/>
      <c r="BKY75" s="394"/>
      <c r="BKZ75" s="394"/>
      <c r="BLA75" s="394"/>
      <c r="BLB75" s="394"/>
      <c r="BLC75" s="394"/>
      <c r="BLD75" s="394"/>
      <c r="BLE75" s="394"/>
      <c r="BLF75" s="394"/>
      <c r="BLG75" s="394"/>
      <c r="BLH75" s="394"/>
      <c r="BLI75" s="394"/>
      <c r="BLJ75" s="394"/>
      <c r="BLK75" s="394"/>
      <c r="BLL75" s="394"/>
      <c r="BLM75" s="394"/>
      <c r="BLN75" s="394"/>
      <c r="BLO75" s="394"/>
      <c r="BLP75" s="394"/>
      <c r="BLQ75" s="394"/>
      <c r="BLR75" s="394"/>
      <c r="BLS75" s="394"/>
      <c r="BLT75" s="394"/>
      <c r="BLU75" s="394"/>
      <c r="BLV75" s="394"/>
      <c r="BLW75" s="394"/>
      <c r="BLX75" s="394"/>
      <c r="BLY75" s="394"/>
      <c r="BLZ75" s="394"/>
      <c r="BMA75" s="394"/>
      <c r="BMB75" s="394"/>
      <c r="BMC75" s="394"/>
      <c r="BMD75" s="394"/>
      <c r="BME75" s="394"/>
      <c r="BMF75" s="394"/>
      <c r="BMG75" s="394"/>
      <c r="BMH75" s="394"/>
      <c r="BMI75" s="394"/>
      <c r="BMJ75" s="394"/>
      <c r="BMK75" s="394"/>
      <c r="BML75" s="394"/>
      <c r="BMM75" s="394"/>
      <c r="BMN75" s="394"/>
      <c r="BMO75" s="394"/>
      <c r="BMP75" s="394"/>
      <c r="BMQ75" s="394"/>
      <c r="BMR75" s="394"/>
      <c r="BMS75" s="394"/>
      <c r="BMT75" s="394"/>
      <c r="BMU75" s="394"/>
      <c r="BMV75" s="394"/>
      <c r="BMW75" s="394"/>
      <c r="BMX75" s="394"/>
      <c r="BMY75" s="394"/>
      <c r="BMZ75" s="394"/>
      <c r="BNA75" s="394"/>
      <c r="BNB75" s="394"/>
      <c r="BNC75" s="394"/>
      <c r="BND75" s="394"/>
      <c r="BNE75" s="394"/>
      <c r="BNF75" s="394"/>
      <c r="BNG75" s="394"/>
      <c r="BNH75" s="394"/>
      <c r="BNI75" s="394"/>
      <c r="BNJ75" s="394"/>
      <c r="BNK75" s="394"/>
      <c r="BNL75" s="394"/>
      <c r="BNM75" s="394"/>
      <c r="BNN75" s="394"/>
      <c r="BNO75" s="394"/>
      <c r="BNP75" s="394"/>
      <c r="BNQ75" s="394"/>
      <c r="BNR75" s="394"/>
      <c r="BNS75" s="394"/>
      <c r="BNT75" s="394"/>
      <c r="BNU75" s="394"/>
      <c r="BNV75" s="394"/>
      <c r="BNW75" s="394"/>
      <c r="BNX75" s="394"/>
      <c r="BNY75" s="394"/>
      <c r="BNZ75" s="394"/>
      <c r="BOA75" s="394"/>
      <c r="BOB75" s="394"/>
      <c r="BOC75" s="394"/>
      <c r="BOD75" s="394"/>
      <c r="BOE75" s="394"/>
      <c r="BOF75" s="394"/>
      <c r="BOG75" s="394"/>
      <c r="BOH75" s="394"/>
      <c r="BOI75" s="394"/>
      <c r="BOJ75" s="394"/>
      <c r="BOK75" s="394"/>
      <c r="BOL75" s="394"/>
      <c r="BOM75" s="394"/>
      <c r="BON75" s="394"/>
      <c r="BOO75" s="394"/>
      <c r="BOP75" s="394"/>
      <c r="BOQ75" s="394"/>
      <c r="BOR75" s="394"/>
      <c r="BOS75" s="394"/>
      <c r="BOT75" s="394"/>
      <c r="BOU75" s="394"/>
      <c r="BOV75" s="394"/>
      <c r="BOW75" s="394"/>
      <c r="BOX75" s="394"/>
      <c r="BOY75" s="394"/>
      <c r="BOZ75" s="394"/>
      <c r="BPA75" s="394"/>
      <c r="BPB75" s="394"/>
      <c r="BPC75" s="394"/>
      <c r="BPD75" s="394"/>
      <c r="BPE75" s="394"/>
      <c r="BPF75" s="394"/>
      <c r="BPG75" s="394"/>
      <c r="BPH75" s="394"/>
      <c r="BPI75" s="394"/>
      <c r="BPJ75" s="394"/>
      <c r="BPK75" s="394"/>
      <c r="BPL75" s="394"/>
      <c r="BPM75" s="394"/>
      <c r="BPN75" s="394"/>
      <c r="BPO75" s="394"/>
      <c r="BPP75" s="394"/>
      <c r="BPQ75" s="394"/>
      <c r="BPR75" s="394"/>
      <c r="BPS75" s="394"/>
      <c r="BPT75" s="394"/>
      <c r="BPU75" s="394"/>
      <c r="BPV75" s="394"/>
      <c r="BPW75" s="394"/>
      <c r="BPX75" s="394"/>
      <c r="BPY75" s="394"/>
      <c r="BPZ75" s="394"/>
      <c r="BQA75" s="394"/>
      <c r="BQB75" s="394"/>
      <c r="BQC75" s="394"/>
      <c r="BQD75" s="394"/>
      <c r="BQE75" s="394"/>
      <c r="BQF75" s="394"/>
      <c r="BQG75" s="394"/>
      <c r="BQH75" s="394"/>
      <c r="BQI75" s="394"/>
      <c r="BQJ75" s="394"/>
      <c r="BQK75" s="394"/>
      <c r="BQL75" s="394"/>
      <c r="BQM75" s="394"/>
      <c r="BQN75" s="394"/>
      <c r="BQO75" s="394"/>
      <c r="BQP75" s="394"/>
      <c r="BQQ75" s="394"/>
      <c r="BQR75" s="394"/>
      <c r="BQS75" s="394"/>
      <c r="BQT75" s="394"/>
      <c r="BQU75" s="394"/>
      <c r="BQV75" s="394"/>
      <c r="BQW75" s="394"/>
      <c r="BQX75" s="394"/>
      <c r="BQY75" s="394"/>
      <c r="BQZ75" s="394"/>
      <c r="BRA75" s="394"/>
      <c r="BRB75" s="394"/>
      <c r="BRC75" s="394"/>
      <c r="BRD75" s="394"/>
      <c r="BRE75" s="394"/>
      <c r="BRF75" s="394"/>
      <c r="BRG75" s="394"/>
      <c r="BRH75" s="394"/>
      <c r="BRI75" s="394"/>
      <c r="BRJ75" s="394"/>
      <c r="BRK75" s="394"/>
      <c r="BRL75" s="394"/>
      <c r="BRM75" s="394"/>
      <c r="BRN75" s="394"/>
      <c r="BRO75" s="394"/>
      <c r="BRP75" s="394"/>
      <c r="BRQ75" s="394"/>
      <c r="BRR75" s="394"/>
      <c r="BRS75" s="394"/>
      <c r="BRT75" s="394"/>
      <c r="BRU75" s="394"/>
      <c r="BRV75" s="394"/>
      <c r="BRW75" s="394"/>
      <c r="BRX75" s="394"/>
      <c r="BRY75" s="394"/>
      <c r="BRZ75" s="394"/>
      <c r="BSA75" s="394"/>
      <c r="BSB75" s="394"/>
      <c r="BSC75" s="394"/>
      <c r="BSD75" s="394"/>
      <c r="BSE75" s="394"/>
      <c r="BSF75" s="394"/>
      <c r="BSG75" s="394"/>
      <c r="BSH75" s="394"/>
      <c r="BSI75" s="394"/>
      <c r="BSJ75" s="394"/>
      <c r="BSK75" s="394"/>
      <c r="BSL75" s="394"/>
      <c r="BSM75" s="394"/>
      <c r="BSN75" s="394"/>
      <c r="BSO75" s="394"/>
      <c r="BSP75" s="394"/>
      <c r="BSQ75" s="394"/>
      <c r="BSR75" s="394"/>
      <c r="BSS75" s="394"/>
      <c r="BST75" s="394"/>
      <c r="BSU75" s="394"/>
      <c r="BSV75" s="394"/>
      <c r="BSW75" s="394"/>
      <c r="BSX75" s="394"/>
      <c r="BSY75" s="394"/>
      <c r="BSZ75" s="394"/>
      <c r="BTA75" s="394"/>
      <c r="BTB75" s="394"/>
      <c r="BTC75" s="394"/>
      <c r="BTD75" s="394"/>
      <c r="BTE75" s="394"/>
      <c r="BTF75" s="394"/>
      <c r="BTG75" s="394"/>
      <c r="BTH75" s="394"/>
      <c r="BTI75" s="394"/>
      <c r="BTJ75" s="394"/>
      <c r="BTK75" s="394"/>
      <c r="BTL75" s="394"/>
      <c r="BTM75" s="394"/>
      <c r="BTN75" s="394"/>
      <c r="BTO75" s="394"/>
      <c r="BTP75" s="394"/>
      <c r="BTQ75" s="394"/>
      <c r="BTR75" s="394"/>
      <c r="BTS75" s="394"/>
      <c r="BTT75" s="394"/>
      <c r="BTU75" s="394"/>
      <c r="BTV75" s="394"/>
      <c r="BTW75" s="394"/>
      <c r="BTX75" s="394"/>
      <c r="BTY75" s="394"/>
      <c r="BTZ75" s="394"/>
      <c r="BUA75" s="394"/>
      <c r="BUB75" s="394"/>
      <c r="BUC75" s="394"/>
      <c r="BUD75" s="394"/>
      <c r="BUE75" s="394"/>
      <c r="BUF75" s="394"/>
      <c r="BUG75" s="394"/>
      <c r="BUH75" s="394"/>
      <c r="BUI75" s="394"/>
      <c r="BUJ75" s="394"/>
      <c r="BUK75" s="394"/>
      <c r="BUL75" s="394"/>
      <c r="BUM75" s="394"/>
      <c r="BUN75" s="394"/>
      <c r="BUO75" s="394"/>
      <c r="BUP75" s="394"/>
      <c r="BUQ75" s="394"/>
      <c r="BUR75" s="394"/>
      <c r="BUS75" s="394"/>
      <c r="BUT75" s="394"/>
      <c r="BUU75" s="394"/>
      <c r="BUV75" s="394"/>
      <c r="BUW75" s="394"/>
      <c r="BUX75" s="394"/>
      <c r="BUY75" s="394"/>
      <c r="BUZ75" s="394"/>
      <c r="BVA75" s="394"/>
      <c r="BVB75" s="394"/>
      <c r="BVC75" s="394"/>
      <c r="BVD75" s="394"/>
      <c r="BVE75" s="394"/>
      <c r="BVF75" s="394"/>
      <c r="BVG75" s="394"/>
      <c r="BVH75" s="394"/>
      <c r="BVI75" s="394"/>
      <c r="BVJ75" s="394"/>
      <c r="BVK75" s="394"/>
      <c r="BVL75" s="394"/>
      <c r="BVM75" s="394"/>
      <c r="BVN75" s="394"/>
      <c r="BVO75" s="394"/>
      <c r="BVP75" s="394"/>
      <c r="BVQ75" s="394"/>
      <c r="BVR75" s="394"/>
      <c r="BVS75" s="394"/>
      <c r="BVT75" s="394"/>
      <c r="BVU75" s="394"/>
      <c r="BVV75" s="394"/>
      <c r="BVW75" s="394"/>
      <c r="BVX75" s="394"/>
      <c r="BVY75" s="394"/>
      <c r="BVZ75" s="394"/>
      <c r="BWA75" s="394"/>
      <c r="BWB75" s="394"/>
      <c r="BWC75" s="394"/>
      <c r="BWD75" s="394"/>
      <c r="BWE75" s="394"/>
      <c r="BWF75" s="394"/>
      <c r="BWG75" s="394"/>
      <c r="BWH75" s="394"/>
      <c r="BWI75" s="394"/>
      <c r="BWJ75" s="394"/>
      <c r="BWK75" s="394"/>
      <c r="BWL75" s="394"/>
      <c r="BWM75" s="394"/>
      <c r="BWN75" s="394"/>
      <c r="BWO75" s="394"/>
      <c r="BWP75" s="394"/>
      <c r="BWQ75" s="394"/>
      <c r="BWR75" s="394"/>
      <c r="BWS75" s="394"/>
      <c r="BWT75" s="394"/>
      <c r="BWU75" s="394"/>
      <c r="BWV75" s="394"/>
      <c r="BWW75" s="394"/>
      <c r="BWX75" s="394"/>
      <c r="BWY75" s="394"/>
      <c r="BWZ75" s="394"/>
      <c r="BXA75" s="394"/>
      <c r="BXB75" s="394"/>
      <c r="BXC75" s="394"/>
      <c r="BXD75" s="394"/>
      <c r="BXE75" s="394"/>
      <c r="BXF75" s="394"/>
      <c r="BXG75" s="394"/>
      <c r="BXH75" s="394"/>
      <c r="BXI75" s="394"/>
      <c r="BXJ75" s="394"/>
      <c r="BXK75" s="394"/>
      <c r="BXL75" s="394"/>
      <c r="BXM75" s="394"/>
      <c r="BXN75" s="394"/>
      <c r="BXO75" s="394"/>
      <c r="BXP75" s="394"/>
      <c r="BXQ75" s="394"/>
      <c r="BXR75" s="394"/>
      <c r="BXS75" s="394"/>
      <c r="BXT75" s="394"/>
      <c r="BXU75" s="394"/>
      <c r="BXV75" s="394"/>
      <c r="BXW75" s="394"/>
      <c r="BXX75" s="394"/>
      <c r="BXY75" s="394"/>
      <c r="BXZ75" s="394"/>
      <c r="BYA75" s="394"/>
      <c r="BYB75" s="394"/>
      <c r="BYC75" s="394"/>
      <c r="BYD75" s="394"/>
      <c r="BYE75" s="394"/>
      <c r="BYF75" s="394"/>
      <c r="BYG75" s="394"/>
      <c r="BYH75" s="394"/>
      <c r="BYI75" s="394"/>
      <c r="BYJ75" s="394"/>
      <c r="BYK75" s="394"/>
      <c r="BYL75" s="394"/>
      <c r="BYM75" s="394"/>
      <c r="BYN75" s="394"/>
      <c r="BYO75" s="394"/>
      <c r="BYP75" s="394"/>
      <c r="BYQ75" s="394"/>
      <c r="BYR75" s="394"/>
      <c r="BYS75" s="394"/>
      <c r="BYT75" s="394"/>
      <c r="BYU75" s="394"/>
      <c r="BYV75" s="394"/>
      <c r="BYW75" s="394"/>
      <c r="BYX75" s="394"/>
      <c r="BYY75" s="394"/>
      <c r="BYZ75" s="394"/>
      <c r="BZA75" s="394"/>
      <c r="BZB75" s="394"/>
      <c r="BZC75" s="394"/>
      <c r="BZD75" s="394"/>
      <c r="BZE75" s="394"/>
      <c r="BZF75" s="394"/>
      <c r="BZG75" s="394"/>
      <c r="BZH75" s="394"/>
      <c r="BZI75" s="394"/>
      <c r="BZJ75" s="394"/>
      <c r="BZK75" s="394"/>
      <c r="BZL75" s="394"/>
      <c r="BZM75" s="394"/>
      <c r="BZN75" s="394"/>
      <c r="BZO75" s="394"/>
      <c r="BZP75" s="394"/>
      <c r="BZQ75" s="394"/>
      <c r="BZR75" s="394"/>
      <c r="BZS75" s="394"/>
      <c r="BZT75" s="394"/>
      <c r="BZU75" s="394"/>
      <c r="BZV75" s="394"/>
      <c r="BZW75" s="394"/>
      <c r="BZX75" s="394"/>
      <c r="BZY75" s="394"/>
      <c r="BZZ75" s="394"/>
      <c r="CAA75" s="394"/>
      <c r="CAB75" s="394"/>
      <c r="CAC75" s="394"/>
      <c r="CAD75" s="394"/>
      <c r="CAE75" s="394"/>
      <c r="CAF75" s="394"/>
      <c r="CAG75" s="394"/>
      <c r="CAH75" s="394"/>
      <c r="CAI75" s="394"/>
      <c r="CAJ75" s="394"/>
      <c r="CAK75" s="394"/>
      <c r="CAL75" s="394"/>
      <c r="CAM75" s="394"/>
      <c r="CAN75" s="394"/>
      <c r="CAO75" s="394"/>
      <c r="CAP75" s="394"/>
      <c r="CAQ75" s="394"/>
      <c r="CAR75" s="394"/>
      <c r="CAS75" s="394"/>
      <c r="CAT75" s="394"/>
      <c r="CAU75" s="394"/>
      <c r="CAV75" s="394"/>
      <c r="CAW75" s="394"/>
      <c r="CAX75" s="394"/>
      <c r="CAY75" s="394"/>
      <c r="CAZ75" s="394"/>
      <c r="CBA75" s="394"/>
      <c r="CBB75" s="394"/>
      <c r="CBC75" s="394"/>
      <c r="CBD75" s="394"/>
      <c r="CBE75" s="394"/>
      <c r="CBF75" s="394"/>
      <c r="CBG75" s="394"/>
      <c r="CBH75" s="394"/>
      <c r="CBI75" s="394"/>
      <c r="CBJ75" s="394"/>
      <c r="CBK75" s="394"/>
      <c r="CBL75" s="394"/>
      <c r="CBM75" s="394"/>
      <c r="CBN75" s="394"/>
      <c r="CBO75" s="394"/>
      <c r="CBP75" s="394"/>
      <c r="CBQ75" s="394"/>
      <c r="CBR75" s="394"/>
      <c r="CBS75" s="394"/>
      <c r="CBT75" s="394"/>
      <c r="CBU75" s="394"/>
      <c r="CBV75" s="394"/>
      <c r="CBW75" s="394"/>
      <c r="CBX75" s="394"/>
      <c r="CBY75" s="394"/>
      <c r="CBZ75" s="394"/>
      <c r="CCA75" s="394"/>
      <c r="CCB75" s="394"/>
      <c r="CCC75" s="394"/>
      <c r="CCD75" s="394"/>
      <c r="CCE75" s="394"/>
      <c r="CCF75" s="394"/>
      <c r="CCG75" s="394"/>
      <c r="CCH75" s="394"/>
      <c r="CCI75" s="394"/>
      <c r="CCJ75" s="394"/>
      <c r="CCK75" s="394"/>
      <c r="CCL75" s="394"/>
      <c r="CCM75" s="394"/>
      <c r="CCN75" s="394"/>
      <c r="CCO75" s="394"/>
      <c r="CCP75" s="394"/>
      <c r="CCQ75" s="394"/>
      <c r="CCR75" s="394"/>
      <c r="CCS75" s="394"/>
      <c r="CCT75" s="394"/>
      <c r="CCU75" s="394"/>
      <c r="CCV75" s="394"/>
      <c r="CCW75" s="394"/>
      <c r="CCX75" s="394"/>
      <c r="CCY75" s="394"/>
      <c r="CCZ75" s="394"/>
      <c r="CDA75" s="394"/>
      <c r="CDB75" s="394"/>
      <c r="CDC75" s="394"/>
      <c r="CDD75" s="394"/>
      <c r="CDE75" s="394"/>
      <c r="CDF75" s="394"/>
      <c r="CDG75" s="394"/>
      <c r="CDH75" s="394"/>
      <c r="CDI75" s="394"/>
      <c r="CDJ75" s="394"/>
      <c r="CDK75" s="394"/>
      <c r="CDL75" s="394"/>
      <c r="CDM75" s="394"/>
      <c r="CDN75" s="394"/>
      <c r="CDO75" s="394"/>
      <c r="CDP75" s="394"/>
      <c r="CDQ75" s="394"/>
      <c r="CDR75" s="394"/>
      <c r="CDS75" s="394"/>
      <c r="CDT75" s="394"/>
      <c r="CDU75" s="394"/>
      <c r="CDV75" s="394"/>
      <c r="CDW75" s="394"/>
      <c r="CDX75" s="394"/>
      <c r="CDY75" s="394"/>
      <c r="CDZ75" s="394"/>
      <c r="CEA75" s="394"/>
      <c r="CEB75" s="394"/>
      <c r="CEC75" s="394"/>
      <c r="CED75" s="394"/>
      <c r="CEE75" s="394"/>
      <c r="CEF75" s="394"/>
      <c r="CEG75" s="394"/>
      <c r="CEH75" s="394"/>
      <c r="CEI75" s="394"/>
      <c r="CEJ75" s="394"/>
      <c r="CEK75" s="394"/>
      <c r="CEL75" s="394"/>
      <c r="CEM75" s="394"/>
      <c r="CEN75" s="394"/>
      <c r="CEO75" s="394"/>
      <c r="CEP75" s="394"/>
      <c r="CEQ75" s="394"/>
      <c r="CER75" s="394"/>
      <c r="CES75" s="394"/>
      <c r="CET75" s="394"/>
      <c r="CEU75" s="394"/>
      <c r="CEV75" s="394"/>
      <c r="CEW75" s="394"/>
      <c r="CEX75" s="394"/>
      <c r="CEY75" s="394"/>
      <c r="CEZ75" s="394"/>
      <c r="CFA75" s="394"/>
      <c r="CFB75" s="394"/>
      <c r="CFC75" s="394"/>
      <c r="CFD75" s="394"/>
      <c r="CFE75" s="394"/>
      <c r="CFF75" s="394"/>
      <c r="CFG75" s="394"/>
      <c r="CFH75" s="394"/>
      <c r="CFI75" s="394"/>
      <c r="CFJ75" s="394"/>
      <c r="CFK75" s="394"/>
      <c r="CFL75" s="394"/>
      <c r="CFM75" s="394"/>
      <c r="CFN75" s="394"/>
      <c r="CFO75" s="394"/>
      <c r="CFP75" s="394"/>
      <c r="CFQ75" s="394"/>
      <c r="CFR75" s="394"/>
      <c r="CFS75" s="394"/>
      <c r="CFT75" s="394"/>
      <c r="CFU75" s="394"/>
      <c r="CFV75" s="394"/>
      <c r="CFW75" s="394"/>
      <c r="CFX75" s="394"/>
      <c r="CFY75" s="394"/>
      <c r="CFZ75" s="394"/>
      <c r="CGA75" s="394"/>
      <c r="CGB75" s="394"/>
      <c r="CGC75" s="394"/>
      <c r="CGD75" s="394"/>
      <c r="CGE75" s="394"/>
      <c r="CGF75" s="394"/>
      <c r="CGG75" s="394"/>
      <c r="CGH75" s="394"/>
      <c r="CGI75" s="394"/>
      <c r="CGJ75" s="394"/>
      <c r="CGK75" s="394"/>
      <c r="CGL75" s="394"/>
      <c r="CGM75" s="394"/>
      <c r="CGN75" s="394"/>
      <c r="CGO75" s="394"/>
      <c r="CGP75" s="394"/>
      <c r="CGQ75" s="394"/>
      <c r="CGR75" s="394"/>
      <c r="CGS75" s="394"/>
      <c r="CGT75" s="394"/>
      <c r="CGU75" s="394"/>
      <c r="CGV75" s="394"/>
      <c r="CGW75" s="394"/>
      <c r="CGX75" s="394"/>
      <c r="CGY75" s="394"/>
      <c r="CGZ75" s="394"/>
      <c r="CHA75" s="394"/>
      <c r="CHB75" s="394"/>
      <c r="CHC75" s="394"/>
      <c r="CHD75" s="394"/>
      <c r="CHE75" s="394"/>
      <c r="CHF75" s="394"/>
      <c r="CHG75" s="394"/>
      <c r="CHH75" s="394"/>
      <c r="CHI75" s="394"/>
      <c r="CHJ75" s="394"/>
      <c r="CHK75" s="394"/>
      <c r="CHL75" s="394"/>
      <c r="CHM75" s="394"/>
      <c r="CHN75" s="394"/>
      <c r="CHO75" s="394"/>
      <c r="CHP75" s="394"/>
      <c r="CHQ75" s="394"/>
      <c r="CHR75" s="394"/>
      <c r="CHS75" s="394"/>
      <c r="CHT75" s="394"/>
      <c r="CHU75" s="394"/>
      <c r="CHV75" s="394"/>
      <c r="CHW75" s="394"/>
      <c r="CHX75" s="394"/>
      <c r="CHY75" s="394"/>
      <c r="CHZ75" s="394"/>
      <c r="CIA75" s="394"/>
      <c r="CIB75" s="394"/>
      <c r="CIC75" s="394"/>
      <c r="CID75" s="394"/>
      <c r="CIE75" s="394"/>
      <c r="CIF75" s="394"/>
      <c r="CIG75" s="394"/>
      <c r="CIH75" s="394"/>
      <c r="CII75" s="394"/>
      <c r="CIJ75" s="394"/>
      <c r="CIK75" s="394"/>
      <c r="CIL75" s="394"/>
      <c r="CIM75" s="394"/>
      <c r="CIN75" s="394"/>
      <c r="CIO75" s="394"/>
      <c r="CIP75" s="394"/>
      <c r="CIQ75" s="394"/>
      <c r="CIR75" s="394"/>
      <c r="CIS75" s="394"/>
      <c r="CIT75" s="394"/>
      <c r="CIU75" s="394"/>
      <c r="CIV75" s="394"/>
      <c r="CIW75" s="394"/>
      <c r="CIX75" s="394"/>
      <c r="CIY75" s="394"/>
      <c r="CIZ75" s="394"/>
      <c r="CJA75" s="394"/>
      <c r="CJB75" s="394"/>
      <c r="CJC75" s="394"/>
      <c r="CJD75" s="394"/>
      <c r="CJE75" s="394"/>
      <c r="CJF75" s="394"/>
      <c r="CJG75" s="394"/>
      <c r="CJH75" s="394"/>
      <c r="CJI75" s="394"/>
      <c r="CJJ75" s="394"/>
      <c r="CJK75" s="394"/>
      <c r="CJL75" s="394"/>
      <c r="CJM75" s="394"/>
      <c r="CJN75" s="394"/>
      <c r="CJO75" s="394"/>
      <c r="CJP75" s="394"/>
      <c r="CJQ75" s="394"/>
      <c r="CJR75" s="394"/>
      <c r="CJS75" s="394"/>
      <c r="CJT75" s="394"/>
      <c r="CJU75" s="394"/>
      <c r="CJV75" s="394"/>
      <c r="CJW75" s="394"/>
      <c r="CJX75" s="394"/>
      <c r="CJY75" s="394"/>
      <c r="CJZ75" s="394"/>
      <c r="CKA75" s="394"/>
      <c r="CKB75" s="394"/>
      <c r="CKC75" s="394"/>
      <c r="CKD75" s="394"/>
      <c r="CKE75" s="394"/>
      <c r="CKF75" s="394"/>
      <c r="CKG75" s="394"/>
      <c r="CKH75" s="394"/>
      <c r="CKI75" s="394"/>
      <c r="CKJ75" s="394"/>
      <c r="CKK75" s="394"/>
      <c r="CKL75" s="394"/>
      <c r="CKM75" s="394"/>
      <c r="CKN75" s="394"/>
      <c r="CKO75" s="394"/>
      <c r="CKP75" s="394"/>
      <c r="CKQ75" s="394"/>
      <c r="CKR75" s="394"/>
      <c r="CKS75" s="394"/>
      <c r="CKT75" s="394"/>
      <c r="CKU75" s="394"/>
      <c r="CKV75" s="394"/>
      <c r="CKW75" s="394"/>
      <c r="CKX75" s="394"/>
      <c r="CKY75" s="394"/>
      <c r="CKZ75" s="394"/>
      <c r="CLA75" s="394"/>
      <c r="CLB75" s="394"/>
      <c r="CLC75" s="394"/>
      <c r="CLD75" s="394"/>
      <c r="CLE75" s="394"/>
      <c r="CLF75" s="394"/>
      <c r="CLG75" s="394"/>
      <c r="CLH75" s="394"/>
      <c r="CLI75" s="394"/>
      <c r="CLJ75" s="394"/>
      <c r="CLK75" s="394"/>
      <c r="CLL75" s="394"/>
      <c r="CLM75" s="394"/>
      <c r="CLN75" s="394"/>
      <c r="CLO75" s="394"/>
      <c r="CLP75" s="394"/>
      <c r="CLQ75" s="394"/>
      <c r="CLR75" s="394"/>
      <c r="CLS75" s="394"/>
      <c r="CLT75" s="394"/>
      <c r="CLU75" s="394"/>
      <c r="CLV75" s="394"/>
      <c r="CLW75" s="394"/>
      <c r="CLX75" s="394"/>
      <c r="CLY75" s="394"/>
      <c r="CLZ75" s="394"/>
      <c r="CMA75" s="394"/>
      <c r="CMB75" s="394"/>
      <c r="CMC75" s="394"/>
      <c r="CMD75" s="394"/>
      <c r="CME75" s="394"/>
      <c r="CMF75" s="394"/>
      <c r="CMG75" s="394"/>
      <c r="CMH75" s="394"/>
      <c r="CMI75" s="394"/>
      <c r="CMJ75" s="394"/>
      <c r="CMK75" s="394"/>
      <c r="CML75" s="394"/>
      <c r="CMM75" s="394"/>
      <c r="CMN75" s="394"/>
      <c r="CMO75" s="394"/>
      <c r="CMP75" s="394"/>
      <c r="CMQ75" s="394"/>
      <c r="CMR75" s="394"/>
      <c r="CMS75" s="394"/>
      <c r="CMT75" s="394"/>
      <c r="CMU75" s="394"/>
      <c r="CMV75" s="394"/>
      <c r="CMW75" s="394"/>
      <c r="CMX75" s="394"/>
      <c r="CMY75" s="394"/>
      <c r="CMZ75" s="394"/>
      <c r="CNA75" s="394"/>
      <c r="CNB75" s="394"/>
      <c r="CNC75" s="394"/>
      <c r="CND75" s="394"/>
      <c r="CNE75" s="394"/>
      <c r="CNF75" s="394"/>
      <c r="CNG75" s="394"/>
      <c r="CNH75" s="394"/>
      <c r="CNI75" s="394"/>
      <c r="CNJ75" s="394"/>
      <c r="CNK75" s="394"/>
      <c r="CNL75" s="394"/>
      <c r="CNM75" s="394"/>
      <c r="CNN75" s="394"/>
      <c r="CNO75" s="394"/>
      <c r="CNP75" s="394"/>
      <c r="CNQ75" s="394"/>
      <c r="CNR75" s="394"/>
      <c r="CNS75" s="394"/>
      <c r="CNT75" s="394"/>
      <c r="CNU75" s="394"/>
      <c r="CNV75" s="394"/>
      <c r="CNW75" s="394"/>
      <c r="CNX75" s="394"/>
      <c r="CNY75" s="394"/>
      <c r="CNZ75" s="394"/>
      <c r="COA75" s="394"/>
      <c r="COB75" s="394"/>
      <c r="COC75" s="394"/>
      <c r="COD75" s="394"/>
      <c r="COE75" s="394"/>
      <c r="COF75" s="394"/>
      <c r="COG75" s="394"/>
      <c r="COH75" s="394"/>
      <c r="COI75" s="394"/>
      <c r="COJ75" s="394"/>
      <c r="COK75" s="394"/>
      <c r="COL75" s="394"/>
      <c r="COM75" s="394"/>
      <c r="CON75" s="394"/>
      <c r="COO75" s="394"/>
      <c r="COP75" s="394"/>
      <c r="COQ75" s="394"/>
      <c r="COR75" s="394"/>
      <c r="COS75" s="394"/>
      <c r="COT75" s="394"/>
      <c r="COU75" s="394"/>
      <c r="COV75" s="394"/>
      <c r="COW75" s="394"/>
      <c r="COX75" s="394"/>
      <c r="COY75" s="394"/>
      <c r="COZ75" s="394"/>
      <c r="CPA75" s="394"/>
      <c r="CPB75" s="394"/>
      <c r="CPC75" s="394"/>
      <c r="CPD75" s="394"/>
      <c r="CPE75" s="394"/>
      <c r="CPF75" s="394"/>
      <c r="CPG75" s="394"/>
      <c r="CPH75" s="394"/>
      <c r="CPI75" s="394"/>
      <c r="CPJ75" s="394"/>
      <c r="CPK75" s="394"/>
      <c r="CPL75" s="394"/>
      <c r="CPM75" s="394"/>
      <c r="CPN75" s="394"/>
      <c r="CPO75" s="394"/>
      <c r="CPP75" s="394"/>
      <c r="CPQ75" s="394"/>
      <c r="CPR75" s="394"/>
      <c r="CPS75" s="394"/>
      <c r="CPT75" s="394"/>
      <c r="CPU75" s="394"/>
      <c r="CPV75" s="394"/>
      <c r="CPW75" s="394"/>
      <c r="CPX75" s="394"/>
      <c r="CPY75" s="394"/>
      <c r="CPZ75" s="394"/>
      <c r="CQA75" s="394"/>
      <c r="CQB75" s="394"/>
      <c r="CQC75" s="394"/>
      <c r="CQD75" s="394"/>
      <c r="CQE75" s="394"/>
      <c r="CQF75" s="394"/>
      <c r="CQG75" s="394"/>
      <c r="CQH75" s="394"/>
      <c r="CQI75" s="394"/>
      <c r="CQJ75" s="394"/>
      <c r="CQK75" s="394"/>
      <c r="CQL75" s="394"/>
      <c r="CQM75" s="394"/>
      <c r="CQN75" s="394"/>
      <c r="CQO75" s="394"/>
      <c r="CQP75" s="394"/>
      <c r="CQQ75" s="394"/>
      <c r="CQR75" s="394"/>
      <c r="CQS75" s="394"/>
      <c r="CQT75" s="394"/>
      <c r="CQU75" s="394"/>
      <c r="CQV75" s="394"/>
      <c r="CQW75" s="394"/>
      <c r="CQX75" s="394"/>
      <c r="CQY75" s="394"/>
      <c r="CQZ75" s="394"/>
      <c r="CRA75" s="394"/>
      <c r="CRB75" s="394"/>
      <c r="CRC75" s="394"/>
      <c r="CRD75" s="394"/>
      <c r="CRE75" s="394"/>
      <c r="CRF75" s="394"/>
      <c r="CRG75" s="394"/>
      <c r="CRH75" s="394"/>
      <c r="CRI75" s="394"/>
      <c r="CRJ75" s="394"/>
      <c r="CRK75" s="394"/>
      <c r="CRL75" s="394"/>
      <c r="CRM75" s="394"/>
      <c r="CRN75" s="394"/>
      <c r="CRO75" s="394"/>
      <c r="CRP75" s="394"/>
      <c r="CRQ75" s="394"/>
      <c r="CRR75" s="394"/>
      <c r="CRS75" s="394"/>
      <c r="CRT75" s="394"/>
      <c r="CRU75" s="394"/>
      <c r="CRV75" s="394"/>
      <c r="CRW75" s="394"/>
      <c r="CRX75" s="394"/>
      <c r="CRY75" s="394"/>
      <c r="CRZ75" s="394"/>
      <c r="CSA75" s="394"/>
      <c r="CSB75" s="394"/>
      <c r="CSC75" s="394"/>
      <c r="CSD75" s="394"/>
      <c r="CSE75" s="394"/>
      <c r="CSF75" s="394"/>
      <c r="CSG75" s="394"/>
      <c r="CSH75" s="394"/>
      <c r="CSI75" s="394"/>
      <c r="CSJ75" s="394"/>
      <c r="CSK75" s="394"/>
      <c r="CSL75" s="394"/>
      <c r="CSM75" s="394"/>
      <c r="CSN75" s="394"/>
      <c r="CSO75" s="394"/>
      <c r="CSP75" s="394"/>
      <c r="CSQ75" s="394"/>
      <c r="CSR75" s="394"/>
      <c r="CSS75" s="394"/>
      <c r="CST75" s="394"/>
      <c r="CSU75" s="394"/>
      <c r="CSV75" s="394"/>
      <c r="CSW75" s="394"/>
      <c r="CSX75" s="394"/>
      <c r="CSY75" s="394"/>
      <c r="CSZ75" s="394"/>
      <c r="CTA75" s="394"/>
      <c r="CTB75" s="394"/>
      <c r="CTC75" s="394"/>
      <c r="CTD75" s="394"/>
      <c r="CTE75" s="394"/>
      <c r="CTF75" s="394"/>
      <c r="CTG75" s="394"/>
      <c r="CTH75" s="394"/>
      <c r="CTI75" s="394"/>
      <c r="CTJ75" s="394"/>
      <c r="CTK75" s="394"/>
      <c r="CTL75" s="394"/>
      <c r="CTM75" s="394"/>
      <c r="CTN75" s="394"/>
      <c r="CTO75" s="394"/>
      <c r="CTP75" s="394"/>
      <c r="CTQ75" s="394"/>
      <c r="CTR75" s="394"/>
      <c r="CTS75" s="394"/>
      <c r="CTT75" s="394"/>
      <c r="CTU75" s="394"/>
      <c r="CTV75" s="394"/>
      <c r="CTW75" s="394"/>
      <c r="CTX75" s="394"/>
      <c r="CTY75" s="394"/>
      <c r="CTZ75" s="394"/>
      <c r="CUA75" s="394"/>
      <c r="CUB75" s="394"/>
      <c r="CUC75" s="394"/>
      <c r="CUD75" s="394"/>
      <c r="CUE75" s="394"/>
      <c r="CUF75" s="394"/>
      <c r="CUG75" s="394"/>
      <c r="CUH75" s="394"/>
      <c r="CUI75" s="394"/>
      <c r="CUJ75" s="394"/>
      <c r="CUK75" s="394"/>
      <c r="CUL75" s="394"/>
      <c r="CUM75" s="394"/>
      <c r="CUN75" s="394"/>
      <c r="CUO75" s="394"/>
      <c r="CUP75" s="394"/>
      <c r="CUQ75" s="394"/>
      <c r="CUR75" s="394"/>
      <c r="CUS75" s="394"/>
      <c r="CUT75" s="394"/>
      <c r="CUU75" s="394"/>
      <c r="CUV75" s="394"/>
      <c r="CUW75" s="394"/>
      <c r="CUX75" s="394"/>
      <c r="CUY75" s="394"/>
      <c r="CUZ75" s="394"/>
      <c r="CVA75" s="394"/>
      <c r="CVB75" s="394"/>
      <c r="CVC75" s="394"/>
      <c r="CVD75" s="394"/>
      <c r="CVE75" s="394"/>
      <c r="CVF75" s="394"/>
      <c r="CVG75" s="394"/>
      <c r="CVH75" s="394"/>
      <c r="CVI75" s="394"/>
      <c r="CVJ75" s="394"/>
      <c r="CVK75" s="394"/>
      <c r="CVL75" s="394"/>
      <c r="CVM75" s="394"/>
      <c r="CVN75" s="394"/>
      <c r="CVO75" s="394"/>
      <c r="CVP75" s="394"/>
      <c r="CVQ75" s="394"/>
      <c r="CVR75" s="394"/>
      <c r="CVS75" s="394"/>
      <c r="CVT75" s="394"/>
      <c r="CVU75" s="394"/>
      <c r="CVV75" s="394"/>
      <c r="CVW75" s="394"/>
      <c r="CVX75" s="394"/>
      <c r="CVY75" s="394"/>
      <c r="CVZ75" s="394"/>
      <c r="CWA75" s="394"/>
      <c r="CWB75" s="394"/>
      <c r="CWC75" s="394"/>
      <c r="CWD75" s="394"/>
      <c r="CWE75" s="394"/>
      <c r="CWF75" s="394"/>
      <c r="CWG75" s="394"/>
      <c r="CWH75" s="394"/>
      <c r="CWI75" s="394"/>
      <c r="CWJ75" s="394"/>
      <c r="CWK75" s="394"/>
      <c r="CWL75" s="394"/>
      <c r="CWM75" s="394"/>
      <c r="CWN75" s="394"/>
      <c r="CWO75" s="394"/>
      <c r="CWP75" s="394"/>
      <c r="CWQ75" s="394"/>
      <c r="CWR75" s="394"/>
      <c r="CWS75" s="394"/>
      <c r="CWT75" s="394"/>
      <c r="CWU75" s="394"/>
      <c r="CWV75" s="394"/>
      <c r="CWW75" s="394"/>
      <c r="CWX75" s="394"/>
      <c r="CWY75" s="394"/>
      <c r="CWZ75" s="394"/>
      <c r="CXA75" s="394"/>
      <c r="CXB75" s="394"/>
      <c r="CXC75" s="394"/>
      <c r="CXD75" s="394"/>
      <c r="CXE75" s="394"/>
      <c r="CXF75" s="394"/>
      <c r="CXG75" s="394"/>
      <c r="CXH75" s="394"/>
      <c r="CXI75" s="394"/>
      <c r="CXJ75" s="394"/>
      <c r="CXK75" s="394"/>
      <c r="CXL75" s="394"/>
      <c r="CXM75" s="394"/>
      <c r="CXN75" s="394"/>
      <c r="CXO75" s="394"/>
      <c r="CXP75" s="394"/>
      <c r="CXQ75" s="394"/>
      <c r="CXR75" s="394"/>
      <c r="CXS75" s="394"/>
      <c r="CXT75" s="394"/>
      <c r="CXU75" s="394"/>
      <c r="CXV75" s="394"/>
      <c r="CXW75" s="394"/>
      <c r="CXX75" s="394"/>
      <c r="CXY75" s="394"/>
      <c r="CXZ75" s="394"/>
      <c r="CYA75" s="394"/>
      <c r="CYB75" s="394"/>
      <c r="CYC75" s="394"/>
      <c r="CYD75" s="394"/>
      <c r="CYE75" s="394"/>
      <c r="CYF75" s="394"/>
      <c r="CYG75" s="394"/>
      <c r="CYH75" s="394"/>
      <c r="CYI75" s="394"/>
      <c r="CYJ75" s="394"/>
      <c r="CYK75" s="394"/>
      <c r="CYL75" s="394"/>
      <c r="CYM75" s="394"/>
      <c r="CYN75" s="394"/>
      <c r="CYO75" s="394"/>
      <c r="CYP75" s="394"/>
      <c r="CYQ75" s="394"/>
      <c r="CYR75" s="394"/>
      <c r="CYS75" s="394"/>
      <c r="CYT75" s="394"/>
      <c r="CYU75" s="394"/>
      <c r="CYV75" s="394"/>
      <c r="CYW75" s="394"/>
      <c r="CYX75" s="394"/>
      <c r="CYY75" s="394"/>
      <c r="CYZ75" s="394"/>
      <c r="CZA75" s="394"/>
      <c r="CZB75" s="394"/>
      <c r="CZC75" s="394"/>
      <c r="CZD75" s="394"/>
      <c r="CZE75" s="394"/>
      <c r="CZF75" s="394"/>
      <c r="CZG75" s="394"/>
      <c r="CZH75" s="394"/>
      <c r="CZI75" s="394"/>
      <c r="CZJ75" s="394"/>
      <c r="CZK75" s="394"/>
      <c r="CZL75" s="394"/>
      <c r="CZM75" s="394"/>
      <c r="CZN75" s="394"/>
      <c r="CZO75" s="394"/>
      <c r="CZP75" s="394"/>
      <c r="CZQ75" s="394"/>
      <c r="CZR75" s="394"/>
      <c r="CZS75" s="394"/>
      <c r="CZT75" s="394"/>
      <c r="CZU75" s="394"/>
      <c r="CZV75" s="394"/>
      <c r="CZW75" s="394"/>
      <c r="CZX75" s="394"/>
      <c r="CZY75" s="394"/>
      <c r="CZZ75" s="394"/>
      <c r="DAA75" s="394"/>
      <c r="DAB75" s="394"/>
      <c r="DAC75" s="394"/>
      <c r="DAD75" s="394"/>
      <c r="DAE75" s="394"/>
      <c r="DAF75" s="394"/>
      <c r="DAG75" s="394"/>
      <c r="DAH75" s="394"/>
      <c r="DAI75" s="394"/>
      <c r="DAJ75" s="394"/>
      <c r="DAK75" s="394"/>
      <c r="DAL75" s="394"/>
      <c r="DAM75" s="394"/>
      <c r="DAN75" s="394"/>
      <c r="DAO75" s="394"/>
      <c r="DAP75" s="394"/>
      <c r="DAQ75" s="394"/>
      <c r="DAR75" s="394"/>
      <c r="DAS75" s="394"/>
      <c r="DAT75" s="394"/>
      <c r="DAU75" s="394"/>
      <c r="DAV75" s="394"/>
      <c r="DAW75" s="394"/>
      <c r="DAX75" s="394"/>
      <c r="DAY75" s="394"/>
      <c r="DAZ75" s="394"/>
      <c r="DBA75" s="394"/>
      <c r="DBB75" s="394"/>
      <c r="DBC75" s="394"/>
      <c r="DBD75" s="394"/>
      <c r="DBE75" s="394"/>
      <c r="DBF75" s="394"/>
      <c r="DBG75" s="394"/>
      <c r="DBH75" s="394"/>
      <c r="DBI75" s="394"/>
      <c r="DBJ75" s="394"/>
      <c r="DBK75" s="394"/>
      <c r="DBL75" s="394"/>
      <c r="DBM75" s="394"/>
      <c r="DBN75" s="394"/>
      <c r="DBO75" s="394"/>
      <c r="DBP75" s="394"/>
      <c r="DBQ75" s="394"/>
      <c r="DBR75" s="394"/>
      <c r="DBS75" s="394"/>
      <c r="DBT75" s="394"/>
      <c r="DBU75" s="394"/>
      <c r="DBV75" s="394"/>
      <c r="DBW75" s="394"/>
      <c r="DBX75" s="394"/>
      <c r="DBY75" s="394"/>
      <c r="DBZ75" s="394"/>
      <c r="DCA75" s="394"/>
      <c r="DCB75" s="394"/>
      <c r="DCC75" s="394"/>
      <c r="DCD75" s="394"/>
      <c r="DCE75" s="394"/>
      <c r="DCF75" s="394"/>
      <c r="DCG75" s="394"/>
      <c r="DCH75" s="394"/>
      <c r="DCI75" s="394"/>
      <c r="DCJ75" s="394"/>
      <c r="DCK75" s="394"/>
      <c r="DCL75" s="394"/>
      <c r="DCM75" s="394"/>
      <c r="DCN75" s="394"/>
      <c r="DCO75" s="394"/>
      <c r="DCP75" s="394"/>
      <c r="DCQ75" s="394"/>
      <c r="DCR75" s="394"/>
      <c r="DCS75" s="394"/>
      <c r="DCT75" s="394"/>
      <c r="DCU75" s="394"/>
      <c r="DCV75" s="394"/>
      <c r="DCW75" s="394"/>
      <c r="DCX75" s="394"/>
      <c r="DCY75" s="394"/>
      <c r="DCZ75" s="394"/>
      <c r="DDA75" s="394"/>
      <c r="DDB75" s="394"/>
      <c r="DDC75" s="394"/>
      <c r="DDD75" s="394"/>
      <c r="DDE75" s="394"/>
      <c r="DDF75" s="394"/>
      <c r="DDG75" s="394"/>
      <c r="DDH75" s="394"/>
      <c r="DDI75" s="394"/>
      <c r="DDJ75" s="394"/>
      <c r="DDK75" s="394"/>
      <c r="DDL75" s="394"/>
      <c r="DDM75" s="394"/>
      <c r="DDN75" s="394"/>
      <c r="DDO75" s="394"/>
      <c r="DDP75" s="394"/>
      <c r="DDQ75" s="394"/>
      <c r="DDR75" s="394"/>
      <c r="DDS75" s="394"/>
      <c r="DDT75" s="394"/>
      <c r="DDU75" s="394"/>
      <c r="DDV75" s="394"/>
      <c r="DDW75" s="394"/>
      <c r="DDX75" s="394"/>
      <c r="DDY75" s="394"/>
      <c r="DDZ75" s="394"/>
      <c r="DEA75" s="394"/>
      <c r="DEB75" s="394"/>
      <c r="DEC75" s="394"/>
      <c r="DED75" s="394"/>
      <c r="DEE75" s="394"/>
      <c r="DEF75" s="394"/>
      <c r="DEG75" s="394"/>
      <c r="DEH75" s="394"/>
      <c r="DEI75" s="394"/>
      <c r="DEJ75" s="394"/>
      <c r="DEK75" s="394"/>
      <c r="DEL75" s="394"/>
      <c r="DEM75" s="394"/>
      <c r="DEN75" s="394"/>
      <c r="DEO75" s="394"/>
      <c r="DEP75" s="394"/>
      <c r="DEQ75" s="394"/>
      <c r="DER75" s="394"/>
      <c r="DES75" s="394"/>
      <c r="DET75" s="394"/>
      <c r="DEU75" s="394"/>
      <c r="DEV75" s="394"/>
      <c r="DEW75" s="394"/>
      <c r="DEX75" s="394"/>
      <c r="DEY75" s="394"/>
      <c r="DEZ75" s="394"/>
      <c r="DFA75" s="394"/>
      <c r="DFB75" s="394"/>
      <c r="DFC75" s="394"/>
      <c r="DFD75" s="394"/>
      <c r="DFE75" s="394"/>
      <c r="DFF75" s="394"/>
      <c r="DFG75" s="394"/>
      <c r="DFH75" s="394"/>
      <c r="DFI75" s="394"/>
      <c r="DFJ75" s="394"/>
      <c r="DFK75" s="394"/>
      <c r="DFL75" s="394"/>
      <c r="DFM75" s="394"/>
      <c r="DFN75" s="394"/>
      <c r="DFO75" s="394"/>
      <c r="DFP75" s="394"/>
      <c r="DFQ75" s="394"/>
      <c r="DFR75" s="394"/>
      <c r="DFS75" s="394"/>
      <c r="DFT75" s="394"/>
      <c r="DFU75" s="394"/>
      <c r="DFV75" s="394"/>
      <c r="DFW75" s="394"/>
      <c r="DFX75" s="394"/>
      <c r="DFY75" s="394"/>
      <c r="DFZ75" s="394"/>
      <c r="DGA75" s="394"/>
      <c r="DGB75" s="394"/>
      <c r="DGC75" s="394"/>
      <c r="DGD75" s="394"/>
      <c r="DGE75" s="394"/>
      <c r="DGF75" s="394"/>
      <c r="DGG75" s="394"/>
      <c r="DGH75" s="394"/>
      <c r="DGI75" s="394"/>
      <c r="DGJ75" s="394"/>
      <c r="DGK75" s="394"/>
      <c r="DGL75" s="394"/>
      <c r="DGM75" s="394"/>
      <c r="DGN75" s="394"/>
      <c r="DGO75" s="394"/>
      <c r="DGP75" s="394"/>
      <c r="DGQ75" s="394"/>
      <c r="DGR75" s="394"/>
      <c r="DGS75" s="394"/>
      <c r="DGT75" s="394"/>
      <c r="DGU75" s="394"/>
      <c r="DGV75" s="394"/>
      <c r="DGW75" s="394"/>
      <c r="DGX75" s="394"/>
      <c r="DGY75" s="394"/>
      <c r="DGZ75" s="394"/>
      <c r="DHA75" s="394"/>
      <c r="DHB75" s="394"/>
      <c r="DHC75" s="394"/>
      <c r="DHD75" s="394"/>
      <c r="DHE75" s="394"/>
      <c r="DHF75" s="394"/>
      <c r="DHG75" s="394"/>
      <c r="DHH75" s="394"/>
      <c r="DHI75" s="394"/>
      <c r="DHJ75" s="394"/>
      <c r="DHK75" s="394"/>
      <c r="DHL75" s="394"/>
      <c r="DHM75" s="394"/>
      <c r="DHN75" s="394"/>
      <c r="DHO75" s="394"/>
      <c r="DHP75" s="394"/>
      <c r="DHQ75" s="394"/>
      <c r="DHR75" s="394"/>
      <c r="DHS75" s="394"/>
      <c r="DHT75" s="394"/>
      <c r="DHU75" s="394"/>
      <c r="DHV75" s="394"/>
      <c r="DHW75" s="394"/>
      <c r="DHX75" s="394"/>
      <c r="DHY75" s="394"/>
      <c r="DHZ75" s="394"/>
      <c r="DIA75" s="394"/>
      <c r="DIB75" s="394"/>
      <c r="DIC75" s="394"/>
      <c r="DID75" s="394"/>
      <c r="DIE75" s="394"/>
      <c r="DIF75" s="394"/>
      <c r="DIG75" s="394"/>
      <c r="DIH75" s="394"/>
      <c r="DII75" s="394"/>
      <c r="DIJ75" s="394"/>
      <c r="DIK75" s="394"/>
      <c r="DIL75" s="394"/>
      <c r="DIM75" s="394"/>
      <c r="DIN75" s="394"/>
      <c r="DIO75" s="394"/>
      <c r="DIP75" s="394"/>
      <c r="DIQ75" s="394"/>
      <c r="DIR75" s="394"/>
      <c r="DIS75" s="394"/>
      <c r="DIT75" s="394"/>
      <c r="DIU75" s="394"/>
      <c r="DIV75" s="394"/>
      <c r="DIW75" s="394"/>
      <c r="DIX75" s="394"/>
      <c r="DIY75" s="394"/>
      <c r="DIZ75" s="394"/>
      <c r="DJA75" s="394"/>
      <c r="DJB75" s="394"/>
      <c r="DJC75" s="394"/>
      <c r="DJD75" s="394"/>
      <c r="DJE75" s="394"/>
      <c r="DJF75" s="394"/>
      <c r="DJG75" s="394"/>
      <c r="DJH75" s="394"/>
      <c r="DJI75" s="394"/>
      <c r="DJJ75" s="394"/>
      <c r="DJK75" s="394"/>
      <c r="DJL75" s="394"/>
      <c r="DJM75" s="394"/>
      <c r="DJN75" s="394"/>
      <c r="DJO75" s="394"/>
      <c r="DJP75" s="394"/>
      <c r="DJQ75" s="394"/>
      <c r="DJR75" s="394"/>
      <c r="DJS75" s="394"/>
      <c r="DJT75" s="394"/>
      <c r="DJU75" s="394"/>
      <c r="DJV75" s="394"/>
      <c r="DJW75" s="394"/>
      <c r="DJX75" s="394"/>
      <c r="DJY75" s="394"/>
      <c r="DJZ75" s="394"/>
      <c r="DKA75" s="394"/>
      <c r="DKB75" s="394"/>
      <c r="DKC75" s="394"/>
      <c r="DKD75" s="394"/>
      <c r="DKE75" s="394"/>
      <c r="DKF75" s="394"/>
      <c r="DKG75" s="394"/>
      <c r="DKH75" s="394"/>
      <c r="DKI75" s="394"/>
      <c r="DKJ75" s="394"/>
      <c r="DKK75" s="394"/>
      <c r="DKL75" s="394"/>
      <c r="DKM75" s="394"/>
      <c r="DKN75" s="394"/>
      <c r="DKO75" s="394"/>
      <c r="DKP75" s="394"/>
      <c r="DKQ75" s="394"/>
      <c r="DKR75" s="394"/>
      <c r="DKS75" s="394"/>
      <c r="DKT75" s="394"/>
      <c r="DKU75" s="394"/>
      <c r="DKV75" s="394"/>
      <c r="DKW75" s="394"/>
      <c r="DKX75" s="394"/>
      <c r="DKY75" s="394"/>
      <c r="DKZ75" s="394"/>
      <c r="DLA75" s="394"/>
      <c r="DLB75" s="394"/>
      <c r="DLC75" s="394"/>
      <c r="DLD75" s="394"/>
      <c r="DLE75" s="394"/>
      <c r="DLF75" s="394"/>
      <c r="DLG75" s="394"/>
      <c r="DLH75" s="394"/>
      <c r="DLI75" s="394"/>
      <c r="DLJ75" s="394"/>
      <c r="DLK75" s="394"/>
      <c r="DLL75" s="394"/>
      <c r="DLM75" s="394"/>
      <c r="DLN75" s="394"/>
      <c r="DLO75" s="394"/>
      <c r="DLP75" s="394"/>
      <c r="DLQ75" s="394"/>
      <c r="DLR75" s="394"/>
      <c r="DLS75" s="394"/>
      <c r="DLT75" s="394"/>
      <c r="DLU75" s="394"/>
      <c r="DLV75" s="394"/>
      <c r="DLW75" s="394"/>
      <c r="DLX75" s="394"/>
      <c r="DLY75" s="394"/>
      <c r="DLZ75" s="394"/>
      <c r="DMA75" s="394"/>
      <c r="DMB75" s="394"/>
      <c r="DMC75" s="394"/>
      <c r="DMD75" s="394"/>
      <c r="DME75" s="394"/>
      <c r="DMF75" s="394"/>
      <c r="DMG75" s="394"/>
      <c r="DMH75" s="394"/>
      <c r="DMI75" s="394"/>
      <c r="DMJ75" s="394"/>
      <c r="DMK75" s="394"/>
      <c r="DML75" s="394"/>
      <c r="DMM75" s="394"/>
      <c r="DMN75" s="394"/>
      <c r="DMO75" s="394"/>
      <c r="DMP75" s="394"/>
      <c r="DMQ75" s="394"/>
      <c r="DMR75" s="394"/>
      <c r="DMS75" s="394"/>
      <c r="DMT75" s="394"/>
      <c r="DMU75" s="394"/>
      <c r="DMV75" s="394"/>
      <c r="DMW75" s="394"/>
      <c r="DMX75" s="394"/>
      <c r="DMY75" s="394"/>
      <c r="DMZ75" s="394"/>
      <c r="DNA75" s="394"/>
      <c r="DNB75" s="394"/>
      <c r="DNC75" s="394"/>
      <c r="DND75" s="394"/>
      <c r="DNE75" s="394"/>
      <c r="DNF75" s="394"/>
      <c r="DNG75" s="394"/>
      <c r="DNH75" s="394"/>
      <c r="DNI75" s="394"/>
      <c r="DNJ75" s="394"/>
      <c r="DNK75" s="394"/>
      <c r="DNL75" s="394"/>
      <c r="DNM75" s="394"/>
      <c r="DNN75" s="394"/>
      <c r="DNO75" s="394"/>
      <c r="DNP75" s="394"/>
      <c r="DNQ75" s="394"/>
      <c r="DNR75" s="394"/>
      <c r="DNS75" s="394"/>
      <c r="DNT75" s="394"/>
      <c r="DNU75" s="394"/>
      <c r="DNV75" s="394"/>
      <c r="DNW75" s="394"/>
      <c r="DNX75" s="394"/>
      <c r="DNY75" s="394"/>
      <c r="DNZ75" s="394"/>
      <c r="DOA75" s="394"/>
      <c r="DOB75" s="394"/>
      <c r="DOC75" s="394"/>
      <c r="DOD75" s="394"/>
      <c r="DOE75" s="394"/>
      <c r="DOF75" s="394"/>
      <c r="DOG75" s="394"/>
      <c r="DOH75" s="394"/>
      <c r="DOI75" s="394"/>
      <c r="DOJ75" s="394"/>
      <c r="DOK75" s="394"/>
      <c r="DOL75" s="394"/>
      <c r="DOM75" s="394"/>
      <c r="DON75" s="394"/>
      <c r="DOO75" s="394"/>
      <c r="DOP75" s="394"/>
      <c r="DOQ75" s="394"/>
      <c r="DOR75" s="394"/>
      <c r="DOS75" s="394"/>
      <c r="DOT75" s="394"/>
      <c r="DOU75" s="394"/>
      <c r="DOV75" s="394"/>
      <c r="DOW75" s="394"/>
      <c r="DOX75" s="394"/>
      <c r="DOY75" s="394"/>
      <c r="DOZ75" s="394"/>
      <c r="DPA75" s="394"/>
      <c r="DPB75" s="394"/>
      <c r="DPC75" s="394"/>
      <c r="DPD75" s="394"/>
      <c r="DPE75" s="394"/>
      <c r="DPF75" s="394"/>
      <c r="DPG75" s="394"/>
      <c r="DPH75" s="394"/>
      <c r="DPI75" s="394"/>
      <c r="DPJ75" s="394"/>
      <c r="DPK75" s="394"/>
      <c r="DPL75" s="394"/>
      <c r="DPM75" s="394"/>
      <c r="DPN75" s="394"/>
      <c r="DPO75" s="394"/>
      <c r="DPP75" s="394"/>
      <c r="DPQ75" s="394"/>
      <c r="DPR75" s="394"/>
      <c r="DPS75" s="394"/>
      <c r="DPT75" s="394"/>
      <c r="DPU75" s="394"/>
      <c r="DPV75" s="394"/>
      <c r="DPW75" s="394"/>
      <c r="DPX75" s="394"/>
      <c r="DPY75" s="394"/>
      <c r="DPZ75" s="394"/>
      <c r="DQA75" s="394"/>
      <c r="DQB75" s="394"/>
      <c r="DQC75" s="394"/>
      <c r="DQD75" s="394"/>
      <c r="DQE75" s="394"/>
      <c r="DQF75" s="394"/>
      <c r="DQG75" s="394"/>
      <c r="DQH75" s="394"/>
      <c r="DQI75" s="394"/>
      <c r="DQJ75" s="394"/>
      <c r="DQK75" s="394"/>
      <c r="DQL75" s="394"/>
      <c r="DQM75" s="394"/>
      <c r="DQN75" s="394"/>
      <c r="DQO75" s="394"/>
      <c r="DQP75" s="394"/>
      <c r="DQQ75" s="394"/>
      <c r="DQR75" s="394"/>
      <c r="DQS75" s="394"/>
      <c r="DQT75" s="394"/>
      <c r="DQU75" s="394"/>
      <c r="DQV75" s="394"/>
      <c r="DQW75" s="394"/>
      <c r="DQX75" s="394"/>
      <c r="DQY75" s="394"/>
      <c r="DQZ75" s="394"/>
      <c r="DRA75" s="394"/>
      <c r="DRB75" s="394"/>
      <c r="DRC75" s="394"/>
      <c r="DRD75" s="394"/>
      <c r="DRE75" s="394"/>
      <c r="DRF75" s="394"/>
      <c r="DRG75" s="394"/>
      <c r="DRH75" s="394"/>
      <c r="DRI75" s="394"/>
      <c r="DRJ75" s="394"/>
      <c r="DRK75" s="394"/>
      <c r="DRL75" s="394"/>
      <c r="DRM75" s="394"/>
      <c r="DRN75" s="394"/>
      <c r="DRO75" s="394"/>
      <c r="DRP75" s="394"/>
      <c r="DRQ75" s="394"/>
      <c r="DRR75" s="394"/>
      <c r="DRS75" s="394"/>
      <c r="DRT75" s="394"/>
      <c r="DRU75" s="394"/>
      <c r="DRV75" s="394"/>
      <c r="DRW75" s="394"/>
      <c r="DRX75" s="394"/>
      <c r="DRY75" s="394"/>
      <c r="DRZ75" s="394"/>
      <c r="DSA75" s="394"/>
      <c r="DSB75" s="394"/>
      <c r="DSC75" s="394"/>
      <c r="DSD75" s="394"/>
      <c r="DSE75" s="394"/>
      <c r="DSF75" s="394"/>
      <c r="DSG75" s="394"/>
      <c r="DSH75" s="394"/>
      <c r="DSI75" s="394"/>
      <c r="DSJ75" s="394"/>
      <c r="DSK75" s="394"/>
      <c r="DSL75" s="394"/>
      <c r="DSM75" s="394"/>
      <c r="DSN75" s="394"/>
      <c r="DSO75" s="394"/>
      <c r="DSP75" s="394"/>
      <c r="DSQ75" s="394"/>
      <c r="DSR75" s="394"/>
      <c r="DSS75" s="394"/>
      <c r="DST75" s="394"/>
      <c r="DSU75" s="394"/>
      <c r="DSV75" s="394"/>
      <c r="DSW75" s="394"/>
      <c r="DSX75" s="394"/>
      <c r="DSY75" s="394"/>
      <c r="DSZ75" s="394"/>
      <c r="DTA75" s="394"/>
      <c r="DTB75" s="394"/>
      <c r="DTC75" s="394"/>
      <c r="DTD75" s="394"/>
      <c r="DTE75" s="394"/>
      <c r="DTF75" s="394"/>
      <c r="DTG75" s="394"/>
      <c r="DTH75" s="394"/>
      <c r="DTI75" s="394"/>
      <c r="DTJ75" s="394"/>
      <c r="DTK75" s="394"/>
      <c r="DTL75" s="394"/>
      <c r="DTM75" s="394"/>
      <c r="DTN75" s="394"/>
      <c r="DTO75" s="394"/>
      <c r="DTP75" s="394"/>
      <c r="DTQ75" s="394"/>
      <c r="DTR75" s="394"/>
      <c r="DTS75" s="394"/>
      <c r="DTT75" s="394"/>
      <c r="DTU75" s="394"/>
      <c r="DTV75" s="394"/>
      <c r="DTW75" s="394"/>
      <c r="DTX75" s="394"/>
      <c r="DTY75" s="394"/>
      <c r="DTZ75" s="394"/>
      <c r="DUA75" s="394"/>
      <c r="DUB75" s="394"/>
      <c r="DUC75" s="394"/>
      <c r="DUD75" s="394"/>
      <c r="DUE75" s="394"/>
      <c r="DUF75" s="394"/>
      <c r="DUG75" s="394"/>
      <c r="DUH75" s="394"/>
      <c r="DUI75" s="394"/>
      <c r="DUJ75" s="394"/>
      <c r="DUK75" s="394"/>
      <c r="DUL75" s="394"/>
      <c r="DUM75" s="394"/>
      <c r="DUN75" s="394"/>
      <c r="DUO75" s="394"/>
      <c r="DUP75" s="394"/>
      <c r="DUQ75" s="394"/>
      <c r="DUR75" s="394"/>
      <c r="DUS75" s="394"/>
      <c r="DUT75" s="394"/>
      <c r="DUU75" s="394"/>
      <c r="DUV75" s="394"/>
      <c r="DUW75" s="394"/>
      <c r="DUX75" s="394"/>
      <c r="DUY75" s="394"/>
      <c r="DUZ75" s="394"/>
      <c r="DVA75" s="394"/>
      <c r="DVB75" s="394"/>
      <c r="DVC75" s="394"/>
      <c r="DVD75" s="394"/>
      <c r="DVE75" s="394"/>
      <c r="DVF75" s="394"/>
      <c r="DVG75" s="394"/>
      <c r="DVH75" s="394"/>
      <c r="DVI75" s="394"/>
      <c r="DVJ75" s="394"/>
      <c r="DVK75" s="394"/>
      <c r="DVL75" s="394"/>
      <c r="DVM75" s="394"/>
      <c r="DVN75" s="394"/>
      <c r="DVO75" s="394"/>
      <c r="DVP75" s="394"/>
      <c r="DVQ75" s="394"/>
      <c r="DVR75" s="394"/>
      <c r="DVS75" s="394"/>
      <c r="DVT75" s="394"/>
      <c r="DVU75" s="394"/>
      <c r="DVV75" s="394"/>
      <c r="DVW75" s="394"/>
      <c r="DVX75" s="394"/>
      <c r="DVY75" s="394"/>
      <c r="DVZ75" s="394"/>
      <c r="DWA75" s="394"/>
      <c r="DWB75" s="394"/>
      <c r="DWC75" s="394"/>
      <c r="DWD75" s="394"/>
      <c r="DWE75" s="394"/>
      <c r="DWF75" s="394"/>
      <c r="DWG75" s="394"/>
      <c r="DWH75" s="394"/>
      <c r="DWI75" s="394"/>
      <c r="DWJ75" s="394"/>
      <c r="DWK75" s="394"/>
      <c r="DWL75" s="394"/>
      <c r="DWM75" s="394"/>
      <c r="DWN75" s="394"/>
      <c r="DWO75" s="394"/>
      <c r="DWP75" s="394"/>
      <c r="DWQ75" s="394"/>
      <c r="DWR75" s="394"/>
      <c r="DWS75" s="394"/>
      <c r="DWT75" s="394"/>
      <c r="DWU75" s="394"/>
      <c r="DWV75" s="394"/>
      <c r="DWW75" s="394"/>
      <c r="DWX75" s="394"/>
      <c r="DWY75" s="394"/>
      <c r="DWZ75" s="394"/>
      <c r="DXA75" s="394"/>
      <c r="DXB75" s="394"/>
      <c r="DXC75" s="394"/>
      <c r="DXD75" s="394"/>
      <c r="DXE75" s="394"/>
      <c r="DXF75" s="394"/>
      <c r="DXG75" s="394"/>
      <c r="DXH75" s="394"/>
      <c r="DXI75" s="394"/>
      <c r="DXJ75" s="394"/>
      <c r="DXK75" s="394"/>
      <c r="DXL75" s="394"/>
      <c r="DXM75" s="394"/>
      <c r="DXN75" s="394"/>
      <c r="DXO75" s="394"/>
      <c r="DXP75" s="394"/>
      <c r="DXQ75" s="394"/>
      <c r="DXR75" s="394"/>
      <c r="DXS75" s="394"/>
      <c r="DXT75" s="394"/>
      <c r="DXU75" s="394"/>
      <c r="DXV75" s="394"/>
      <c r="DXW75" s="394"/>
      <c r="DXX75" s="394"/>
      <c r="DXY75" s="394"/>
      <c r="DXZ75" s="394"/>
      <c r="DYA75" s="394"/>
      <c r="DYB75" s="394"/>
      <c r="DYC75" s="394"/>
      <c r="DYD75" s="394"/>
      <c r="DYE75" s="394"/>
      <c r="DYF75" s="394"/>
      <c r="DYG75" s="394"/>
      <c r="DYH75" s="394"/>
      <c r="DYI75" s="394"/>
      <c r="DYJ75" s="394"/>
      <c r="DYK75" s="394"/>
      <c r="DYL75" s="394"/>
      <c r="DYM75" s="394"/>
      <c r="DYN75" s="394"/>
      <c r="DYO75" s="394"/>
      <c r="DYP75" s="394"/>
      <c r="DYQ75" s="394"/>
      <c r="DYR75" s="394"/>
      <c r="DYS75" s="394"/>
      <c r="DYT75" s="394"/>
      <c r="DYU75" s="394"/>
      <c r="DYV75" s="394"/>
      <c r="DYW75" s="394"/>
      <c r="DYX75" s="394"/>
      <c r="DYY75" s="394"/>
      <c r="DYZ75" s="394"/>
      <c r="DZA75" s="394"/>
      <c r="DZB75" s="394"/>
      <c r="DZC75" s="394"/>
      <c r="DZD75" s="394"/>
      <c r="DZE75" s="394"/>
      <c r="DZF75" s="394"/>
      <c r="DZG75" s="394"/>
      <c r="DZH75" s="394"/>
      <c r="DZI75" s="394"/>
      <c r="DZJ75" s="394"/>
      <c r="DZK75" s="394"/>
      <c r="DZL75" s="394"/>
      <c r="DZM75" s="394"/>
      <c r="DZN75" s="394"/>
      <c r="DZO75" s="394"/>
      <c r="DZP75" s="394"/>
      <c r="DZQ75" s="394"/>
      <c r="DZR75" s="394"/>
      <c r="DZS75" s="394"/>
      <c r="DZT75" s="394"/>
      <c r="DZU75" s="394"/>
      <c r="DZV75" s="394"/>
      <c r="DZW75" s="394"/>
      <c r="DZX75" s="394"/>
      <c r="DZY75" s="394"/>
      <c r="DZZ75" s="394"/>
      <c r="EAA75" s="394"/>
      <c r="EAB75" s="394"/>
      <c r="EAC75" s="394"/>
      <c r="EAD75" s="394"/>
      <c r="EAE75" s="394"/>
      <c r="EAF75" s="394"/>
      <c r="EAG75" s="394"/>
      <c r="EAH75" s="394"/>
      <c r="EAI75" s="394"/>
      <c r="EAJ75" s="394"/>
      <c r="EAK75" s="394"/>
      <c r="EAL75" s="394"/>
      <c r="EAM75" s="394"/>
      <c r="EAN75" s="394"/>
      <c r="EAO75" s="394"/>
      <c r="EAP75" s="394"/>
      <c r="EAQ75" s="394"/>
      <c r="EAR75" s="394"/>
      <c r="EAS75" s="394"/>
      <c r="EAT75" s="394"/>
      <c r="EAU75" s="394"/>
      <c r="EAV75" s="394"/>
      <c r="EAW75" s="394"/>
      <c r="EAX75" s="394"/>
      <c r="EAY75" s="394"/>
      <c r="EAZ75" s="394"/>
      <c r="EBA75" s="394"/>
      <c r="EBB75" s="394"/>
      <c r="EBC75" s="394"/>
      <c r="EBD75" s="394"/>
      <c r="EBE75" s="394"/>
      <c r="EBF75" s="394"/>
      <c r="EBG75" s="394"/>
      <c r="EBH75" s="394"/>
      <c r="EBI75" s="394"/>
      <c r="EBJ75" s="394"/>
      <c r="EBK75" s="394"/>
      <c r="EBL75" s="394"/>
      <c r="EBM75" s="394"/>
      <c r="EBN75" s="394"/>
      <c r="EBO75" s="394"/>
      <c r="EBP75" s="394"/>
      <c r="EBQ75" s="394"/>
      <c r="EBR75" s="394"/>
      <c r="EBS75" s="394"/>
      <c r="EBT75" s="394"/>
      <c r="EBU75" s="394"/>
      <c r="EBV75" s="394"/>
      <c r="EBW75" s="394"/>
      <c r="EBX75" s="394"/>
      <c r="EBY75" s="394"/>
      <c r="EBZ75" s="394"/>
      <c r="ECA75" s="394"/>
      <c r="ECB75" s="394"/>
      <c r="ECC75" s="394"/>
      <c r="ECD75" s="394"/>
      <c r="ECE75" s="394"/>
      <c r="ECF75" s="394"/>
      <c r="ECG75" s="394"/>
      <c r="ECH75" s="394"/>
      <c r="ECI75" s="394"/>
      <c r="ECJ75" s="394"/>
      <c r="ECK75" s="394"/>
      <c r="ECL75" s="394"/>
      <c r="ECM75" s="394"/>
      <c r="ECN75" s="394"/>
      <c r="ECO75" s="394"/>
      <c r="ECP75" s="394"/>
      <c r="ECQ75" s="394"/>
      <c r="ECR75" s="394"/>
      <c r="ECS75" s="394"/>
      <c r="ECT75" s="394"/>
      <c r="ECU75" s="394"/>
      <c r="ECV75" s="394"/>
      <c r="ECW75" s="394"/>
      <c r="ECX75" s="394"/>
      <c r="ECY75" s="394"/>
      <c r="ECZ75" s="394"/>
      <c r="EDA75" s="394"/>
      <c r="EDB75" s="394"/>
      <c r="EDC75" s="394"/>
      <c r="EDD75" s="394"/>
      <c r="EDE75" s="394"/>
      <c r="EDF75" s="394"/>
      <c r="EDG75" s="394"/>
      <c r="EDH75" s="394"/>
      <c r="EDI75" s="394"/>
      <c r="EDJ75" s="394"/>
      <c r="EDK75" s="394"/>
      <c r="EDL75" s="394"/>
      <c r="EDM75" s="394"/>
      <c r="EDN75" s="394"/>
      <c r="EDO75" s="394"/>
      <c r="EDP75" s="394"/>
      <c r="EDQ75" s="394"/>
      <c r="EDR75" s="394"/>
      <c r="EDS75" s="394"/>
      <c r="EDT75" s="394"/>
      <c r="EDU75" s="394"/>
      <c r="EDV75" s="394"/>
      <c r="EDW75" s="394"/>
      <c r="EDX75" s="394"/>
      <c r="EDY75" s="394"/>
      <c r="EDZ75" s="394"/>
      <c r="EEA75" s="394"/>
      <c r="EEB75" s="394"/>
      <c r="EEC75" s="394"/>
      <c r="EED75" s="394"/>
      <c r="EEE75" s="394"/>
      <c r="EEF75" s="394"/>
      <c r="EEG75" s="394"/>
      <c r="EEH75" s="394"/>
      <c r="EEI75" s="394"/>
      <c r="EEJ75" s="394"/>
      <c r="EEK75" s="394"/>
      <c r="EEL75" s="394"/>
      <c r="EEM75" s="394"/>
      <c r="EEN75" s="394"/>
      <c r="EEO75" s="394"/>
      <c r="EEP75" s="394"/>
      <c r="EEQ75" s="394"/>
      <c r="EER75" s="394"/>
      <c r="EES75" s="394"/>
      <c r="EET75" s="394"/>
      <c r="EEU75" s="394"/>
      <c r="EEV75" s="394"/>
      <c r="EEW75" s="394"/>
      <c r="EEX75" s="394"/>
      <c r="EEY75" s="394"/>
      <c r="EEZ75" s="394"/>
      <c r="EFA75" s="394"/>
      <c r="EFB75" s="394"/>
      <c r="EFC75" s="394"/>
      <c r="EFD75" s="394"/>
      <c r="EFE75" s="394"/>
      <c r="EFF75" s="394"/>
      <c r="EFG75" s="394"/>
      <c r="EFH75" s="394"/>
      <c r="EFI75" s="394"/>
      <c r="EFJ75" s="394"/>
      <c r="EFK75" s="394"/>
      <c r="EFL75" s="394"/>
      <c r="EFM75" s="394"/>
      <c r="EFN75" s="394"/>
      <c r="EFO75" s="394"/>
      <c r="EFP75" s="394"/>
      <c r="EFQ75" s="394"/>
      <c r="EFR75" s="394"/>
      <c r="EFS75" s="394"/>
      <c r="EFT75" s="394"/>
      <c r="EFU75" s="394"/>
      <c r="EFV75" s="394"/>
      <c r="EFW75" s="394"/>
      <c r="EFX75" s="394"/>
      <c r="EFY75" s="394"/>
      <c r="EFZ75" s="394"/>
      <c r="EGA75" s="394"/>
      <c r="EGB75" s="394"/>
      <c r="EGC75" s="394"/>
      <c r="EGD75" s="394"/>
      <c r="EGE75" s="394"/>
      <c r="EGF75" s="394"/>
      <c r="EGG75" s="394"/>
      <c r="EGH75" s="394"/>
      <c r="EGI75" s="394"/>
      <c r="EGJ75" s="394"/>
      <c r="EGK75" s="394"/>
      <c r="EGL75" s="394"/>
      <c r="EGM75" s="394"/>
      <c r="EGN75" s="394"/>
      <c r="EGO75" s="394"/>
      <c r="EGP75" s="394"/>
      <c r="EGQ75" s="394"/>
      <c r="EGR75" s="394"/>
      <c r="EGS75" s="394"/>
      <c r="EGT75" s="394"/>
      <c r="EGU75" s="394"/>
      <c r="EGV75" s="394"/>
      <c r="EGW75" s="394"/>
      <c r="EGX75" s="394"/>
      <c r="EGY75" s="394"/>
      <c r="EGZ75" s="394"/>
      <c r="EHA75" s="394"/>
      <c r="EHB75" s="394"/>
      <c r="EHC75" s="394"/>
      <c r="EHD75" s="394"/>
      <c r="EHE75" s="394"/>
      <c r="EHF75" s="394"/>
      <c r="EHG75" s="394"/>
      <c r="EHH75" s="394"/>
      <c r="EHI75" s="394"/>
      <c r="EHJ75" s="394"/>
      <c r="EHK75" s="394"/>
      <c r="EHL75" s="394"/>
      <c r="EHM75" s="394"/>
      <c r="EHN75" s="394"/>
      <c r="EHO75" s="394"/>
      <c r="EHP75" s="394"/>
      <c r="EHQ75" s="394"/>
      <c r="EHR75" s="394"/>
      <c r="EHS75" s="394"/>
      <c r="EHT75" s="394"/>
      <c r="EHU75" s="394"/>
      <c r="EHV75" s="394"/>
      <c r="EHW75" s="394"/>
      <c r="EHX75" s="394"/>
      <c r="EHY75" s="394"/>
      <c r="EHZ75" s="394"/>
      <c r="EIA75" s="394"/>
      <c r="EIB75" s="394"/>
      <c r="EIC75" s="394"/>
      <c r="EID75" s="394"/>
      <c r="EIE75" s="394"/>
      <c r="EIF75" s="394"/>
      <c r="EIG75" s="394"/>
      <c r="EIH75" s="394"/>
      <c r="EII75" s="394"/>
      <c r="EIJ75" s="394"/>
      <c r="EIK75" s="394"/>
      <c r="EIL75" s="394"/>
      <c r="EIM75" s="394"/>
      <c r="EIN75" s="394"/>
      <c r="EIO75" s="394"/>
      <c r="EIP75" s="394"/>
      <c r="EIQ75" s="394"/>
      <c r="EIR75" s="394"/>
      <c r="EIS75" s="394"/>
      <c r="EIT75" s="394"/>
      <c r="EIU75" s="394"/>
      <c r="EIV75" s="394"/>
      <c r="EIW75" s="394"/>
      <c r="EIX75" s="394"/>
      <c r="EIY75" s="394"/>
      <c r="EIZ75" s="394"/>
      <c r="EJA75" s="394"/>
      <c r="EJB75" s="394"/>
      <c r="EJC75" s="394"/>
      <c r="EJD75" s="394"/>
      <c r="EJE75" s="394"/>
      <c r="EJF75" s="394"/>
      <c r="EJG75" s="394"/>
      <c r="EJH75" s="394"/>
      <c r="EJI75" s="394"/>
      <c r="EJJ75" s="394"/>
      <c r="EJK75" s="394"/>
      <c r="EJL75" s="394"/>
      <c r="EJM75" s="394"/>
      <c r="EJN75" s="394"/>
      <c r="EJO75" s="394"/>
      <c r="EJP75" s="394"/>
      <c r="EJQ75" s="394"/>
      <c r="EJR75" s="394"/>
      <c r="EJS75" s="394"/>
      <c r="EJT75" s="394"/>
      <c r="EJU75" s="394"/>
      <c r="EJV75" s="394"/>
      <c r="EJW75" s="394"/>
      <c r="EJX75" s="394"/>
      <c r="EJY75" s="394"/>
      <c r="EJZ75" s="394"/>
      <c r="EKA75" s="394"/>
      <c r="EKB75" s="394"/>
      <c r="EKC75" s="394"/>
      <c r="EKD75" s="394"/>
      <c r="EKE75" s="394"/>
      <c r="EKF75" s="394"/>
      <c r="EKG75" s="394"/>
      <c r="EKH75" s="394"/>
      <c r="EKI75" s="394"/>
      <c r="EKJ75" s="394"/>
      <c r="EKK75" s="394"/>
      <c r="EKL75" s="394"/>
      <c r="EKM75" s="394"/>
      <c r="EKN75" s="394"/>
      <c r="EKO75" s="394"/>
      <c r="EKP75" s="394"/>
      <c r="EKQ75" s="394"/>
      <c r="EKR75" s="394"/>
      <c r="EKS75" s="394"/>
      <c r="EKT75" s="394"/>
      <c r="EKU75" s="394"/>
      <c r="EKV75" s="394"/>
      <c r="EKW75" s="394"/>
      <c r="EKX75" s="394"/>
      <c r="EKY75" s="394"/>
      <c r="EKZ75" s="394"/>
      <c r="ELA75" s="394"/>
      <c r="ELB75" s="394"/>
      <c r="ELC75" s="394"/>
      <c r="ELD75" s="394"/>
      <c r="ELE75" s="394"/>
      <c r="ELF75" s="394"/>
      <c r="ELG75" s="394"/>
      <c r="ELH75" s="394"/>
      <c r="ELI75" s="394"/>
      <c r="ELJ75" s="394"/>
      <c r="ELK75" s="394"/>
      <c r="ELL75" s="394"/>
      <c r="ELM75" s="394"/>
      <c r="ELN75" s="394"/>
      <c r="ELO75" s="394"/>
      <c r="ELP75" s="394"/>
      <c r="ELQ75" s="394"/>
      <c r="ELR75" s="394"/>
      <c r="ELS75" s="394"/>
      <c r="ELT75" s="394"/>
      <c r="ELU75" s="394"/>
      <c r="ELV75" s="394"/>
      <c r="ELW75" s="394"/>
      <c r="ELX75" s="394"/>
      <c r="ELY75" s="394"/>
      <c r="ELZ75" s="394"/>
      <c r="EMA75" s="394"/>
      <c r="EMB75" s="394"/>
      <c r="EMC75" s="394"/>
      <c r="EMD75" s="394"/>
      <c r="EME75" s="394"/>
      <c r="EMF75" s="394"/>
      <c r="EMG75" s="394"/>
      <c r="EMH75" s="394"/>
      <c r="EMI75" s="394"/>
      <c r="EMJ75" s="394"/>
      <c r="EMK75" s="394"/>
      <c r="EML75" s="394"/>
      <c r="EMM75" s="394"/>
      <c r="EMN75" s="394"/>
      <c r="EMO75" s="394"/>
      <c r="EMP75" s="394"/>
      <c r="EMQ75" s="394"/>
      <c r="EMR75" s="394"/>
      <c r="EMS75" s="394"/>
      <c r="EMT75" s="394"/>
      <c r="EMU75" s="394"/>
      <c r="EMV75" s="394"/>
      <c r="EMW75" s="394"/>
      <c r="EMX75" s="394"/>
      <c r="EMY75" s="394"/>
      <c r="EMZ75" s="394"/>
      <c r="ENA75" s="394"/>
      <c r="ENB75" s="394"/>
      <c r="ENC75" s="394"/>
      <c r="END75" s="394"/>
      <c r="ENE75" s="394"/>
      <c r="ENF75" s="394"/>
      <c r="ENG75" s="394"/>
      <c r="ENH75" s="394"/>
      <c r="ENI75" s="394"/>
      <c r="ENJ75" s="394"/>
      <c r="ENK75" s="394"/>
      <c r="ENL75" s="394"/>
      <c r="ENM75" s="394"/>
      <c r="ENN75" s="394"/>
      <c r="ENO75" s="394"/>
      <c r="ENP75" s="394"/>
      <c r="ENQ75" s="394"/>
      <c r="ENR75" s="394"/>
      <c r="ENS75" s="394"/>
      <c r="ENT75" s="394"/>
      <c r="ENU75" s="394"/>
      <c r="ENV75" s="394"/>
      <c r="ENW75" s="394"/>
      <c r="ENX75" s="394"/>
      <c r="ENY75" s="394"/>
      <c r="ENZ75" s="394"/>
      <c r="EOA75" s="394"/>
      <c r="EOB75" s="394"/>
      <c r="EOC75" s="394"/>
      <c r="EOD75" s="394"/>
      <c r="EOE75" s="394"/>
      <c r="EOF75" s="394"/>
      <c r="EOG75" s="394"/>
      <c r="EOH75" s="394"/>
      <c r="EOI75" s="394"/>
      <c r="EOJ75" s="394"/>
      <c r="EOK75" s="394"/>
      <c r="EOL75" s="394"/>
      <c r="EOM75" s="394"/>
      <c r="EON75" s="394"/>
      <c r="EOO75" s="394"/>
      <c r="EOP75" s="394"/>
      <c r="EOQ75" s="394"/>
      <c r="EOR75" s="394"/>
      <c r="EOS75" s="394"/>
      <c r="EOT75" s="394"/>
      <c r="EOU75" s="394"/>
      <c r="EOV75" s="394"/>
      <c r="EOW75" s="394"/>
      <c r="EOX75" s="394"/>
      <c r="EOY75" s="394"/>
      <c r="EOZ75" s="394"/>
      <c r="EPA75" s="394"/>
      <c r="EPB75" s="394"/>
      <c r="EPC75" s="394"/>
      <c r="EPD75" s="394"/>
      <c r="EPE75" s="394"/>
      <c r="EPF75" s="394"/>
      <c r="EPG75" s="394"/>
      <c r="EPH75" s="394"/>
      <c r="EPI75" s="394"/>
      <c r="EPJ75" s="394"/>
      <c r="EPK75" s="394"/>
      <c r="EPL75" s="394"/>
      <c r="EPM75" s="394"/>
      <c r="EPN75" s="394"/>
      <c r="EPO75" s="394"/>
      <c r="EPP75" s="394"/>
      <c r="EPQ75" s="394"/>
      <c r="EPR75" s="394"/>
      <c r="EPS75" s="394"/>
      <c r="EPT75" s="394"/>
      <c r="EPU75" s="394"/>
      <c r="EPV75" s="394"/>
      <c r="EPW75" s="394"/>
      <c r="EPX75" s="394"/>
      <c r="EPY75" s="394"/>
      <c r="EPZ75" s="394"/>
      <c r="EQA75" s="394"/>
      <c r="EQB75" s="394"/>
      <c r="EQC75" s="394"/>
      <c r="EQD75" s="394"/>
      <c r="EQE75" s="394"/>
      <c r="EQF75" s="394"/>
      <c r="EQG75" s="394"/>
      <c r="EQH75" s="394"/>
      <c r="EQI75" s="394"/>
      <c r="EQJ75" s="394"/>
      <c r="EQK75" s="394"/>
      <c r="EQL75" s="394"/>
      <c r="EQM75" s="394"/>
      <c r="EQN75" s="394"/>
      <c r="EQO75" s="394"/>
      <c r="EQP75" s="394"/>
      <c r="EQQ75" s="394"/>
      <c r="EQR75" s="394"/>
      <c r="EQS75" s="394"/>
      <c r="EQT75" s="394"/>
      <c r="EQU75" s="394"/>
      <c r="EQV75" s="394"/>
      <c r="EQW75" s="394"/>
      <c r="EQX75" s="394"/>
      <c r="EQY75" s="394"/>
      <c r="EQZ75" s="394"/>
      <c r="ERA75" s="394"/>
      <c r="ERB75" s="394"/>
      <c r="ERC75" s="394"/>
      <c r="ERD75" s="394"/>
      <c r="ERE75" s="394"/>
      <c r="ERF75" s="394"/>
      <c r="ERG75" s="394"/>
      <c r="ERH75" s="394"/>
      <c r="ERI75" s="394"/>
      <c r="ERJ75" s="394"/>
      <c r="ERK75" s="394"/>
      <c r="ERL75" s="394"/>
      <c r="ERM75" s="394"/>
      <c r="ERN75" s="394"/>
      <c r="ERO75" s="394"/>
      <c r="ERP75" s="394"/>
      <c r="ERQ75" s="394"/>
      <c r="ERR75" s="394"/>
      <c r="ERS75" s="394"/>
      <c r="ERT75" s="394"/>
      <c r="ERU75" s="394"/>
      <c r="ERV75" s="394"/>
      <c r="ERW75" s="394"/>
      <c r="ERX75" s="394"/>
      <c r="ERY75" s="394"/>
      <c r="ERZ75" s="394"/>
      <c r="ESA75" s="394"/>
      <c r="ESB75" s="394"/>
      <c r="ESC75" s="394"/>
      <c r="ESD75" s="394"/>
      <c r="ESE75" s="394"/>
      <c r="ESF75" s="394"/>
      <c r="ESG75" s="394"/>
      <c r="ESH75" s="394"/>
      <c r="ESI75" s="394"/>
      <c r="ESJ75" s="394"/>
      <c r="ESK75" s="394"/>
      <c r="ESL75" s="394"/>
      <c r="ESM75" s="394"/>
      <c r="ESN75" s="394"/>
      <c r="ESO75" s="394"/>
      <c r="ESP75" s="394"/>
      <c r="ESQ75" s="394"/>
      <c r="ESR75" s="394"/>
      <c r="ESS75" s="394"/>
      <c r="EST75" s="394"/>
      <c r="ESU75" s="394"/>
      <c r="ESV75" s="394"/>
      <c r="ESW75" s="394"/>
      <c r="ESX75" s="394"/>
      <c r="ESY75" s="394"/>
      <c r="ESZ75" s="394"/>
      <c r="ETA75" s="394"/>
      <c r="ETB75" s="394"/>
      <c r="ETC75" s="394"/>
      <c r="ETD75" s="394"/>
      <c r="ETE75" s="394"/>
      <c r="ETF75" s="394"/>
      <c r="ETG75" s="394"/>
      <c r="ETH75" s="394"/>
      <c r="ETI75" s="394"/>
      <c r="ETJ75" s="394"/>
      <c r="ETK75" s="394"/>
      <c r="ETL75" s="394"/>
      <c r="ETM75" s="394"/>
      <c r="ETN75" s="394"/>
      <c r="ETO75" s="394"/>
      <c r="ETP75" s="394"/>
      <c r="ETQ75" s="394"/>
      <c r="ETR75" s="394"/>
      <c r="ETS75" s="394"/>
      <c r="ETT75" s="394"/>
      <c r="ETU75" s="394"/>
      <c r="ETV75" s="394"/>
      <c r="ETW75" s="394"/>
      <c r="ETX75" s="394"/>
      <c r="ETY75" s="394"/>
      <c r="ETZ75" s="394"/>
      <c r="EUA75" s="394"/>
      <c r="EUB75" s="394"/>
      <c r="EUC75" s="394"/>
      <c r="EUD75" s="394"/>
      <c r="EUE75" s="394"/>
      <c r="EUF75" s="394"/>
      <c r="EUG75" s="394"/>
      <c r="EUH75" s="394"/>
      <c r="EUI75" s="394"/>
      <c r="EUJ75" s="394"/>
      <c r="EUK75" s="394"/>
      <c r="EUL75" s="394"/>
      <c r="EUM75" s="394"/>
      <c r="EUN75" s="394"/>
      <c r="EUO75" s="394"/>
      <c r="EUP75" s="394"/>
      <c r="EUQ75" s="394"/>
      <c r="EUR75" s="394"/>
      <c r="EUS75" s="394"/>
      <c r="EUT75" s="394"/>
      <c r="EUU75" s="394"/>
      <c r="EUV75" s="394"/>
      <c r="EUW75" s="394"/>
      <c r="EUX75" s="394"/>
      <c r="EUY75" s="394"/>
      <c r="EUZ75" s="394"/>
      <c r="EVA75" s="394"/>
      <c r="EVB75" s="394"/>
      <c r="EVC75" s="394"/>
      <c r="EVD75" s="394"/>
      <c r="EVE75" s="394"/>
      <c r="EVF75" s="394"/>
      <c r="EVG75" s="394"/>
      <c r="EVH75" s="394"/>
      <c r="EVI75" s="394"/>
      <c r="EVJ75" s="394"/>
      <c r="EVK75" s="394"/>
      <c r="EVL75" s="394"/>
      <c r="EVM75" s="394"/>
      <c r="EVN75" s="394"/>
      <c r="EVO75" s="394"/>
      <c r="EVP75" s="394"/>
      <c r="EVQ75" s="394"/>
      <c r="EVR75" s="394"/>
      <c r="EVS75" s="394"/>
      <c r="EVT75" s="394"/>
      <c r="EVU75" s="394"/>
      <c r="EVV75" s="394"/>
      <c r="EVW75" s="394"/>
      <c r="EVX75" s="394"/>
      <c r="EVY75" s="394"/>
      <c r="EVZ75" s="394"/>
      <c r="EWA75" s="394"/>
      <c r="EWB75" s="394"/>
      <c r="EWC75" s="394"/>
      <c r="EWD75" s="394"/>
      <c r="EWE75" s="394"/>
      <c r="EWF75" s="394"/>
      <c r="EWG75" s="394"/>
      <c r="EWH75" s="394"/>
      <c r="EWI75" s="394"/>
      <c r="EWJ75" s="394"/>
      <c r="EWK75" s="394"/>
      <c r="EWL75" s="394"/>
      <c r="EWM75" s="394"/>
      <c r="EWN75" s="394"/>
      <c r="EWO75" s="394"/>
      <c r="EWP75" s="394"/>
      <c r="EWQ75" s="394"/>
      <c r="EWR75" s="394"/>
      <c r="EWS75" s="394"/>
      <c r="EWT75" s="394"/>
      <c r="EWU75" s="394"/>
      <c r="EWV75" s="394"/>
      <c r="EWW75" s="394"/>
      <c r="EWX75" s="394"/>
      <c r="EWY75" s="394"/>
      <c r="EWZ75" s="394"/>
      <c r="EXA75" s="394"/>
      <c r="EXB75" s="394"/>
      <c r="EXC75" s="394"/>
      <c r="EXD75" s="394"/>
      <c r="EXE75" s="394"/>
      <c r="EXF75" s="394"/>
      <c r="EXG75" s="394"/>
      <c r="EXH75" s="394"/>
      <c r="EXI75" s="394"/>
      <c r="EXJ75" s="394"/>
      <c r="EXK75" s="394"/>
      <c r="EXL75" s="394"/>
      <c r="EXM75" s="394"/>
      <c r="EXN75" s="394"/>
      <c r="EXO75" s="394"/>
      <c r="EXP75" s="394"/>
      <c r="EXQ75" s="394"/>
      <c r="EXR75" s="394"/>
      <c r="EXS75" s="394"/>
      <c r="EXT75" s="394"/>
      <c r="EXU75" s="394"/>
      <c r="EXV75" s="394"/>
      <c r="EXW75" s="394"/>
      <c r="EXX75" s="394"/>
      <c r="EXY75" s="394"/>
      <c r="EXZ75" s="394"/>
      <c r="EYA75" s="394"/>
      <c r="EYB75" s="394"/>
      <c r="EYC75" s="394"/>
      <c r="EYD75" s="394"/>
      <c r="EYE75" s="394"/>
      <c r="EYF75" s="394"/>
      <c r="EYG75" s="394"/>
      <c r="EYH75" s="394"/>
      <c r="EYI75" s="394"/>
      <c r="EYJ75" s="394"/>
      <c r="EYK75" s="394"/>
      <c r="EYL75" s="394"/>
      <c r="EYM75" s="394"/>
      <c r="EYN75" s="394"/>
      <c r="EYO75" s="394"/>
      <c r="EYP75" s="394"/>
      <c r="EYQ75" s="394"/>
      <c r="EYR75" s="394"/>
      <c r="EYS75" s="394"/>
      <c r="EYT75" s="394"/>
      <c r="EYU75" s="394"/>
      <c r="EYV75" s="394"/>
      <c r="EYW75" s="394"/>
      <c r="EYX75" s="394"/>
      <c r="EYY75" s="394"/>
      <c r="EYZ75" s="394"/>
      <c r="EZA75" s="394"/>
      <c r="EZB75" s="394"/>
      <c r="EZC75" s="394"/>
      <c r="EZD75" s="394"/>
      <c r="EZE75" s="394"/>
      <c r="EZF75" s="394"/>
      <c r="EZG75" s="394"/>
      <c r="EZH75" s="394"/>
      <c r="EZI75" s="394"/>
      <c r="EZJ75" s="394"/>
      <c r="EZK75" s="394"/>
      <c r="EZL75" s="394"/>
      <c r="EZM75" s="394"/>
      <c r="EZN75" s="394"/>
      <c r="EZO75" s="394"/>
      <c r="EZP75" s="394"/>
      <c r="EZQ75" s="394"/>
      <c r="EZR75" s="394"/>
      <c r="EZS75" s="394"/>
      <c r="EZT75" s="394"/>
      <c r="EZU75" s="394"/>
      <c r="EZV75" s="394"/>
      <c r="EZW75" s="394"/>
      <c r="EZX75" s="394"/>
      <c r="EZY75" s="394"/>
      <c r="EZZ75" s="394"/>
      <c r="FAA75" s="394"/>
      <c r="FAB75" s="394"/>
      <c r="FAC75" s="394"/>
      <c r="FAD75" s="394"/>
      <c r="FAE75" s="394"/>
      <c r="FAF75" s="394"/>
      <c r="FAG75" s="394"/>
      <c r="FAH75" s="394"/>
      <c r="FAI75" s="394"/>
      <c r="FAJ75" s="394"/>
      <c r="FAK75" s="394"/>
      <c r="FAL75" s="394"/>
      <c r="FAM75" s="394"/>
      <c r="FAN75" s="394"/>
      <c r="FAO75" s="394"/>
      <c r="FAP75" s="394"/>
      <c r="FAQ75" s="394"/>
      <c r="FAR75" s="394"/>
      <c r="FAS75" s="394"/>
      <c r="FAT75" s="394"/>
      <c r="FAU75" s="394"/>
      <c r="FAV75" s="394"/>
      <c r="FAW75" s="394"/>
      <c r="FAX75" s="394"/>
      <c r="FAY75" s="394"/>
      <c r="FAZ75" s="394"/>
      <c r="FBA75" s="394"/>
      <c r="FBB75" s="394"/>
      <c r="FBC75" s="394"/>
      <c r="FBD75" s="394"/>
      <c r="FBE75" s="394"/>
      <c r="FBF75" s="394"/>
      <c r="FBG75" s="394"/>
      <c r="FBH75" s="394"/>
      <c r="FBI75" s="394"/>
      <c r="FBJ75" s="394"/>
      <c r="FBK75" s="394"/>
      <c r="FBL75" s="394"/>
      <c r="FBM75" s="394"/>
      <c r="FBN75" s="394"/>
      <c r="FBO75" s="394"/>
      <c r="FBP75" s="394"/>
      <c r="FBQ75" s="394"/>
      <c r="FBR75" s="394"/>
      <c r="FBS75" s="394"/>
      <c r="FBT75" s="394"/>
      <c r="FBU75" s="394"/>
      <c r="FBV75" s="394"/>
      <c r="FBW75" s="394"/>
      <c r="FBX75" s="394"/>
      <c r="FBY75" s="394"/>
      <c r="FBZ75" s="394"/>
      <c r="FCA75" s="394"/>
      <c r="FCB75" s="394"/>
      <c r="FCC75" s="394"/>
      <c r="FCD75" s="394"/>
      <c r="FCE75" s="394"/>
      <c r="FCF75" s="394"/>
      <c r="FCG75" s="394"/>
      <c r="FCH75" s="394"/>
      <c r="FCI75" s="394"/>
      <c r="FCJ75" s="394"/>
      <c r="FCK75" s="394"/>
      <c r="FCL75" s="394"/>
      <c r="FCM75" s="394"/>
      <c r="FCN75" s="394"/>
      <c r="FCO75" s="394"/>
      <c r="FCP75" s="394"/>
      <c r="FCQ75" s="394"/>
      <c r="FCR75" s="394"/>
      <c r="FCS75" s="394"/>
      <c r="FCT75" s="394"/>
      <c r="FCU75" s="394"/>
      <c r="FCV75" s="394"/>
      <c r="FCW75" s="394"/>
      <c r="FCX75" s="394"/>
      <c r="FCY75" s="394"/>
      <c r="FCZ75" s="394"/>
      <c r="FDA75" s="394"/>
      <c r="FDB75" s="394"/>
      <c r="FDC75" s="394"/>
      <c r="FDD75" s="394"/>
      <c r="FDE75" s="394"/>
      <c r="FDF75" s="394"/>
      <c r="FDG75" s="394"/>
      <c r="FDH75" s="394"/>
      <c r="FDI75" s="394"/>
      <c r="FDJ75" s="394"/>
      <c r="FDK75" s="394"/>
      <c r="FDL75" s="394"/>
      <c r="FDM75" s="394"/>
      <c r="FDN75" s="394"/>
      <c r="FDO75" s="394"/>
      <c r="FDP75" s="394"/>
      <c r="FDQ75" s="394"/>
      <c r="FDR75" s="394"/>
      <c r="FDS75" s="394"/>
      <c r="FDT75" s="394"/>
      <c r="FDU75" s="394"/>
      <c r="FDV75" s="394"/>
      <c r="FDW75" s="394"/>
      <c r="FDX75" s="394"/>
      <c r="FDY75" s="394"/>
      <c r="FDZ75" s="394"/>
      <c r="FEA75" s="394"/>
      <c r="FEB75" s="394"/>
      <c r="FEC75" s="394"/>
      <c r="FED75" s="394"/>
      <c r="FEE75" s="394"/>
      <c r="FEF75" s="394"/>
      <c r="FEG75" s="394"/>
      <c r="FEH75" s="394"/>
      <c r="FEI75" s="394"/>
      <c r="FEJ75" s="394"/>
      <c r="FEK75" s="394"/>
      <c r="FEL75" s="394"/>
      <c r="FEM75" s="394"/>
      <c r="FEN75" s="394"/>
      <c r="FEO75" s="394"/>
      <c r="FEP75" s="394"/>
      <c r="FEQ75" s="394"/>
      <c r="FER75" s="394"/>
      <c r="FES75" s="394"/>
      <c r="FET75" s="394"/>
      <c r="FEU75" s="394"/>
      <c r="FEV75" s="394"/>
      <c r="FEW75" s="394"/>
      <c r="FEX75" s="394"/>
      <c r="FEY75" s="394"/>
      <c r="FEZ75" s="394"/>
      <c r="FFA75" s="394"/>
      <c r="FFB75" s="394"/>
      <c r="FFC75" s="394"/>
      <c r="FFD75" s="394"/>
      <c r="FFE75" s="394"/>
      <c r="FFF75" s="394"/>
      <c r="FFG75" s="394"/>
      <c r="FFH75" s="394"/>
      <c r="FFI75" s="394"/>
      <c r="FFJ75" s="394"/>
      <c r="FFK75" s="394"/>
      <c r="FFL75" s="394"/>
      <c r="FFM75" s="394"/>
      <c r="FFN75" s="394"/>
      <c r="FFO75" s="394"/>
      <c r="FFP75" s="394"/>
      <c r="FFQ75" s="394"/>
      <c r="FFR75" s="394"/>
      <c r="FFS75" s="394"/>
      <c r="FFT75" s="394"/>
      <c r="FFU75" s="394"/>
      <c r="FFV75" s="394"/>
      <c r="FFW75" s="394"/>
      <c r="FFX75" s="394"/>
      <c r="FFY75" s="394"/>
      <c r="FFZ75" s="394"/>
      <c r="FGA75" s="394"/>
      <c r="FGB75" s="394"/>
      <c r="FGC75" s="394"/>
      <c r="FGD75" s="394"/>
      <c r="FGE75" s="394"/>
      <c r="FGF75" s="394"/>
      <c r="FGG75" s="394"/>
      <c r="FGH75" s="394"/>
      <c r="FGI75" s="394"/>
      <c r="FGJ75" s="394"/>
      <c r="FGK75" s="394"/>
      <c r="FGL75" s="394"/>
      <c r="FGM75" s="394"/>
      <c r="FGN75" s="394"/>
      <c r="FGO75" s="394"/>
      <c r="FGP75" s="394"/>
      <c r="FGQ75" s="394"/>
      <c r="FGR75" s="394"/>
      <c r="FGS75" s="394"/>
      <c r="FGT75" s="394"/>
      <c r="FGU75" s="394"/>
      <c r="FGV75" s="394"/>
      <c r="FGW75" s="394"/>
      <c r="FGX75" s="394"/>
      <c r="FGY75" s="394"/>
      <c r="FGZ75" s="394"/>
      <c r="FHA75" s="394"/>
      <c r="FHB75" s="394"/>
      <c r="FHC75" s="394"/>
      <c r="FHD75" s="394"/>
      <c r="FHE75" s="394"/>
      <c r="FHF75" s="394"/>
      <c r="FHG75" s="394"/>
      <c r="FHH75" s="394"/>
      <c r="FHI75" s="394"/>
      <c r="FHJ75" s="394"/>
      <c r="FHK75" s="394"/>
      <c r="FHL75" s="394"/>
      <c r="FHM75" s="394"/>
      <c r="FHN75" s="394"/>
      <c r="FHO75" s="394"/>
      <c r="FHP75" s="394"/>
      <c r="FHQ75" s="394"/>
      <c r="FHR75" s="394"/>
      <c r="FHS75" s="394"/>
      <c r="FHT75" s="394"/>
      <c r="FHU75" s="394"/>
      <c r="FHV75" s="394"/>
      <c r="FHW75" s="394"/>
      <c r="FHX75" s="394"/>
      <c r="FHY75" s="394"/>
      <c r="FHZ75" s="394"/>
      <c r="FIA75" s="394"/>
      <c r="FIB75" s="394"/>
      <c r="FIC75" s="394"/>
      <c r="FID75" s="394"/>
      <c r="FIE75" s="394"/>
      <c r="FIF75" s="394"/>
      <c r="FIG75" s="394"/>
      <c r="FIH75" s="394"/>
      <c r="FII75" s="394"/>
      <c r="FIJ75" s="394"/>
      <c r="FIK75" s="394"/>
      <c r="FIL75" s="394"/>
      <c r="FIM75" s="394"/>
      <c r="FIN75" s="394"/>
      <c r="FIO75" s="394"/>
      <c r="FIP75" s="394"/>
      <c r="FIQ75" s="394"/>
      <c r="FIR75" s="394"/>
      <c r="FIS75" s="394"/>
      <c r="FIT75" s="394"/>
      <c r="FIU75" s="394"/>
      <c r="FIV75" s="394"/>
      <c r="FIW75" s="394"/>
      <c r="FIX75" s="394"/>
      <c r="FIY75" s="394"/>
      <c r="FIZ75" s="394"/>
      <c r="FJA75" s="394"/>
      <c r="FJB75" s="394"/>
      <c r="FJC75" s="394"/>
      <c r="FJD75" s="394"/>
      <c r="FJE75" s="394"/>
      <c r="FJF75" s="394"/>
      <c r="FJG75" s="394"/>
      <c r="FJH75" s="394"/>
      <c r="FJI75" s="394"/>
      <c r="FJJ75" s="394"/>
      <c r="FJK75" s="394"/>
      <c r="FJL75" s="394"/>
      <c r="FJM75" s="394"/>
      <c r="FJN75" s="394"/>
      <c r="FJO75" s="394"/>
      <c r="FJP75" s="394"/>
      <c r="FJQ75" s="394"/>
      <c r="FJR75" s="394"/>
      <c r="FJS75" s="394"/>
      <c r="FJT75" s="394"/>
      <c r="FJU75" s="394"/>
      <c r="FJV75" s="394"/>
      <c r="FJW75" s="394"/>
      <c r="FJX75" s="394"/>
      <c r="FJY75" s="394"/>
      <c r="FJZ75" s="394"/>
      <c r="FKA75" s="394"/>
      <c r="FKB75" s="394"/>
      <c r="FKC75" s="394"/>
      <c r="FKD75" s="394"/>
      <c r="FKE75" s="394"/>
      <c r="FKF75" s="394"/>
      <c r="FKG75" s="394"/>
      <c r="FKH75" s="394"/>
      <c r="FKI75" s="394"/>
      <c r="FKJ75" s="394"/>
      <c r="FKK75" s="394"/>
      <c r="FKL75" s="394"/>
      <c r="FKM75" s="394"/>
      <c r="FKN75" s="394"/>
      <c r="FKO75" s="394"/>
      <c r="FKP75" s="394"/>
      <c r="FKQ75" s="394"/>
      <c r="FKR75" s="394"/>
      <c r="FKS75" s="394"/>
      <c r="FKT75" s="394"/>
      <c r="FKU75" s="394"/>
      <c r="FKV75" s="394"/>
      <c r="FKW75" s="394"/>
      <c r="FKX75" s="394"/>
      <c r="FKY75" s="394"/>
      <c r="FKZ75" s="394"/>
      <c r="FLA75" s="394"/>
      <c r="FLB75" s="394"/>
      <c r="FLC75" s="394"/>
      <c r="FLD75" s="394"/>
      <c r="FLE75" s="394"/>
      <c r="FLF75" s="394"/>
      <c r="FLG75" s="394"/>
      <c r="FLH75" s="394"/>
      <c r="FLI75" s="394"/>
      <c r="FLJ75" s="394"/>
      <c r="FLK75" s="394"/>
      <c r="FLL75" s="394"/>
      <c r="FLM75" s="394"/>
      <c r="FLN75" s="394"/>
      <c r="FLO75" s="394"/>
      <c r="FLP75" s="394"/>
      <c r="FLQ75" s="394"/>
      <c r="FLR75" s="394"/>
      <c r="FLS75" s="394"/>
      <c r="FLT75" s="394"/>
      <c r="FLU75" s="394"/>
      <c r="FLV75" s="394"/>
      <c r="FLW75" s="394"/>
      <c r="FLX75" s="394"/>
      <c r="FLY75" s="394"/>
      <c r="FLZ75" s="394"/>
      <c r="FMA75" s="394"/>
      <c r="FMB75" s="394"/>
      <c r="FMC75" s="394"/>
      <c r="FMD75" s="394"/>
      <c r="FME75" s="394"/>
      <c r="FMF75" s="394"/>
      <c r="FMG75" s="394"/>
      <c r="FMH75" s="394"/>
      <c r="FMI75" s="394"/>
      <c r="FMJ75" s="394"/>
      <c r="FMK75" s="394"/>
      <c r="FML75" s="394"/>
      <c r="FMM75" s="394"/>
      <c r="FMN75" s="394"/>
      <c r="FMO75" s="394"/>
      <c r="FMP75" s="394"/>
      <c r="FMQ75" s="394"/>
      <c r="FMR75" s="394"/>
      <c r="FMS75" s="394"/>
      <c r="FMT75" s="394"/>
      <c r="FMU75" s="394"/>
      <c r="FMV75" s="394"/>
      <c r="FMW75" s="394"/>
      <c r="FMX75" s="394"/>
      <c r="FMY75" s="394"/>
      <c r="FMZ75" s="394"/>
      <c r="FNA75" s="394"/>
      <c r="FNB75" s="394"/>
      <c r="FNC75" s="394"/>
      <c r="FND75" s="394"/>
      <c r="FNE75" s="394"/>
      <c r="FNF75" s="394"/>
      <c r="FNG75" s="394"/>
      <c r="FNH75" s="394"/>
      <c r="FNI75" s="394"/>
      <c r="FNJ75" s="394"/>
      <c r="FNK75" s="394"/>
      <c r="FNL75" s="394"/>
      <c r="FNM75" s="394"/>
      <c r="FNN75" s="394"/>
      <c r="FNO75" s="394"/>
      <c r="FNP75" s="394"/>
      <c r="FNQ75" s="394"/>
      <c r="FNR75" s="394"/>
      <c r="FNS75" s="394"/>
      <c r="FNT75" s="394"/>
      <c r="FNU75" s="394"/>
      <c r="FNV75" s="394"/>
      <c r="FNW75" s="394"/>
      <c r="FNX75" s="394"/>
      <c r="FNY75" s="394"/>
      <c r="FNZ75" s="394"/>
      <c r="FOA75" s="394"/>
      <c r="FOB75" s="394"/>
      <c r="FOC75" s="394"/>
      <c r="FOD75" s="394"/>
      <c r="FOE75" s="394"/>
      <c r="FOF75" s="394"/>
      <c r="FOG75" s="394"/>
      <c r="FOH75" s="394"/>
      <c r="FOI75" s="394"/>
      <c r="FOJ75" s="394"/>
      <c r="FOK75" s="394"/>
      <c r="FOL75" s="394"/>
      <c r="FOM75" s="394"/>
      <c r="FON75" s="394"/>
      <c r="FOO75" s="394"/>
      <c r="FOP75" s="394"/>
      <c r="FOQ75" s="394"/>
      <c r="FOR75" s="394"/>
      <c r="FOS75" s="394"/>
      <c r="FOT75" s="394"/>
      <c r="FOU75" s="394"/>
      <c r="FOV75" s="394"/>
      <c r="FOW75" s="394"/>
      <c r="FOX75" s="394"/>
      <c r="FOY75" s="394"/>
      <c r="FOZ75" s="394"/>
      <c r="FPA75" s="394"/>
      <c r="FPB75" s="394"/>
      <c r="FPC75" s="394"/>
      <c r="FPD75" s="394"/>
      <c r="FPE75" s="394"/>
      <c r="FPF75" s="394"/>
      <c r="FPG75" s="394"/>
      <c r="FPH75" s="394"/>
      <c r="FPI75" s="394"/>
      <c r="FPJ75" s="394"/>
      <c r="FPK75" s="394"/>
      <c r="FPL75" s="394"/>
      <c r="FPM75" s="394"/>
      <c r="FPN75" s="394"/>
      <c r="FPO75" s="394"/>
      <c r="FPP75" s="394"/>
      <c r="FPQ75" s="394"/>
      <c r="FPR75" s="394"/>
      <c r="FPS75" s="394"/>
      <c r="FPT75" s="394"/>
      <c r="FPU75" s="394"/>
      <c r="FPV75" s="394"/>
      <c r="FPW75" s="394"/>
      <c r="FPX75" s="394"/>
      <c r="FPY75" s="394"/>
      <c r="FPZ75" s="394"/>
      <c r="FQA75" s="394"/>
      <c r="FQB75" s="394"/>
      <c r="FQC75" s="394"/>
      <c r="FQD75" s="394"/>
      <c r="FQE75" s="394"/>
      <c r="FQF75" s="394"/>
      <c r="FQG75" s="394"/>
      <c r="FQH75" s="394"/>
      <c r="FQI75" s="394"/>
      <c r="FQJ75" s="394"/>
      <c r="FQK75" s="394"/>
      <c r="FQL75" s="394"/>
      <c r="FQM75" s="394"/>
      <c r="FQN75" s="394"/>
      <c r="FQO75" s="394"/>
      <c r="FQP75" s="394"/>
      <c r="FQQ75" s="394"/>
      <c r="FQR75" s="394"/>
      <c r="FQS75" s="394"/>
      <c r="FQT75" s="394"/>
      <c r="FQU75" s="394"/>
      <c r="FQV75" s="394"/>
      <c r="FQW75" s="394"/>
      <c r="FQX75" s="394"/>
      <c r="FQY75" s="394"/>
      <c r="FQZ75" s="394"/>
      <c r="FRA75" s="394"/>
      <c r="FRB75" s="394"/>
      <c r="FRC75" s="394"/>
      <c r="FRD75" s="394"/>
      <c r="FRE75" s="394"/>
      <c r="FRF75" s="394"/>
      <c r="FRG75" s="394"/>
      <c r="FRH75" s="394"/>
      <c r="FRI75" s="394"/>
      <c r="FRJ75" s="394"/>
      <c r="FRK75" s="394"/>
      <c r="FRL75" s="394"/>
      <c r="FRM75" s="394"/>
      <c r="FRN75" s="394"/>
      <c r="FRO75" s="394"/>
      <c r="FRP75" s="394"/>
      <c r="FRQ75" s="394"/>
      <c r="FRR75" s="394"/>
      <c r="FRS75" s="394"/>
      <c r="FRT75" s="394"/>
      <c r="FRU75" s="394"/>
      <c r="FRV75" s="394"/>
      <c r="FRW75" s="394"/>
      <c r="FRX75" s="394"/>
      <c r="FRY75" s="394"/>
      <c r="FRZ75" s="394"/>
      <c r="FSA75" s="394"/>
      <c r="FSB75" s="394"/>
      <c r="FSC75" s="394"/>
      <c r="FSD75" s="394"/>
      <c r="FSE75" s="394"/>
      <c r="FSF75" s="394"/>
      <c r="FSG75" s="394"/>
      <c r="FSH75" s="394"/>
      <c r="FSI75" s="394"/>
      <c r="FSJ75" s="394"/>
      <c r="FSK75" s="394"/>
      <c r="FSL75" s="394"/>
      <c r="FSM75" s="394"/>
      <c r="FSN75" s="394"/>
      <c r="FSO75" s="394"/>
      <c r="FSP75" s="394"/>
      <c r="FSQ75" s="394"/>
      <c r="FSR75" s="394"/>
      <c r="FSS75" s="394"/>
      <c r="FST75" s="394"/>
      <c r="FSU75" s="394"/>
      <c r="FSV75" s="394"/>
      <c r="FSW75" s="394"/>
      <c r="FSX75" s="394"/>
      <c r="FSY75" s="394"/>
      <c r="FSZ75" s="394"/>
      <c r="FTA75" s="394"/>
      <c r="FTB75" s="394"/>
      <c r="FTC75" s="394"/>
      <c r="FTD75" s="394"/>
      <c r="FTE75" s="394"/>
      <c r="FTF75" s="394"/>
      <c r="FTG75" s="394"/>
      <c r="FTH75" s="394"/>
      <c r="FTI75" s="394"/>
      <c r="FTJ75" s="394"/>
      <c r="FTK75" s="394"/>
      <c r="FTL75" s="394"/>
      <c r="FTM75" s="394"/>
      <c r="FTN75" s="394"/>
      <c r="FTO75" s="394"/>
      <c r="FTP75" s="394"/>
      <c r="FTQ75" s="394"/>
      <c r="FTR75" s="394"/>
      <c r="FTS75" s="394"/>
      <c r="FTT75" s="394"/>
      <c r="FTU75" s="394"/>
      <c r="FTV75" s="394"/>
      <c r="FTW75" s="394"/>
      <c r="FTX75" s="394"/>
      <c r="FTY75" s="394"/>
      <c r="FTZ75" s="394"/>
      <c r="FUA75" s="394"/>
      <c r="FUB75" s="394"/>
      <c r="FUC75" s="394"/>
      <c r="FUD75" s="394"/>
      <c r="FUE75" s="394"/>
      <c r="FUF75" s="394"/>
      <c r="FUG75" s="394"/>
      <c r="FUH75" s="394"/>
      <c r="FUI75" s="394"/>
      <c r="FUJ75" s="394"/>
      <c r="FUK75" s="394"/>
      <c r="FUL75" s="394"/>
      <c r="FUM75" s="394"/>
      <c r="FUN75" s="394"/>
      <c r="FUO75" s="394"/>
      <c r="FUP75" s="394"/>
      <c r="FUQ75" s="394"/>
      <c r="FUR75" s="394"/>
      <c r="FUS75" s="394"/>
      <c r="FUT75" s="394"/>
      <c r="FUU75" s="394"/>
      <c r="FUV75" s="394"/>
      <c r="FUW75" s="394"/>
      <c r="FUX75" s="394"/>
      <c r="FUY75" s="394"/>
      <c r="FUZ75" s="394"/>
      <c r="FVA75" s="394"/>
      <c r="FVB75" s="394"/>
      <c r="FVC75" s="394"/>
      <c r="FVD75" s="394"/>
      <c r="FVE75" s="394"/>
      <c r="FVF75" s="394"/>
      <c r="FVG75" s="394"/>
      <c r="FVH75" s="394"/>
      <c r="FVI75" s="394"/>
      <c r="FVJ75" s="394"/>
      <c r="FVK75" s="394"/>
      <c r="FVL75" s="394"/>
      <c r="FVM75" s="394"/>
      <c r="FVN75" s="394"/>
      <c r="FVO75" s="394"/>
      <c r="FVP75" s="394"/>
      <c r="FVQ75" s="394"/>
      <c r="FVR75" s="394"/>
      <c r="FVS75" s="394"/>
      <c r="FVT75" s="394"/>
      <c r="FVU75" s="394"/>
      <c r="FVV75" s="394"/>
      <c r="FVW75" s="394"/>
      <c r="FVX75" s="394"/>
      <c r="FVY75" s="394"/>
      <c r="FVZ75" s="394"/>
      <c r="FWA75" s="394"/>
      <c r="FWB75" s="394"/>
      <c r="FWC75" s="394"/>
      <c r="FWD75" s="394"/>
      <c r="FWE75" s="394"/>
      <c r="FWF75" s="394"/>
      <c r="FWG75" s="394"/>
      <c r="FWH75" s="394"/>
      <c r="FWI75" s="394"/>
      <c r="FWJ75" s="394"/>
      <c r="FWK75" s="394"/>
      <c r="FWL75" s="394"/>
      <c r="FWM75" s="394"/>
      <c r="FWN75" s="394"/>
      <c r="FWO75" s="394"/>
      <c r="FWP75" s="394"/>
      <c r="FWQ75" s="394"/>
      <c r="FWR75" s="394"/>
      <c r="FWS75" s="394"/>
      <c r="FWT75" s="394"/>
      <c r="FWU75" s="394"/>
      <c r="FWV75" s="394"/>
      <c r="FWW75" s="394"/>
      <c r="FWX75" s="394"/>
      <c r="FWY75" s="394"/>
      <c r="FWZ75" s="394"/>
      <c r="FXA75" s="394"/>
      <c r="FXB75" s="394"/>
      <c r="FXC75" s="394"/>
      <c r="FXD75" s="394"/>
      <c r="FXE75" s="394"/>
      <c r="FXF75" s="394"/>
      <c r="FXG75" s="394"/>
      <c r="FXH75" s="394"/>
      <c r="FXI75" s="394"/>
      <c r="FXJ75" s="394"/>
      <c r="FXK75" s="394"/>
      <c r="FXL75" s="394"/>
      <c r="FXM75" s="394"/>
      <c r="FXN75" s="394"/>
      <c r="FXO75" s="394"/>
      <c r="FXP75" s="394"/>
      <c r="FXQ75" s="394"/>
      <c r="FXR75" s="394"/>
      <c r="FXS75" s="394"/>
      <c r="FXT75" s="394"/>
      <c r="FXU75" s="394"/>
      <c r="FXV75" s="394"/>
      <c r="FXW75" s="394"/>
      <c r="FXX75" s="394"/>
      <c r="FXY75" s="394"/>
      <c r="FXZ75" s="394"/>
      <c r="FYA75" s="394"/>
      <c r="FYB75" s="394"/>
      <c r="FYC75" s="394"/>
      <c r="FYD75" s="394"/>
      <c r="FYE75" s="394"/>
      <c r="FYF75" s="394"/>
      <c r="FYG75" s="394"/>
      <c r="FYH75" s="394"/>
      <c r="FYI75" s="394"/>
      <c r="FYJ75" s="394"/>
      <c r="FYK75" s="394"/>
      <c r="FYL75" s="394"/>
      <c r="FYM75" s="394"/>
      <c r="FYN75" s="394"/>
      <c r="FYO75" s="394"/>
      <c r="FYP75" s="394"/>
      <c r="FYQ75" s="394"/>
      <c r="FYR75" s="394"/>
      <c r="FYS75" s="394"/>
      <c r="FYT75" s="394"/>
      <c r="FYU75" s="394"/>
      <c r="FYV75" s="394"/>
      <c r="FYW75" s="394"/>
      <c r="FYX75" s="394"/>
      <c r="FYY75" s="394"/>
      <c r="FYZ75" s="394"/>
      <c r="FZA75" s="394"/>
      <c r="FZB75" s="394"/>
      <c r="FZC75" s="394"/>
      <c r="FZD75" s="394"/>
      <c r="FZE75" s="394"/>
      <c r="FZF75" s="394"/>
      <c r="FZG75" s="394"/>
      <c r="FZH75" s="394"/>
      <c r="FZI75" s="394"/>
      <c r="FZJ75" s="394"/>
      <c r="FZK75" s="394"/>
      <c r="FZL75" s="394"/>
      <c r="FZM75" s="394"/>
      <c r="FZN75" s="394"/>
      <c r="FZO75" s="394"/>
      <c r="FZP75" s="394"/>
      <c r="FZQ75" s="394"/>
      <c r="FZR75" s="394"/>
      <c r="FZS75" s="394"/>
      <c r="FZT75" s="394"/>
      <c r="FZU75" s="394"/>
      <c r="FZV75" s="394"/>
      <c r="FZW75" s="394"/>
      <c r="FZX75" s="394"/>
      <c r="FZY75" s="394"/>
      <c r="FZZ75" s="394"/>
      <c r="GAA75" s="394"/>
      <c r="GAB75" s="394"/>
      <c r="GAC75" s="394"/>
      <c r="GAD75" s="394"/>
      <c r="GAE75" s="394"/>
      <c r="GAF75" s="394"/>
      <c r="GAG75" s="394"/>
      <c r="GAH75" s="394"/>
      <c r="GAI75" s="394"/>
      <c r="GAJ75" s="394"/>
      <c r="GAK75" s="394"/>
      <c r="GAL75" s="394"/>
      <c r="GAM75" s="394"/>
      <c r="GAN75" s="394"/>
      <c r="GAO75" s="394"/>
      <c r="GAP75" s="394"/>
      <c r="GAQ75" s="394"/>
      <c r="GAR75" s="394"/>
      <c r="GAS75" s="394"/>
      <c r="GAT75" s="394"/>
      <c r="GAU75" s="394"/>
      <c r="GAV75" s="394"/>
      <c r="GAW75" s="394"/>
      <c r="GAX75" s="394"/>
      <c r="GAY75" s="394"/>
      <c r="GAZ75" s="394"/>
      <c r="GBA75" s="394"/>
      <c r="GBB75" s="394"/>
      <c r="GBC75" s="394"/>
      <c r="GBD75" s="394"/>
      <c r="GBE75" s="394"/>
      <c r="GBF75" s="394"/>
      <c r="GBG75" s="394"/>
      <c r="GBH75" s="394"/>
      <c r="GBI75" s="394"/>
      <c r="GBJ75" s="394"/>
      <c r="GBK75" s="394"/>
      <c r="GBL75" s="394"/>
      <c r="GBM75" s="394"/>
      <c r="GBN75" s="394"/>
      <c r="GBO75" s="394"/>
      <c r="GBP75" s="394"/>
      <c r="GBQ75" s="394"/>
      <c r="GBR75" s="394"/>
      <c r="GBS75" s="394"/>
      <c r="GBT75" s="394"/>
      <c r="GBU75" s="394"/>
      <c r="GBV75" s="394"/>
      <c r="GBW75" s="394"/>
      <c r="GBX75" s="394"/>
      <c r="GBY75" s="394"/>
      <c r="GBZ75" s="394"/>
      <c r="GCA75" s="394"/>
      <c r="GCB75" s="394"/>
      <c r="GCC75" s="394"/>
      <c r="GCD75" s="394"/>
      <c r="GCE75" s="394"/>
      <c r="GCF75" s="394"/>
      <c r="GCG75" s="394"/>
      <c r="GCH75" s="394"/>
      <c r="GCI75" s="394"/>
      <c r="GCJ75" s="394"/>
      <c r="GCK75" s="394"/>
      <c r="GCL75" s="394"/>
      <c r="GCM75" s="394"/>
      <c r="GCN75" s="394"/>
      <c r="GCO75" s="394"/>
      <c r="GCP75" s="394"/>
      <c r="GCQ75" s="394"/>
      <c r="GCR75" s="394"/>
      <c r="GCS75" s="394"/>
      <c r="GCT75" s="394"/>
      <c r="GCU75" s="394"/>
      <c r="GCV75" s="394"/>
      <c r="GCW75" s="394"/>
      <c r="GCX75" s="394"/>
      <c r="GCY75" s="394"/>
      <c r="GCZ75" s="394"/>
      <c r="GDA75" s="394"/>
      <c r="GDB75" s="394"/>
      <c r="GDC75" s="394"/>
      <c r="GDD75" s="394"/>
      <c r="GDE75" s="394"/>
      <c r="GDF75" s="394"/>
      <c r="GDG75" s="394"/>
      <c r="GDH75" s="394"/>
      <c r="GDI75" s="394"/>
      <c r="GDJ75" s="394"/>
      <c r="GDK75" s="394"/>
      <c r="GDL75" s="394"/>
      <c r="GDM75" s="394"/>
      <c r="GDN75" s="394"/>
      <c r="GDO75" s="394"/>
      <c r="GDP75" s="394"/>
      <c r="GDQ75" s="394"/>
      <c r="GDR75" s="394"/>
      <c r="GDS75" s="394"/>
      <c r="GDT75" s="394"/>
      <c r="GDU75" s="394"/>
      <c r="GDV75" s="394"/>
      <c r="GDW75" s="394"/>
      <c r="GDX75" s="394"/>
      <c r="GDY75" s="394"/>
      <c r="GDZ75" s="394"/>
      <c r="GEA75" s="394"/>
      <c r="GEB75" s="394"/>
      <c r="GEC75" s="394"/>
      <c r="GED75" s="394"/>
      <c r="GEE75" s="394"/>
      <c r="GEF75" s="394"/>
      <c r="GEG75" s="394"/>
      <c r="GEH75" s="394"/>
      <c r="GEI75" s="394"/>
      <c r="GEJ75" s="394"/>
      <c r="GEK75" s="394"/>
      <c r="GEL75" s="394"/>
      <c r="GEM75" s="394"/>
      <c r="GEN75" s="394"/>
      <c r="GEO75" s="394"/>
      <c r="GEP75" s="394"/>
      <c r="GEQ75" s="394"/>
      <c r="GER75" s="394"/>
      <c r="GES75" s="394"/>
      <c r="GET75" s="394"/>
      <c r="GEU75" s="394"/>
      <c r="GEV75" s="394"/>
      <c r="GEW75" s="394"/>
      <c r="GEX75" s="394"/>
      <c r="GEY75" s="394"/>
      <c r="GEZ75" s="394"/>
      <c r="GFA75" s="394"/>
      <c r="GFB75" s="394"/>
      <c r="GFC75" s="394"/>
      <c r="GFD75" s="394"/>
      <c r="GFE75" s="394"/>
      <c r="GFF75" s="394"/>
      <c r="GFG75" s="394"/>
      <c r="GFH75" s="394"/>
      <c r="GFI75" s="394"/>
      <c r="GFJ75" s="394"/>
      <c r="GFK75" s="394"/>
      <c r="GFL75" s="394"/>
      <c r="GFM75" s="394"/>
      <c r="GFN75" s="394"/>
      <c r="GFO75" s="394"/>
      <c r="GFP75" s="394"/>
      <c r="GFQ75" s="394"/>
      <c r="GFR75" s="394"/>
      <c r="GFS75" s="394"/>
      <c r="GFT75" s="394"/>
      <c r="GFU75" s="394"/>
      <c r="GFV75" s="394"/>
      <c r="GFW75" s="394"/>
      <c r="GFX75" s="394"/>
      <c r="GFY75" s="394"/>
      <c r="GFZ75" s="394"/>
      <c r="GGA75" s="394"/>
      <c r="GGB75" s="394"/>
      <c r="GGC75" s="394"/>
      <c r="GGD75" s="394"/>
      <c r="GGE75" s="394"/>
      <c r="GGF75" s="394"/>
      <c r="GGG75" s="394"/>
      <c r="GGH75" s="394"/>
      <c r="GGI75" s="394"/>
      <c r="GGJ75" s="394"/>
      <c r="GGK75" s="394"/>
      <c r="GGL75" s="394"/>
      <c r="GGM75" s="394"/>
      <c r="GGN75" s="394"/>
      <c r="GGO75" s="394"/>
      <c r="GGP75" s="394"/>
      <c r="GGQ75" s="394"/>
      <c r="GGR75" s="394"/>
      <c r="GGS75" s="394"/>
      <c r="GGT75" s="394"/>
      <c r="GGU75" s="394"/>
      <c r="GGV75" s="394"/>
      <c r="GGW75" s="394"/>
      <c r="GGX75" s="394"/>
      <c r="GGY75" s="394"/>
      <c r="GGZ75" s="394"/>
      <c r="GHA75" s="394"/>
      <c r="GHB75" s="394"/>
      <c r="GHC75" s="394"/>
      <c r="GHD75" s="394"/>
      <c r="GHE75" s="394"/>
      <c r="GHF75" s="394"/>
      <c r="GHG75" s="394"/>
      <c r="GHH75" s="394"/>
      <c r="GHI75" s="394"/>
      <c r="GHJ75" s="394"/>
      <c r="GHK75" s="394"/>
      <c r="GHL75" s="394"/>
      <c r="GHM75" s="394"/>
      <c r="GHN75" s="394"/>
      <c r="GHO75" s="394"/>
      <c r="GHP75" s="394"/>
      <c r="GHQ75" s="394"/>
      <c r="GHR75" s="394"/>
      <c r="GHS75" s="394"/>
      <c r="GHT75" s="394"/>
      <c r="GHU75" s="394"/>
      <c r="GHV75" s="394"/>
      <c r="GHW75" s="394"/>
      <c r="GHX75" s="394"/>
      <c r="GHY75" s="394"/>
      <c r="GHZ75" s="394"/>
      <c r="GIA75" s="394"/>
      <c r="GIB75" s="394"/>
      <c r="GIC75" s="394"/>
      <c r="GID75" s="394"/>
      <c r="GIE75" s="394"/>
      <c r="GIF75" s="394"/>
      <c r="GIG75" s="394"/>
      <c r="GIH75" s="394"/>
      <c r="GII75" s="394"/>
      <c r="GIJ75" s="394"/>
      <c r="GIK75" s="394"/>
      <c r="GIL75" s="394"/>
      <c r="GIM75" s="394"/>
      <c r="GIN75" s="394"/>
      <c r="GIO75" s="394"/>
      <c r="GIP75" s="394"/>
      <c r="GIQ75" s="394"/>
      <c r="GIR75" s="394"/>
      <c r="GIS75" s="394"/>
      <c r="GIT75" s="394"/>
      <c r="GIU75" s="394"/>
      <c r="GIV75" s="394"/>
      <c r="GIW75" s="394"/>
      <c r="GIX75" s="394"/>
      <c r="GIY75" s="394"/>
      <c r="GIZ75" s="394"/>
      <c r="GJA75" s="394"/>
      <c r="GJB75" s="394"/>
      <c r="GJC75" s="394"/>
      <c r="GJD75" s="394"/>
      <c r="GJE75" s="394"/>
      <c r="GJF75" s="394"/>
      <c r="GJG75" s="394"/>
      <c r="GJH75" s="394"/>
      <c r="GJI75" s="394"/>
      <c r="GJJ75" s="394"/>
      <c r="GJK75" s="394"/>
      <c r="GJL75" s="394"/>
      <c r="GJM75" s="394"/>
      <c r="GJN75" s="394"/>
      <c r="GJO75" s="394"/>
      <c r="GJP75" s="394"/>
      <c r="GJQ75" s="394"/>
      <c r="GJR75" s="394"/>
      <c r="GJS75" s="394"/>
      <c r="GJT75" s="394"/>
      <c r="GJU75" s="394"/>
      <c r="GJV75" s="394"/>
      <c r="GJW75" s="394"/>
      <c r="GJX75" s="394"/>
      <c r="GJY75" s="394"/>
      <c r="GJZ75" s="394"/>
      <c r="GKA75" s="394"/>
      <c r="GKB75" s="394"/>
      <c r="GKC75" s="394"/>
      <c r="GKD75" s="394"/>
      <c r="GKE75" s="394"/>
      <c r="GKF75" s="394"/>
      <c r="GKG75" s="394"/>
      <c r="GKH75" s="394"/>
      <c r="GKI75" s="394"/>
      <c r="GKJ75" s="394"/>
      <c r="GKK75" s="394"/>
      <c r="GKL75" s="394"/>
      <c r="GKM75" s="394"/>
      <c r="GKN75" s="394"/>
      <c r="GKO75" s="394"/>
      <c r="GKP75" s="394"/>
      <c r="GKQ75" s="394"/>
      <c r="GKR75" s="394"/>
      <c r="GKS75" s="394"/>
      <c r="GKT75" s="394"/>
      <c r="GKU75" s="394"/>
      <c r="GKV75" s="394"/>
      <c r="GKW75" s="394"/>
      <c r="GKX75" s="394"/>
      <c r="GKY75" s="394"/>
      <c r="GKZ75" s="394"/>
      <c r="GLA75" s="394"/>
      <c r="GLB75" s="394"/>
      <c r="GLC75" s="394"/>
      <c r="GLD75" s="394"/>
      <c r="GLE75" s="394"/>
      <c r="GLF75" s="394"/>
      <c r="GLG75" s="394"/>
      <c r="GLH75" s="394"/>
      <c r="GLI75" s="394"/>
      <c r="GLJ75" s="394"/>
      <c r="GLK75" s="394"/>
      <c r="GLL75" s="394"/>
      <c r="GLM75" s="394"/>
      <c r="GLN75" s="394"/>
      <c r="GLO75" s="394"/>
      <c r="GLP75" s="394"/>
      <c r="GLQ75" s="394"/>
      <c r="GLR75" s="394"/>
      <c r="GLS75" s="394"/>
      <c r="GLT75" s="394"/>
      <c r="GLU75" s="394"/>
      <c r="GLV75" s="394"/>
      <c r="GLW75" s="394"/>
      <c r="GLX75" s="394"/>
      <c r="GLY75" s="394"/>
      <c r="GLZ75" s="394"/>
      <c r="GMA75" s="394"/>
      <c r="GMB75" s="394"/>
      <c r="GMC75" s="394"/>
      <c r="GMD75" s="394"/>
      <c r="GME75" s="394"/>
      <c r="GMF75" s="394"/>
      <c r="GMG75" s="394"/>
      <c r="GMH75" s="394"/>
      <c r="GMI75" s="394"/>
      <c r="GMJ75" s="394"/>
      <c r="GMK75" s="394"/>
      <c r="GML75" s="394"/>
      <c r="GMM75" s="394"/>
      <c r="GMN75" s="394"/>
      <c r="GMO75" s="394"/>
      <c r="GMP75" s="394"/>
      <c r="GMQ75" s="394"/>
      <c r="GMR75" s="394"/>
      <c r="GMS75" s="394"/>
      <c r="GMT75" s="394"/>
      <c r="GMU75" s="394"/>
      <c r="GMV75" s="394"/>
      <c r="GMW75" s="394"/>
      <c r="GMX75" s="394"/>
      <c r="GMY75" s="394"/>
      <c r="GMZ75" s="394"/>
      <c r="GNA75" s="394"/>
      <c r="GNB75" s="394"/>
      <c r="GNC75" s="394"/>
      <c r="GND75" s="394"/>
      <c r="GNE75" s="394"/>
      <c r="GNF75" s="394"/>
      <c r="GNG75" s="394"/>
      <c r="GNH75" s="394"/>
      <c r="GNI75" s="394"/>
      <c r="GNJ75" s="394"/>
      <c r="GNK75" s="394"/>
      <c r="GNL75" s="394"/>
      <c r="GNM75" s="394"/>
      <c r="GNN75" s="394"/>
      <c r="GNO75" s="394"/>
      <c r="GNP75" s="394"/>
      <c r="GNQ75" s="394"/>
      <c r="GNR75" s="394"/>
      <c r="GNS75" s="394"/>
      <c r="GNT75" s="394"/>
      <c r="GNU75" s="394"/>
      <c r="GNV75" s="394"/>
      <c r="GNW75" s="394"/>
      <c r="GNX75" s="394"/>
      <c r="GNY75" s="394"/>
      <c r="GNZ75" s="394"/>
      <c r="GOA75" s="394"/>
      <c r="GOB75" s="394"/>
      <c r="GOC75" s="394"/>
      <c r="GOD75" s="394"/>
      <c r="GOE75" s="394"/>
      <c r="GOF75" s="394"/>
      <c r="GOG75" s="394"/>
      <c r="GOH75" s="394"/>
      <c r="GOI75" s="394"/>
      <c r="GOJ75" s="394"/>
      <c r="GOK75" s="394"/>
      <c r="GOL75" s="394"/>
      <c r="GOM75" s="394"/>
      <c r="GON75" s="394"/>
      <c r="GOO75" s="394"/>
      <c r="GOP75" s="394"/>
      <c r="GOQ75" s="394"/>
      <c r="GOR75" s="394"/>
      <c r="GOS75" s="394"/>
      <c r="GOT75" s="394"/>
      <c r="GOU75" s="394"/>
      <c r="GOV75" s="394"/>
      <c r="GOW75" s="394"/>
      <c r="GOX75" s="394"/>
      <c r="GOY75" s="394"/>
      <c r="GOZ75" s="394"/>
      <c r="GPA75" s="394"/>
      <c r="GPB75" s="394"/>
      <c r="GPC75" s="394"/>
      <c r="GPD75" s="394"/>
      <c r="GPE75" s="394"/>
      <c r="GPF75" s="394"/>
      <c r="GPG75" s="394"/>
      <c r="GPH75" s="394"/>
      <c r="GPI75" s="394"/>
      <c r="GPJ75" s="394"/>
      <c r="GPK75" s="394"/>
      <c r="GPL75" s="394"/>
      <c r="GPM75" s="394"/>
      <c r="GPN75" s="394"/>
      <c r="GPO75" s="394"/>
      <c r="GPP75" s="394"/>
      <c r="GPQ75" s="394"/>
      <c r="GPR75" s="394"/>
      <c r="GPS75" s="394"/>
      <c r="GPT75" s="394"/>
      <c r="GPU75" s="394"/>
      <c r="GPV75" s="394"/>
      <c r="GPW75" s="394"/>
      <c r="GPX75" s="394"/>
      <c r="GPY75" s="394"/>
      <c r="GPZ75" s="394"/>
      <c r="GQA75" s="394"/>
      <c r="GQB75" s="394"/>
      <c r="GQC75" s="394"/>
      <c r="GQD75" s="394"/>
      <c r="GQE75" s="394"/>
      <c r="GQF75" s="394"/>
      <c r="GQG75" s="394"/>
      <c r="GQH75" s="394"/>
      <c r="GQI75" s="394"/>
      <c r="GQJ75" s="394"/>
      <c r="GQK75" s="394"/>
      <c r="GQL75" s="394"/>
      <c r="GQM75" s="394"/>
      <c r="GQN75" s="394"/>
      <c r="GQO75" s="394"/>
      <c r="GQP75" s="394"/>
      <c r="GQQ75" s="394"/>
      <c r="GQR75" s="394"/>
      <c r="GQS75" s="394"/>
      <c r="GQT75" s="394"/>
      <c r="GQU75" s="394"/>
      <c r="GQV75" s="394"/>
      <c r="GQW75" s="394"/>
      <c r="GQX75" s="394"/>
      <c r="GQY75" s="394"/>
      <c r="GQZ75" s="394"/>
      <c r="GRA75" s="394"/>
      <c r="GRB75" s="394"/>
      <c r="GRC75" s="394"/>
      <c r="GRD75" s="394"/>
      <c r="GRE75" s="394"/>
      <c r="GRF75" s="394"/>
      <c r="GRG75" s="394"/>
      <c r="GRH75" s="394"/>
      <c r="GRI75" s="394"/>
      <c r="GRJ75" s="394"/>
      <c r="GRK75" s="394"/>
      <c r="GRL75" s="394"/>
      <c r="GRM75" s="394"/>
      <c r="GRN75" s="394"/>
      <c r="GRO75" s="394"/>
      <c r="GRP75" s="394"/>
      <c r="GRQ75" s="394"/>
      <c r="GRR75" s="394"/>
      <c r="GRS75" s="394"/>
      <c r="GRT75" s="394"/>
      <c r="GRU75" s="394"/>
      <c r="GRV75" s="394"/>
      <c r="GRW75" s="394"/>
      <c r="GRX75" s="394"/>
      <c r="GRY75" s="394"/>
      <c r="GRZ75" s="394"/>
      <c r="GSA75" s="394"/>
      <c r="GSB75" s="394"/>
      <c r="GSC75" s="394"/>
      <c r="GSD75" s="394"/>
      <c r="GSE75" s="394"/>
      <c r="GSF75" s="394"/>
      <c r="GSG75" s="394"/>
      <c r="GSH75" s="394"/>
      <c r="GSI75" s="394"/>
      <c r="GSJ75" s="394"/>
      <c r="GSK75" s="394"/>
      <c r="GSL75" s="394"/>
      <c r="GSM75" s="394"/>
      <c r="GSN75" s="394"/>
      <c r="GSO75" s="394"/>
      <c r="GSP75" s="394"/>
      <c r="GSQ75" s="394"/>
      <c r="GSR75" s="394"/>
      <c r="GSS75" s="394"/>
      <c r="GST75" s="394"/>
      <c r="GSU75" s="394"/>
      <c r="GSV75" s="394"/>
      <c r="GSW75" s="394"/>
      <c r="GSX75" s="394"/>
      <c r="GSY75" s="394"/>
      <c r="GSZ75" s="394"/>
      <c r="GTA75" s="394"/>
      <c r="GTB75" s="394"/>
      <c r="GTC75" s="394"/>
      <c r="GTD75" s="394"/>
      <c r="GTE75" s="394"/>
      <c r="GTF75" s="394"/>
      <c r="GTG75" s="394"/>
      <c r="GTH75" s="394"/>
      <c r="GTI75" s="394"/>
      <c r="GTJ75" s="394"/>
      <c r="GTK75" s="394"/>
      <c r="GTL75" s="394"/>
      <c r="GTM75" s="394"/>
      <c r="GTN75" s="394"/>
      <c r="GTO75" s="394"/>
      <c r="GTP75" s="394"/>
      <c r="GTQ75" s="394"/>
      <c r="GTR75" s="394"/>
      <c r="GTS75" s="394"/>
      <c r="GTT75" s="394"/>
      <c r="GTU75" s="394"/>
      <c r="GTV75" s="394"/>
      <c r="GTW75" s="394"/>
      <c r="GTX75" s="394"/>
      <c r="GTY75" s="394"/>
      <c r="GTZ75" s="394"/>
      <c r="GUA75" s="394"/>
      <c r="GUB75" s="394"/>
      <c r="GUC75" s="394"/>
      <c r="GUD75" s="394"/>
      <c r="GUE75" s="394"/>
      <c r="GUF75" s="394"/>
      <c r="GUG75" s="394"/>
      <c r="GUH75" s="394"/>
      <c r="GUI75" s="394"/>
      <c r="GUJ75" s="394"/>
      <c r="GUK75" s="394"/>
      <c r="GUL75" s="394"/>
      <c r="GUM75" s="394"/>
      <c r="GUN75" s="394"/>
      <c r="GUO75" s="394"/>
      <c r="GUP75" s="394"/>
      <c r="GUQ75" s="394"/>
      <c r="GUR75" s="394"/>
      <c r="GUS75" s="394"/>
      <c r="GUT75" s="394"/>
      <c r="GUU75" s="394"/>
      <c r="GUV75" s="394"/>
      <c r="GUW75" s="394"/>
      <c r="GUX75" s="394"/>
      <c r="GUY75" s="394"/>
      <c r="GUZ75" s="394"/>
      <c r="GVA75" s="394"/>
      <c r="GVB75" s="394"/>
      <c r="GVC75" s="394"/>
      <c r="GVD75" s="394"/>
      <c r="GVE75" s="394"/>
      <c r="GVF75" s="394"/>
      <c r="GVG75" s="394"/>
      <c r="GVH75" s="394"/>
      <c r="GVI75" s="394"/>
      <c r="GVJ75" s="394"/>
      <c r="GVK75" s="394"/>
      <c r="GVL75" s="394"/>
      <c r="GVM75" s="394"/>
      <c r="GVN75" s="394"/>
      <c r="GVO75" s="394"/>
      <c r="GVP75" s="394"/>
      <c r="GVQ75" s="394"/>
      <c r="GVR75" s="394"/>
      <c r="GVS75" s="394"/>
      <c r="GVT75" s="394"/>
      <c r="GVU75" s="394"/>
      <c r="GVV75" s="394"/>
      <c r="GVW75" s="394"/>
      <c r="GVX75" s="394"/>
      <c r="GVY75" s="394"/>
      <c r="GVZ75" s="394"/>
      <c r="GWA75" s="394"/>
      <c r="GWB75" s="394"/>
      <c r="GWC75" s="394"/>
      <c r="GWD75" s="394"/>
      <c r="GWE75" s="394"/>
      <c r="GWF75" s="394"/>
      <c r="GWG75" s="394"/>
      <c r="GWH75" s="394"/>
      <c r="GWI75" s="394"/>
      <c r="GWJ75" s="394"/>
      <c r="GWK75" s="394"/>
      <c r="GWL75" s="394"/>
      <c r="GWM75" s="394"/>
      <c r="GWN75" s="394"/>
      <c r="GWO75" s="394"/>
      <c r="GWP75" s="394"/>
      <c r="GWQ75" s="394"/>
      <c r="GWR75" s="394"/>
      <c r="GWS75" s="394"/>
      <c r="GWT75" s="394"/>
      <c r="GWU75" s="394"/>
      <c r="GWV75" s="394"/>
      <c r="GWW75" s="394"/>
      <c r="GWX75" s="394"/>
      <c r="GWY75" s="394"/>
      <c r="GWZ75" s="394"/>
      <c r="GXA75" s="394"/>
      <c r="GXB75" s="394"/>
      <c r="GXC75" s="394"/>
      <c r="GXD75" s="394"/>
      <c r="GXE75" s="394"/>
      <c r="GXF75" s="394"/>
      <c r="GXG75" s="394"/>
      <c r="GXH75" s="394"/>
      <c r="GXI75" s="394"/>
      <c r="GXJ75" s="394"/>
      <c r="GXK75" s="394"/>
      <c r="GXL75" s="394"/>
      <c r="GXM75" s="394"/>
      <c r="GXN75" s="394"/>
      <c r="GXO75" s="394"/>
      <c r="GXP75" s="394"/>
      <c r="GXQ75" s="394"/>
      <c r="GXR75" s="394"/>
      <c r="GXS75" s="394"/>
      <c r="GXT75" s="394"/>
      <c r="GXU75" s="394"/>
      <c r="GXV75" s="394"/>
      <c r="GXW75" s="394"/>
      <c r="GXX75" s="394"/>
      <c r="GXY75" s="394"/>
      <c r="GXZ75" s="394"/>
      <c r="GYA75" s="394"/>
      <c r="GYB75" s="394"/>
      <c r="GYC75" s="394"/>
      <c r="GYD75" s="394"/>
      <c r="GYE75" s="394"/>
      <c r="GYF75" s="394"/>
      <c r="GYG75" s="394"/>
      <c r="GYH75" s="394"/>
      <c r="GYI75" s="394"/>
      <c r="GYJ75" s="394"/>
      <c r="GYK75" s="394"/>
      <c r="GYL75" s="394"/>
      <c r="GYM75" s="394"/>
      <c r="GYN75" s="394"/>
      <c r="GYO75" s="394"/>
      <c r="GYP75" s="394"/>
      <c r="GYQ75" s="394"/>
      <c r="GYR75" s="394"/>
      <c r="GYS75" s="394"/>
      <c r="GYT75" s="394"/>
      <c r="GYU75" s="394"/>
      <c r="GYV75" s="394"/>
      <c r="GYW75" s="394"/>
      <c r="GYX75" s="394"/>
      <c r="GYY75" s="394"/>
      <c r="GYZ75" s="394"/>
      <c r="GZA75" s="394"/>
      <c r="GZB75" s="394"/>
      <c r="GZC75" s="394"/>
      <c r="GZD75" s="394"/>
      <c r="GZE75" s="394"/>
      <c r="GZF75" s="394"/>
      <c r="GZG75" s="394"/>
      <c r="GZH75" s="394"/>
      <c r="GZI75" s="394"/>
      <c r="GZJ75" s="394"/>
      <c r="GZK75" s="394"/>
      <c r="GZL75" s="394"/>
      <c r="GZM75" s="394"/>
      <c r="GZN75" s="394"/>
      <c r="GZO75" s="394"/>
      <c r="GZP75" s="394"/>
      <c r="GZQ75" s="394"/>
      <c r="GZR75" s="394"/>
      <c r="GZS75" s="394"/>
      <c r="GZT75" s="394"/>
      <c r="GZU75" s="394"/>
      <c r="GZV75" s="394"/>
      <c r="GZW75" s="394"/>
      <c r="GZX75" s="394"/>
      <c r="GZY75" s="394"/>
      <c r="GZZ75" s="394"/>
      <c r="HAA75" s="394"/>
      <c r="HAB75" s="394"/>
      <c r="HAC75" s="394"/>
      <c r="HAD75" s="394"/>
      <c r="HAE75" s="394"/>
      <c r="HAF75" s="394"/>
      <c r="HAG75" s="394"/>
      <c r="HAH75" s="394"/>
      <c r="HAI75" s="394"/>
      <c r="HAJ75" s="394"/>
      <c r="HAK75" s="394"/>
      <c r="HAL75" s="394"/>
      <c r="HAM75" s="394"/>
      <c r="HAN75" s="394"/>
      <c r="HAO75" s="394"/>
      <c r="HAP75" s="394"/>
      <c r="HAQ75" s="394"/>
      <c r="HAR75" s="394"/>
      <c r="HAS75" s="394"/>
      <c r="HAT75" s="394"/>
      <c r="HAU75" s="394"/>
      <c r="HAV75" s="394"/>
      <c r="HAW75" s="394"/>
      <c r="HAX75" s="394"/>
      <c r="HAY75" s="394"/>
      <c r="HAZ75" s="394"/>
      <c r="HBA75" s="394"/>
      <c r="HBB75" s="394"/>
      <c r="HBC75" s="394"/>
      <c r="HBD75" s="394"/>
      <c r="HBE75" s="394"/>
      <c r="HBF75" s="394"/>
      <c r="HBG75" s="394"/>
      <c r="HBH75" s="394"/>
      <c r="HBI75" s="394"/>
      <c r="HBJ75" s="394"/>
      <c r="HBK75" s="394"/>
      <c r="HBL75" s="394"/>
      <c r="HBM75" s="394"/>
      <c r="HBN75" s="394"/>
      <c r="HBO75" s="394"/>
      <c r="HBP75" s="394"/>
      <c r="HBQ75" s="394"/>
      <c r="HBR75" s="394"/>
      <c r="HBS75" s="394"/>
      <c r="HBT75" s="394"/>
      <c r="HBU75" s="394"/>
      <c r="HBV75" s="394"/>
      <c r="HBW75" s="394"/>
      <c r="HBX75" s="394"/>
      <c r="HBY75" s="394"/>
      <c r="HBZ75" s="394"/>
      <c r="HCA75" s="394"/>
      <c r="HCB75" s="394"/>
      <c r="HCC75" s="394"/>
      <c r="HCD75" s="394"/>
      <c r="HCE75" s="394"/>
      <c r="HCF75" s="394"/>
      <c r="HCG75" s="394"/>
      <c r="HCH75" s="394"/>
      <c r="HCI75" s="394"/>
      <c r="HCJ75" s="394"/>
      <c r="HCK75" s="394"/>
      <c r="HCL75" s="394"/>
      <c r="HCM75" s="394"/>
      <c r="HCN75" s="394"/>
      <c r="HCO75" s="394"/>
      <c r="HCP75" s="394"/>
      <c r="HCQ75" s="394"/>
      <c r="HCR75" s="394"/>
      <c r="HCS75" s="394"/>
      <c r="HCT75" s="394"/>
      <c r="HCU75" s="394"/>
      <c r="HCV75" s="394"/>
      <c r="HCW75" s="394"/>
      <c r="HCX75" s="394"/>
      <c r="HCY75" s="394"/>
      <c r="HCZ75" s="394"/>
      <c r="HDA75" s="394"/>
      <c r="HDB75" s="394"/>
      <c r="HDC75" s="394"/>
      <c r="HDD75" s="394"/>
      <c r="HDE75" s="394"/>
      <c r="HDF75" s="394"/>
      <c r="HDG75" s="394"/>
      <c r="HDH75" s="394"/>
      <c r="HDI75" s="394"/>
      <c r="HDJ75" s="394"/>
      <c r="HDK75" s="394"/>
      <c r="HDL75" s="394"/>
      <c r="HDM75" s="394"/>
      <c r="HDN75" s="394"/>
      <c r="HDO75" s="394"/>
      <c r="HDP75" s="394"/>
      <c r="HDQ75" s="394"/>
      <c r="HDR75" s="394"/>
      <c r="HDS75" s="394"/>
      <c r="HDT75" s="394"/>
      <c r="HDU75" s="394"/>
      <c r="HDV75" s="394"/>
      <c r="HDW75" s="394"/>
      <c r="HDX75" s="394"/>
      <c r="HDY75" s="394"/>
      <c r="HDZ75" s="394"/>
      <c r="HEA75" s="394"/>
      <c r="HEB75" s="394"/>
      <c r="HEC75" s="394"/>
      <c r="HED75" s="394"/>
      <c r="HEE75" s="394"/>
      <c r="HEF75" s="394"/>
      <c r="HEG75" s="394"/>
      <c r="HEH75" s="394"/>
      <c r="HEI75" s="394"/>
      <c r="HEJ75" s="394"/>
      <c r="HEK75" s="394"/>
      <c r="HEL75" s="394"/>
      <c r="HEM75" s="394"/>
      <c r="HEN75" s="394"/>
      <c r="HEO75" s="394"/>
      <c r="HEP75" s="394"/>
      <c r="HEQ75" s="394"/>
      <c r="HER75" s="394"/>
      <c r="HES75" s="394"/>
      <c r="HET75" s="394"/>
      <c r="HEU75" s="394"/>
      <c r="HEV75" s="394"/>
      <c r="HEW75" s="394"/>
      <c r="HEX75" s="394"/>
      <c r="HEY75" s="394"/>
      <c r="HEZ75" s="394"/>
      <c r="HFA75" s="394"/>
      <c r="HFB75" s="394"/>
      <c r="HFC75" s="394"/>
      <c r="HFD75" s="394"/>
      <c r="HFE75" s="394"/>
      <c r="HFF75" s="394"/>
      <c r="HFG75" s="394"/>
      <c r="HFH75" s="394"/>
      <c r="HFI75" s="394"/>
      <c r="HFJ75" s="394"/>
      <c r="HFK75" s="394"/>
      <c r="HFL75" s="394"/>
      <c r="HFM75" s="394"/>
      <c r="HFN75" s="394"/>
      <c r="HFO75" s="394"/>
      <c r="HFP75" s="394"/>
      <c r="HFQ75" s="394"/>
      <c r="HFR75" s="394"/>
      <c r="HFS75" s="394"/>
      <c r="HFT75" s="394"/>
      <c r="HFU75" s="394"/>
      <c r="HFV75" s="394"/>
      <c r="HFW75" s="394"/>
      <c r="HFX75" s="394"/>
      <c r="HFY75" s="394"/>
      <c r="HFZ75" s="394"/>
      <c r="HGA75" s="394"/>
      <c r="HGB75" s="394"/>
      <c r="HGC75" s="394"/>
      <c r="HGD75" s="394"/>
      <c r="HGE75" s="394"/>
      <c r="HGF75" s="394"/>
      <c r="HGG75" s="394"/>
      <c r="HGH75" s="394"/>
      <c r="HGI75" s="394"/>
      <c r="HGJ75" s="394"/>
      <c r="HGK75" s="394"/>
      <c r="HGL75" s="394"/>
      <c r="HGM75" s="394"/>
      <c r="HGN75" s="394"/>
      <c r="HGO75" s="394"/>
      <c r="HGP75" s="394"/>
      <c r="HGQ75" s="394"/>
      <c r="HGR75" s="394"/>
      <c r="HGS75" s="394"/>
      <c r="HGT75" s="394"/>
      <c r="HGU75" s="394"/>
      <c r="HGV75" s="394"/>
      <c r="HGW75" s="394"/>
      <c r="HGX75" s="394"/>
      <c r="HGY75" s="394"/>
      <c r="HGZ75" s="394"/>
      <c r="HHA75" s="394"/>
      <c r="HHB75" s="394"/>
      <c r="HHC75" s="394"/>
      <c r="HHD75" s="394"/>
      <c r="HHE75" s="394"/>
      <c r="HHF75" s="394"/>
      <c r="HHG75" s="394"/>
      <c r="HHH75" s="394"/>
      <c r="HHI75" s="394"/>
      <c r="HHJ75" s="394"/>
      <c r="HHK75" s="394"/>
      <c r="HHL75" s="394"/>
      <c r="HHM75" s="394"/>
      <c r="HHN75" s="394"/>
      <c r="HHO75" s="394"/>
      <c r="HHP75" s="394"/>
      <c r="HHQ75" s="394"/>
      <c r="HHR75" s="394"/>
      <c r="HHS75" s="394"/>
      <c r="HHT75" s="394"/>
      <c r="HHU75" s="394"/>
      <c r="HHV75" s="394"/>
      <c r="HHW75" s="394"/>
      <c r="HHX75" s="394"/>
      <c r="HHY75" s="394"/>
      <c r="HHZ75" s="394"/>
      <c r="HIA75" s="394"/>
      <c r="HIB75" s="394"/>
      <c r="HIC75" s="394"/>
      <c r="HID75" s="394"/>
      <c r="HIE75" s="394"/>
      <c r="HIF75" s="394"/>
      <c r="HIG75" s="394"/>
      <c r="HIH75" s="394"/>
      <c r="HII75" s="394"/>
      <c r="HIJ75" s="394"/>
      <c r="HIK75" s="394"/>
      <c r="HIL75" s="394"/>
      <c r="HIM75" s="394"/>
      <c r="HIN75" s="394"/>
      <c r="HIO75" s="394"/>
      <c r="HIP75" s="394"/>
      <c r="HIQ75" s="394"/>
      <c r="HIR75" s="394"/>
      <c r="HIS75" s="394"/>
      <c r="HIT75" s="394"/>
      <c r="HIU75" s="394"/>
      <c r="HIV75" s="394"/>
      <c r="HIW75" s="394"/>
      <c r="HIX75" s="394"/>
      <c r="HIY75" s="394"/>
      <c r="HIZ75" s="394"/>
      <c r="HJA75" s="394"/>
      <c r="HJB75" s="394"/>
      <c r="HJC75" s="394"/>
      <c r="HJD75" s="394"/>
      <c r="HJE75" s="394"/>
      <c r="HJF75" s="394"/>
      <c r="HJG75" s="394"/>
      <c r="HJH75" s="394"/>
      <c r="HJI75" s="394"/>
      <c r="HJJ75" s="394"/>
      <c r="HJK75" s="394"/>
      <c r="HJL75" s="394"/>
      <c r="HJM75" s="394"/>
      <c r="HJN75" s="394"/>
      <c r="HJO75" s="394"/>
      <c r="HJP75" s="394"/>
      <c r="HJQ75" s="394"/>
      <c r="HJR75" s="394"/>
      <c r="HJS75" s="394"/>
      <c r="HJT75" s="394"/>
      <c r="HJU75" s="394"/>
      <c r="HJV75" s="394"/>
      <c r="HJW75" s="394"/>
      <c r="HJX75" s="394"/>
      <c r="HJY75" s="394"/>
      <c r="HJZ75" s="394"/>
      <c r="HKA75" s="394"/>
      <c r="HKB75" s="394"/>
      <c r="HKC75" s="394"/>
      <c r="HKD75" s="394"/>
      <c r="HKE75" s="394"/>
      <c r="HKF75" s="394"/>
      <c r="HKG75" s="394"/>
      <c r="HKH75" s="394"/>
      <c r="HKI75" s="394"/>
      <c r="HKJ75" s="394"/>
      <c r="HKK75" s="394"/>
      <c r="HKL75" s="394"/>
      <c r="HKM75" s="394"/>
      <c r="HKN75" s="394"/>
      <c r="HKO75" s="394"/>
      <c r="HKP75" s="394"/>
      <c r="HKQ75" s="394"/>
      <c r="HKR75" s="394"/>
      <c r="HKS75" s="394"/>
      <c r="HKT75" s="394"/>
      <c r="HKU75" s="394"/>
      <c r="HKV75" s="394"/>
      <c r="HKW75" s="394"/>
      <c r="HKX75" s="394"/>
      <c r="HKY75" s="394"/>
      <c r="HKZ75" s="394"/>
      <c r="HLA75" s="394"/>
      <c r="HLB75" s="394"/>
      <c r="HLC75" s="394"/>
      <c r="HLD75" s="394"/>
      <c r="HLE75" s="394"/>
      <c r="HLF75" s="394"/>
      <c r="HLG75" s="394"/>
      <c r="HLH75" s="394"/>
      <c r="HLI75" s="394"/>
      <c r="HLJ75" s="394"/>
      <c r="HLK75" s="394"/>
      <c r="HLL75" s="394"/>
      <c r="HLM75" s="394"/>
      <c r="HLN75" s="394"/>
      <c r="HLO75" s="394"/>
      <c r="HLP75" s="394"/>
      <c r="HLQ75" s="394"/>
      <c r="HLR75" s="394"/>
      <c r="HLS75" s="394"/>
      <c r="HLT75" s="394"/>
      <c r="HLU75" s="394"/>
      <c r="HLV75" s="394"/>
      <c r="HLW75" s="394"/>
      <c r="HLX75" s="394"/>
      <c r="HLY75" s="394"/>
      <c r="HLZ75" s="394"/>
      <c r="HMA75" s="394"/>
      <c r="HMB75" s="394"/>
      <c r="HMC75" s="394"/>
      <c r="HMD75" s="394"/>
      <c r="HME75" s="394"/>
      <c r="HMF75" s="394"/>
      <c r="HMG75" s="394"/>
      <c r="HMH75" s="394"/>
      <c r="HMI75" s="394"/>
      <c r="HMJ75" s="394"/>
      <c r="HMK75" s="394"/>
      <c r="HML75" s="394"/>
      <c r="HMM75" s="394"/>
      <c r="HMN75" s="394"/>
      <c r="HMO75" s="394"/>
      <c r="HMP75" s="394"/>
      <c r="HMQ75" s="394"/>
      <c r="HMR75" s="394"/>
      <c r="HMS75" s="394"/>
      <c r="HMT75" s="394"/>
      <c r="HMU75" s="394"/>
      <c r="HMV75" s="394"/>
      <c r="HMW75" s="394"/>
      <c r="HMX75" s="394"/>
      <c r="HMY75" s="394"/>
      <c r="HMZ75" s="394"/>
      <c r="HNA75" s="394"/>
      <c r="HNB75" s="394"/>
      <c r="HNC75" s="394"/>
      <c r="HND75" s="394"/>
      <c r="HNE75" s="394"/>
      <c r="HNF75" s="394"/>
      <c r="HNG75" s="394"/>
      <c r="HNH75" s="394"/>
      <c r="HNI75" s="394"/>
      <c r="HNJ75" s="394"/>
      <c r="HNK75" s="394"/>
      <c r="HNL75" s="394"/>
      <c r="HNM75" s="394"/>
      <c r="HNN75" s="394"/>
      <c r="HNO75" s="394"/>
      <c r="HNP75" s="394"/>
      <c r="HNQ75" s="394"/>
      <c r="HNR75" s="394"/>
      <c r="HNS75" s="394"/>
      <c r="HNT75" s="394"/>
      <c r="HNU75" s="394"/>
      <c r="HNV75" s="394"/>
      <c r="HNW75" s="394"/>
      <c r="HNX75" s="394"/>
      <c r="HNY75" s="394"/>
      <c r="HNZ75" s="394"/>
      <c r="HOA75" s="394"/>
      <c r="HOB75" s="394"/>
      <c r="HOC75" s="394"/>
      <c r="HOD75" s="394"/>
      <c r="HOE75" s="394"/>
      <c r="HOF75" s="394"/>
      <c r="HOG75" s="394"/>
      <c r="HOH75" s="394"/>
      <c r="HOI75" s="394"/>
      <c r="HOJ75" s="394"/>
      <c r="HOK75" s="394"/>
      <c r="HOL75" s="394"/>
      <c r="HOM75" s="394"/>
      <c r="HON75" s="394"/>
      <c r="HOO75" s="394"/>
      <c r="HOP75" s="394"/>
      <c r="HOQ75" s="394"/>
      <c r="HOR75" s="394"/>
      <c r="HOS75" s="394"/>
      <c r="HOT75" s="394"/>
      <c r="HOU75" s="394"/>
      <c r="HOV75" s="394"/>
      <c r="HOW75" s="394"/>
      <c r="HOX75" s="394"/>
      <c r="HOY75" s="394"/>
      <c r="HOZ75" s="394"/>
      <c r="HPA75" s="394"/>
      <c r="HPB75" s="394"/>
      <c r="HPC75" s="394"/>
      <c r="HPD75" s="394"/>
      <c r="HPE75" s="394"/>
      <c r="HPF75" s="394"/>
      <c r="HPG75" s="394"/>
      <c r="HPH75" s="394"/>
      <c r="HPI75" s="394"/>
      <c r="HPJ75" s="394"/>
      <c r="HPK75" s="394"/>
      <c r="HPL75" s="394"/>
      <c r="HPM75" s="394"/>
      <c r="HPN75" s="394"/>
      <c r="HPO75" s="394"/>
      <c r="HPP75" s="394"/>
      <c r="HPQ75" s="394"/>
      <c r="HPR75" s="394"/>
      <c r="HPS75" s="394"/>
      <c r="HPT75" s="394"/>
      <c r="HPU75" s="394"/>
      <c r="HPV75" s="394"/>
      <c r="HPW75" s="394"/>
      <c r="HPX75" s="394"/>
      <c r="HPY75" s="394"/>
      <c r="HPZ75" s="394"/>
      <c r="HQA75" s="394"/>
      <c r="HQB75" s="394"/>
      <c r="HQC75" s="394"/>
      <c r="HQD75" s="394"/>
      <c r="HQE75" s="394"/>
      <c r="HQF75" s="394"/>
      <c r="HQG75" s="394"/>
      <c r="HQH75" s="394"/>
      <c r="HQI75" s="394"/>
      <c r="HQJ75" s="394"/>
      <c r="HQK75" s="394"/>
      <c r="HQL75" s="394"/>
      <c r="HQM75" s="394"/>
      <c r="HQN75" s="394"/>
      <c r="HQO75" s="394"/>
      <c r="HQP75" s="394"/>
      <c r="HQQ75" s="394"/>
      <c r="HQR75" s="394"/>
      <c r="HQS75" s="394"/>
      <c r="HQT75" s="394"/>
      <c r="HQU75" s="394"/>
      <c r="HQV75" s="394"/>
      <c r="HQW75" s="394"/>
      <c r="HQX75" s="394"/>
      <c r="HQY75" s="394"/>
      <c r="HQZ75" s="394"/>
      <c r="HRA75" s="394"/>
      <c r="HRB75" s="394"/>
      <c r="HRC75" s="394"/>
      <c r="HRD75" s="394"/>
      <c r="HRE75" s="394"/>
      <c r="HRF75" s="394"/>
      <c r="HRG75" s="394"/>
      <c r="HRH75" s="394"/>
      <c r="HRI75" s="394"/>
      <c r="HRJ75" s="394"/>
      <c r="HRK75" s="394"/>
      <c r="HRL75" s="394"/>
      <c r="HRM75" s="394"/>
      <c r="HRN75" s="394"/>
      <c r="HRO75" s="394"/>
      <c r="HRP75" s="394"/>
      <c r="HRQ75" s="394"/>
      <c r="HRR75" s="394"/>
      <c r="HRS75" s="394"/>
      <c r="HRT75" s="394"/>
      <c r="HRU75" s="394"/>
      <c r="HRV75" s="394"/>
      <c r="HRW75" s="394"/>
      <c r="HRX75" s="394"/>
      <c r="HRY75" s="394"/>
      <c r="HRZ75" s="394"/>
      <c r="HSA75" s="394"/>
      <c r="HSB75" s="394"/>
      <c r="HSC75" s="394"/>
      <c r="HSD75" s="394"/>
      <c r="HSE75" s="394"/>
      <c r="HSF75" s="394"/>
      <c r="HSG75" s="394"/>
      <c r="HSH75" s="394"/>
      <c r="HSI75" s="394"/>
      <c r="HSJ75" s="394"/>
      <c r="HSK75" s="394"/>
      <c r="HSL75" s="394"/>
      <c r="HSM75" s="394"/>
      <c r="HSN75" s="394"/>
      <c r="HSO75" s="394"/>
      <c r="HSP75" s="394"/>
      <c r="HSQ75" s="394"/>
      <c r="HSR75" s="394"/>
      <c r="HSS75" s="394"/>
      <c r="HST75" s="394"/>
      <c r="HSU75" s="394"/>
      <c r="HSV75" s="394"/>
      <c r="HSW75" s="394"/>
      <c r="HSX75" s="394"/>
      <c r="HSY75" s="394"/>
      <c r="HSZ75" s="394"/>
      <c r="HTA75" s="394"/>
      <c r="HTB75" s="394"/>
      <c r="HTC75" s="394"/>
      <c r="HTD75" s="394"/>
      <c r="HTE75" s="394"/>
      <c r="HTF75" s="394"/>
      <c r="HTG75" s="394"/>
      <c r="HTH75" s="394"/>
      <c r="HTI75" s="394"/>
      <c r="HTJ75" s="394"/>
      <c r="HTK75" s="394"/>
      <c r="HTL75" s="394"/>
      <c r="HTM75" s="394"/>
      <c r="HTN75" s="394"/>
      <c r="HTO75" s="394"/>
      <c r="HTP75" s="394"/>
      <c r="HTQ75" s="394"/>
      <c r="HTR75" s="394"/>
      <c r="HTS75" s="394"/>
      <c r="HTT75" s="394"/>
      <c r="HTU75" s="394"/>
      <c r="HTV75" s="394"/>
      <c r="HTW75" s="394"/>
      <c r="HTX75" s="394"/>
      <c r="HTY75" s="394"/>
      <c r="HTZ75" s="394"/>
      <c r="HUA75" s="394"/>
      <c r="HUB75" s="394"/>
      <c r="HUC75" s="394"/>
      <c r="HUD75" s="394"/>
      <c r="HUE75" s="394"/>
      <c r="HUF75" s="394"/>
      <c r="HUG75" s="394"/>
      <c r="HUH75" s="394"/>
      <c r="HUI75" s="394"/>
      <c r="HUJ75" s="394"/>
      <c r="HUK75" s="394"/>
      <c r="HUL75" s="394"/>
      <c r="HUM75" s="394"/>
      <c r="HUN75" s="394"/>
      <c r="HUO75" s="394"/>
      <c r="HUP75" s="394"/>
      <c r="HUQ75" s="394"/>
      <c r="HUR75" s="394"/>
      <c r="HUS75" s="394"/>
      <c r="HUT75" s="394"/>
      <c r="HUU75" s="394"/>
      <c r="HUV75" s="394"/>
      <c r="HUW75" s="394"/>
      <c r="HUX75" s="394"/>
      <c r="HUY75" s="394"/>
      <c r="HUZ75" s="394"/>
      <c r="HVA75" s="394"/>
      <c r="HVB75" s="394"/>
      <c r="HVC75" s="394"/>
      <c r="HVD75" s="394"/>
      <c r="HVE75" s="394"/>
      <c r="HVF75" s="394"/>
      <c r="HVG75" s="394"/>
      <c r="HVH75" s="394"/>
      <c r="HVI75" s="394"/>
      <c r="HVJ75" s="394"/>
      <c r="HVK75" s="394"/>
      <c r="HVL75" s="394"/>
      <c r="HVM75" s="394"/>
      <c r="HVN75" s="394"/>
      <c r="HVO75" s="394"/>
      <c r="HVP75" s="394"/>
      <c r="HVQ75" s="394"/>
      <c r="HVR75" s="394"/>
      <c r="HVS75" s="394"/>
      <c r="HVT75" s="394"/>
      <c r="HVU75" s="394"/>
      <c r="HVV75" s="394"/>
      <c r="HVW75" s="394"/>
      <c r="HVX75" s="394"/>
      <c r="HVY75" s="394"/>
      <c r="HVZ75" s="394"/>
      <c r="HWA75" s="394"/>
      <c r="HWB75" s="394"/>
      <c r="HWC75" s="394"/>
      <c r="HWD75" s="394"/>
      <c r="HWE75" s="394"/>
      <c r="HWF75" s="394"/>
      <c r="HWG75" s="394"/>
      <c r="HWH75" s="394"/>
      <c r="HWI75" s="394"/>
      <c r="HWJ75" s="394"/>
      <c r="HWK75" s="394"/>
      <c r="HWL75" s="394"/>
      <c r="HWM75" s="394"/>
      <c r="HWN75" s="394"/>
      <c r="HWO75" s="394"/>
      <c r="HWP75" s="394"/>
      <c r="HWQ75" s="394"/>
      <c r="HWR75" s="394"/>
      <c r="HWS75" s="394"/>
      <c r="HWT75" s="394"/>
      <c r="HWU75" s="394"/>
      <c r="HWV75" s="394"/>
      <c r="HWW75" s="394"/>
      <c r="HWX75" s="394"/>
      <c r="HWY75" s="394"/>
      <c r="HWZ75" s="394"/>
      <c r="HXA75" s="394"/>
      <c r="HXB75" s="394"/>
      <c r="HXC75" s="394"/>
      <c r="HXD75" s="394"/>
      <c r="HXE75" s="394"/>
      <c r="HXF75" s="394"/>
      <c r="HXG75" s="394"/>
      <c r="HXH75" s="394"/>
      <c r="HXI75" s="394"/>
      <c r="HXJ75" s="394"/>
      <c r="HXK75" s="394"/>
      <c r="HXL75" s="394"/>
      <c r="HXM75" s="394"/>
      <c r="HXN75" s="394"/>
      <c r="HXO75" s="394"/>
      <c r="HXP75" s="394"/>
      <c r="HXQ75" s="394"/>
      <c r="HXR75" s="394"/>
      <c r="HXS75" s="394"/>
      <c r="HXT75" s="394"/>
      <c r="HXU75" s="394"/>
      <c r="HXV75" s="394"/>
      <c r="HXW75" s="394"/>
      <c r="HXX75" s="394"/>
      <c r="HXY75" s="394"/>
      <c r="HXZ75" s="394"/>
      <c r="HYA75" s="394"/>
      <c r="HYB75" s="394"/>
      <c r="HYC75" s="394"/>
      <c r="HYD75" s="394"/>
      <c r="HYE75" s="394"/>
      <c r="HYF75" s="394"/>
      <c r="HYG75" s="394"/>
      <c r="HYH75" s="394"/>
      <c r="HYI75" s="394"/>
      <c r="HYJ75" s="394"/>
      <c r="HYK75" s="394"/>
      <c r="HYL75" s="394"/>
      <c r="HYM75" s="394"/>
      <c r="HYN75" s="394"/>
      <c r="HYO75" s="394"/>
      <c r="HYP75" s="394"/>
      <c r="HYQ75" s="394"/>
      <c r="HYR75" s="394"/>
      <c r="HYS75" s="394"/>
      <c r="HYT75" s="394"/>
      <c r="HYU75" s="394"/>
      <c r="HYV75" s="394"/>
      <c r="HYW75" s="394"/>
      <c r="HYX75" s="394"/>
      <c r="HYY75" s="394"/>
      <c r="HYZ75" s="394"/>
      <c r="HZA75" s="394"/>
      <c r="HZB75" s="394"/>
      <c r="HZC75" s="394"/>
      <c r="HZD75" s="394"/>
      <c r="HZE75" s="394"/>
      <c r="HZF75" s="394"/>
      <c r="HZG75" s="394"/>
      <c r="HZH75" s="394"/>
      <c r="HZI75" s="394"/>
      <c r="HZJ75" s="394"/>
      <c r="HZK75" s="394"/>
      <c r="HZL75" s="394"/>
      <c r="HZM75" s="394"/>
      <c r="HZN75" s="394"/>
      <c r="HZO75" s="394"/>
      <c r="HZP75" s="394"/>
      <c r="HZQ75" s="394"/>
      <c r="HZR75" s="394"/>
      <c r="HZS75" s="394"/>
      <c r="HZT75" s="394"/>
      <c r="HZU75" s="394"/>
      <c r="HZV75" s="394"/>
      <c r="HZW75" s="394"/>
      <c r="HZX75" s="394"/>
      <c r="HZY75" s="394"/>
      <c r="HZZ75" s="394"/>
      <c r="IAA75" s="394"/>
      <c r="IAB75" s="394"/>
      <c r="IAC75" s="394"/>
      <c r="IAD75" s="394"/>
      <c r="IAE75" s="394"/>
      <c r="IAF75" s="394"/>
      <c r="IAG75" s="394"/>
      <c r="IAH75" s="394"/>
      <c r="IAI75" s="394"/>
      <c r="IAJ75" s="394"/>
      <c r="IAK75" s="394"/>
      <c r="IAL75" s="394"/>
      <c r="IAM75" s="394"/>
      <c r="IAN75" s="394"/>
      <c r="IAO75" s="394"/>
      <c r="IAP75" s="394"/>
      <c r="IAQ75" s="394"/>
      <c r="IAR75" s="394"/>
      <c r="IAS75" s="394"/>
      <c r="IAT75" s="394"/>
      <c r="IAU75" s="394"/>
      <c r="IAV75" s="394"/>
      <c r="IAW75" s="394"/>
      <c r="IAX75" s="394"/>
      <c r="IAY75" s="394"/>
      <c r="IAZ75" s="394"/>
      <c r="IBA75" s="394"/>
      <c r="IBB75" s="394"/>
      <c r="IBC75" s="394"/>
      <c r="IBD75" s="394"/>
      <c r="IBE75" s="394"/>
      <c r="IBF75" s="394"/>
      <c r="IBG75" s="394"/>
      <c r="IBH75" s="394"/>
      <c r="IBI75" s="394"/>
      <c r="IBJ75" s="394"/>
      <c r="IBK75" s="394"/>
      <c r="IBL75" s="394"/>
      <c r="IBM75" s="394"/>
      <c r="IBN75" s="394"/>
      <c r="IBO75" s="394"/>
      <c r="IBP75" s="394"/>
      <c r="IBQ75" s="394"/>
      <c r="IBR75" s="394"/>
      <c r="IBS75" s="394"/>
      <c r="IBT75" s="394"/>
      <c r="IBU75" s="394"/>
      <c r="IBV75" s="394"/>
      <c r="IBW75" s="394"/>
      <c r="IBX75" s="394"/>
      <c r="IBY75" s="394"/>
      <c r="IBZ75" s="394"/>
      <c r="ICA75" s="394"/>
      <c r="ICB75" s="394"/>
      <c r="ICC75" s="394"/>
      <c r="ICD75" s="394"/>
      <c r="ICE75" s="394"/>
      <c r="ICF75" s="394"/>
      <c r="ICG75" s="394"/>
      <c r="ICH75" s="394"/>
      <c r="ICI75" s="394"/>
      <c r="ICJ75" s="394"/>
      <c r="ICK75" s="394"/>
      <c r="ICL75" s="394"/>
      <c r="ICM75" s="394"/>
      <c r="ICN75" s="394"/>
      <c r="ICO75" s="394"/>
      <c r="ICP75" s="394"/>
      <c r="ICQ75" s="394"/>
      <c r="ICR75" s="394"/>
      <c r="ICS75" s="394"/>
      <c r="ICT75" s="394"/>
      <c r="ICU75" s="394"/>
      <c r="ICV75" s="394"/>
      <c r="ICW75" s="394"/>
      <c r="ICX75" s="394"/>
      <c r="ICY75" s="394"/>
      <c r="ICZ75" s="394"/>
      <c r="IDA75" s="394"/>
      <c r="IDB75" s="394"/>
      <c r="IDC75" s="394"/>
      <c r="IDD75" s="394"/>
      <c r="IDE75" s="394"/>
      <c r="IDF75" s="394"/>
      <c r="IDG75" s="394"/>
      <c r="IDH75" s="394"/>
      <c r="IDI75" s="394"/>
      <c r="IDJ75" s="394"/>
      <c r="IDK75" s="394"/>
      <c r="IDL75" s="394"/>
      <c r="IDM75" s="394"/>
      <c r="IDN75" s="394"/>
      <c r="IDO75" s="394"/>
      <c r="IDP75" s="394"/>
      <c r="IDQ75" s="394"/>
      <c r="IDR75" s="394"/>
      <c r="IDS75" s="394"/>
      <c r="IDT75" s="394"/>
      <c r="IDU75" s="394"/>
      <c r="IDV75" s="394"/>
      <c r="IDW75" s="394"/>
      <c r="IDX75" s="394"/>
      <c r="IDY75" s="394"/>
      <c r="IDZ75" s="394"/>
      <c r="IEA75" s="394"/>
      <c r="IEB75" s="394"/>
      <c r="IEC75" s="394"/>
      <c r="IED75" s="394"/>
      <c r="IEE75" s="394"/>
      <c r="IEF75" s="394"/>
      <c r="IEG75" s="394"/>
      <c r="IEH75" s="394"/>
      <c r="IEI75" s="394"/>
      <c r="IEJ75" s="394"/>
      <c r="IEK75" s="394"/>
      <c r="IEL75" s="394"/>
      <c r="IEM75" s="394"/>
      <c r="IEN75" s="394"/>
      <c r="IEO75" s="394"/>
      <c r="IEP75" s="394"/>
      <c r="IEQ75" s="394"/>
      <c r="IER75" s="394"/>
      <c r="IES75" s="394"/>
      <c r="IET75" s="394"/>
      <c r="IEU75" s="394"/>
      <c r="IEV75" s="394"/>
      <c r="IEW75" s="394"/>
      <c r="IEX75" s="394"/>
      <c r="IEY75" s="394"/>
      <c r="IEZ75" s="394"/>
      <c r="IFA75" s="394"/>
      <c r="IFB75" s="394"/>
      <c r="IFC75" s="394"/>
      <c r="IFD75" s="394"/>
      <c r="IFE75" s="394"/>
      <c r="IFF75" s="394"/>
      <c r="IFG75" s="394"/>
      <c r="IFH75" s="394"/>
      <c r="IFI75" s="394"/>
      <c r="IFJ75" s="394"/>
      <c r="IFK75" s="394"/>
      <c r="IFL75" s="394"/>
      <c r="IFM75" s="394"/>
      <c r="IFN75" s="394"/>
      <c r="IFO75" s="394"/>
      <c r="IFP75" s="394"/>
      <c r="IFQ75" s="394"/>
      <c r="IFR75" s="394"/>
      <c r="IFS75" s="394"/>
      <c r="IFT75" s="394"/>
      <c r="IFU75" s="394"/>
      <c r="IFV75" s="394"/>
      <c r="IFW75" s="394"/>
      <c r="IFX75" s="394"/>
      <c r="IFY75" s="394"/>
      <c r="IFZ75" s="394"/>
      <c r="IGA75" s="394"/>
      <c r="IGB75" s="394"/>
      <c r="IGC75" s="394"/>
      <c r="IGD75" s="394"/>
      <c r="IGE75" s="394"/>
      <c r="IGF75" s="394"/>
      <c r="IGG75" s="394"/>
      <c r="IGH75" s="394"/>
      <c r="IGI75" s="394"/>
      <c r="IGJ75" s="394"/>
      <c r="IGK75" s="394"/>
      <c r="IGL75" s="394"/>
      <c r="IGM75" s="394"/>
      <c r="IGN75" s="394"/>
      <c r="IGO75" s="394"/>
      <c r="IGP75" s="394"/>
      <c r="IGQ75" s="394"/>
      <c r="IGR75" s="394"/>
      <c r="IGS75" s="394"/>
      <c r="IGT75" s="394"/>
      <c r="IGU75" s="394"/>
      <c r="IGV75" s="394"/>
      <c r="IGW75" s="394"/>
      <c r="IGX75" s="394"/>
      <c r="IGY75" s="394"/>
      <c r="IGZ75" s="394"/>
      <c r="IHA75" s="394"/>
      <c r="IHB75" s="394"/>
      <c r="IHC75" s="394"/>
      <c r="IHD75" s="394"/>
      <c r="IHE75" s="394"/>
      <c r="IHF75" s="394"/>
      <c r="IHG75" s="394"/>
      <c r="IHH75" s="394"/>
      <c r="IHI75" s="394"/>
      <c r="IHJ75" s="394"/>
      <c r="IHK75" s="394"/>
      <c r="IHL75" s="394"/>
      <c r="IHM75" s="394"/>
      <c r="IHN75" s="394"/>
      <c r="IHO75" s="394"/>
      <c r="IHP75" s="394"/>
      <c r="IHQ75" s="394"/>
      <c r="IHR75" s="394"/>
      <c r="IHS75" s="394"/>
      <c r="IHT75" s="394"/>
      <c r="IHU75" s="394"/>
      <c r="IHV75" s="394"/>
      <c r="IHW75" s="394"/>
      <c r="IHX75" s="394"/>
      <c r="IHY75" s="394"/>
      <c r="IHZ75" s="394"/>
      <c r="IIA75" s="394"/>
      <c r="IIB75" s="394"/>
      <c r="IIC75" s="394"/>
      <c r="IID75" s="394"/>
      <c r="IIE75" s="394"/>
      <c r="IIF75" s="394"/>
      <c r="IIG75" s="394"/>
      <c r="IIH75" s="394"/>
      <c r="III75" s="394"/>
      <c r="IIJ75" s="394"/>
      <c r="IIK75" s="394"/>
      <c r="IIL75" s="394"/>
      <c r="IIM75" s="394"/>
      <c r="IIN75" s="394"/>
      <c r="IIO75" s="394"/>
      <c r="IIP75" s="394"/>
      <c r="IIQ75" s="394"/>
      <c r="IIR75" s="394"/>
      <c r="IIS75" s="394"/>
      <c r="IIT75" s="394"/>
      <c r="IIU75" s="394"/>
      <c r="IIV75" s="394"/>
      <c r="IIW75" s="394"/>
      <c r="IIX75" s="394"/>
      <c r="IIY75" s="394"/>
      <c r="IIZ75" s="394"/>
      <c r="IJA75" s="394"/>
      <c r="IJB75" s="394"/>
      <c r="IJC75" s="394"/>
      <c r="IJD75" s="394"/>
      <c r="IJE75" s="394"/>
      <c r="IJF75" s="394"/>
      <c r="IJG75" s="394"/>
      <c r="IJH75" s="394"/>
      <c r="IJI75" s="394"/>
      <c r="IJJ75" s="394"/>
      <c r="IJK75" s="394"/>
      <c r="IJL75" s="394"/>
      <c r="IJM75" s="394"/>
      <c r="IJN75" s="394"/>
      <c r="IJO75" s="394"/>
      <c r="IJP75" s="394"/>
      <c r="IJQ75" s="394"/>
      <c r="IJR75" s="394"/>
      <c r="IJS75" s="394"/>
      <c r="IJT75" s="394"/>
      <c r="IJU75" s="394"/>
      <c r="IJV75" s="394"/>
      <c r="IJW75" s="394"/>
      <c r="IJX75" s="394"/>
      <c r="IJY75" s="394"/>
      <c r="IJZ75" s="394"/>
      <c r="IKA75" s="394"/>
      <c r="IKB75" s="394"/>
      <c r="IKC75" s="394"/>
      <c r="IKD75" s="394"/>
      <c r="IKE75" s="394"/>
      <c r="IKF75" s="394"/>
      <c r="IKG75" s="394"/>
      <c r="IKH75" s="394"/>
      <c r="IKI75" s="394"/>
      <c r="IKJ75" s="394"/>
      <c r="IKK75" s="394"/>
      <c r="IKL75" s="394"/>
      <c r="IKM75" s="394"/>
      <c r="IKN75" s="394"/>
      <c r="IKO75" s="394"/>
      <c r="IKP75" s="394"/>
      <c r="IKQ75" s="394"/>
      <c r="IKR75" s="394"/>
      <c r="IKS75" s="394"/>
      <c r="IKT75" s="394"/>
      <c r="IKU75" s="394"/>
      <c r="IKV75" s="394"/>
      <c r="IKW75" s="394"/>
      <c r="IKX75" s="394"/>
      <c r="IKY75" s="394"/>
      <c r="IKZ75" s="394"/>
      <c r="ILA75" s="394"/>
      <c r="ILB75" s="394"/>
      <c r="ILC75" s="394"/>
      <c r="ILD75" s="394"/>
      <c r="ILE75" s="394"/>
      <c r="ILF75" s="394"/>
      <c r="ILG75" s="394"/>
      <c r="ILH75" s="394"/>
      <c r="ILI75" s="394"/>
      <c r="ILJ75" s="394"/>
      <c r="ILK75" s="394"/>
      <c r="ILL75" s="394"/>
      <c r="ILM75" s="394"/>
      <c r="ILN75" s="394"/>
      <c r="ILO75" s="394"/>
      <c r="ILP75" s="394"/>
      <c r="ILQ75" s="394"/>
      <c r="ILR75" s="394"/>
      <c r="ILS75" s="394"/>
      <c r="ILT75" s="394"/>
      <c r="ILU75" s="394"/>
      <c r="ILV75" s="394"/>
      <c r="ILW75" s="394"/>
      <c r="ILX75" s="394"/>
      <c r="ILY75" s="394"/>
      <c r="ILZ75" s="394"/>
      <c r="IMA75" s="394"/>
      <c r="IMB75" s="394"/>
      <c r="IMC75" s="394"/>
      <c r="IMD75" s="394"/>
      <c r="IME75" s="394"/>
      <c r="IMF75" s="394"/>
      <c r="IMG75" s="394"/>
      <c r="IMH75" s="394"/>
      <c r="IMI75" s="394"/>
      <c r="IMJ75" s="394"/>
      <c r="IMK75" s="394"/>
      <c r="IML75" s="394"/>
      <c r="IMM75" s="394"/>
      <c r="IMN75" s="394"/>
      <c r="IMO75" s="394"/>
      <c r="IMP75" s="394"/>
      <c r="IMQ75" s="394"/>
      <c r="IMR75" s="394"/>
      <c r="IMS75" s="394"/>
      <c r="IMT75" s="394"/>
      <c r="IMU75" s="394"/>
      <c r="IMV75" s="394"/>
      <c r="IMW75" s="394"/>
      <c r="IMX75" s="394"/>
      <c r="IMY75" s="394"/>
      <c r="IMZ75" s="394"/>
      <c r="INA75" s="394"/>
      <c r="INB75" s="394"/>
      <c r="INC75" s="394"/>
      <c r="IND75" s="394"/>
      <c r="INE75" s="394"/>
      <c r="INF75" s="394"/>
      <c r="ING75" s="394"/>
      <c r="INH75" s="394"/>
      <c r="INI75" s="394"/>
      <c r="INJ75" s="394"/>
      <c r="INK75" s="394"/>
      <c r="INL75" s="394"/>
      <c r="INM75" s="394"/>
      <c r="INN75" s="394"/>
      <c r="INO75" s="394"/>
      <c r="INP75" s="394"/>
      <c r="INQ75" s="394"/>
      <c r="INR75" s="394"/>
      <c r="INS75" s="394"/>
      <c r="INT75" s="394"/>
      <c r="INU75" s="394"/>
      <c r="INV75" s="394"/>
      <c r="INW75" s="394"/>
      <c r="INX75" s="394"/>
      <c r="INY75" s="394"/>
      <c r="INZ75" s="394"/>
      <c r="IOA75" s="394"/>
      <c r="IOB75" s="394"/>
      <c r="IOC75" s="394"/>
      <c r="IOD75" s="394"/>
      <c r="IOE75" s="394"/>
      <c r="IOF75" s="394"/>
      <c r="IOG75" s="394"/>
      <c r="IOH75" s="394"/>
      <c r="IOI75" s="394"/>
      <c r="IOJ75" s="394"/>
      <c r="IOK75" s="394"/>
      <c r="IOL75" s="394"/>
      <c r="IOM75" s="394"/>
      <c r="ION75" s="394"/>
      <c r="IOO75" s="394"/>
      <c r="IOP75" s="394"/>
      <c r="IOQ75" s="394"/>
      <c r="IOR75" s="394"/>
      <c r="IOS75" s="394"/>
      <c r="IOT75" s="394"/>
      <c r="IOU75" s="394"/>
      <c r="IOV75" s="394"/>
      <c r="IOW75" s="394"/>
      <c r="IOX75" s="394"/>
      <c r="IOY75" s="394"/>
      <c r="IOZ75" s="394"/>
      <c r="IPA75" s="394"/>
      <c r="IPB75" s="394"/>
      <c r="IPC75" s="394"/>
      <c r="IPD75" s="394"/>
      <c r="IPE75" s="394"/>
      <c r="IPF75" s="394"/>
      <c r="IPG75" s="394"/>
      <c r="IPH75" s="394"/>
      <c r="IPI75" s="394"/>
      <c r="IPJ75" s="394"/>
      <c r="IPK75" s="394"/>
      <c r="IPL75" s="394"/>
      <c r="IPM75" s="394"/>
      <c r="IPN75" s="394"/>
      <c r="IPO75" s="394"/>
      <c r="IPP75" s="394"/>
      <c r="IPQ75" s="394"/>
      <c r="IPR75" s="394"/>
      <c r="IPS75" s="394"/>
      <c r="IPT75" s="394"/>
      <c r="IPU75" s="394"/>
      <c r="IPV75" s="394"/>
      <c r="IPW75" s="394"/>
      <c r="IPX75" s="394"/>
      <c r="IPY75" s="394"/>
      <c r="IPZ75" s="394"/>
      <c r="IQA75" s="394"/>
      <c r="IQB75" s="394"/>
      <c r="IQC75" s="394"/>
      <c r="IQD75" s="394"/>
      <c r="IQE75" s="394"/>
      <c r="IQF75" s="394"/>
      <c r="IQG75" s="394"/>
      <c r="IQH75" s="394"/>
      <c r="IQI75" s="394"/>
      <c r="IQJ75" s="394"/>
      <c r="IQK75" s="394"/>
      <c r="IQL75" s="394"/>
      <c r="IQM75" s="394"/>
      <c r="IQN75" s="394"/>
      <c r="IQO75" s="394"/>
      <c r="IQP75" s="394"/>
      <c r="IQQ75" s="394"/>
      <c r="IQR75" s="394"/>
      <c r="IQS75" s="394"/>
      <c r="IQT75" s="394"/>
      <c r="IQU75" s="394"/>
      <c r="IQV75" s="394"/>
      <c r="IQW75" s="394"/>
      <c r="IQX75" s="394"/>
      <c r="IQY75" s="394"/>
      <c r="IQZ75" s="394"/>
      <c r="IRA75" s="394"/>
      <c r="IRB75" s="394"/>
      <c r="IRC75" s="394"/>
      <c r="IRD75" s="394"/>
      <c r="IRE75" s="394"/>
      <c r="IRF75" s="394"/>
      <c r="IRG75" s="394"/>
      <c r="IRH75" s="394"/>
      <c r="IRI75" s="394"/>
      <c r="IRJ75" s="394"/>
      <c r="IRK75" s="394"/>
      <c r="IRL75" s="394"/>
      <c r="IRM75" s="394"/>
      <c r="IRN75" s="394"/>
      <c r="IRO75" s="394"/>
      <c r="IRP75" s="394"/>
      <c r="IRQ75" s="394"/>
      <c r="IRR75" s="394"/>
      <c r="IRS75" s="394"/>
      <c r="IRT75" s="394"/>
      <c r="IRU75" s="394"/>
      <c r="IRV75" s="394"/>
      <c r="IRW75" s="394"/>
      <c r="IRX75" s="394"/>
      <c r="IRY75" s="394"/>
      <c r="IRZ75" s="394"/>
      <c r="ISA75" s="394"/>
      <c r="ISB75" s="394"/>
      <c r="ISC75" s="394"/>
      <c r="ISD75" s="394"/>
      <c r="ISE75" s="394"/>
      <c r="ISF75" s="394"/>
      <c r="ISG75" s="394"/>
      <c r="ISH75" s="394"/>
      <c r="ISI75" s="394"/>
      <c r="ISJ75" s="394"/>
      <c r="ISK75" s="394"/>
      <c r="ISL75" s="394"/>
      <c r="ISM75" s="394"/>
      <c r="ISN75" s="394"/>
      <c r="ISO75" s="394"/>
      <c r="ISP75" s="394"/>
      <c r="ISQ75" s="394"/>
      <c r="ISR75" s="394"/>
      <c r="ISS75" s="394"/>
      <c r="IST75" s="394"/>
      <c r="ISU75" s="394"/>
      <c r="ISV75" s="394"/>
      <c r="ISW75" s="394"/>
      <c r="ISX75" s="394"/>
      <c r="ISY75" s="394"/>
      <c r="ISZ75" s="394"/>
      <c r="ITA75" s="394"/>
      <c r="ITB75" s="394"/>
      <c r="ITC75" s="394"/>
      <c r="ITD75" s="394"/>
      <c r="ITE75" s="394"/>
      <c r="ITF75" s="394"/>
      <c r="ITG75" s="394"/>
      <c r="ITH75" s="394"/>
      <c r="ITI75" s="394"/>
      <c r="ITJ75" s="394"/>
      <c r="ITK75" s="394"/>
      <c r="ITL75" s="394"/>
      <c r="ITM75" s="394"/>
      <c r="ITN75" s="394"/>
      <c r="ITO75" s="394"/>
      <c r="ITP75" s="394"/>
      <c r="ITQ75" s="394"/>
      <c r="ITR75" s="394"/>
      <c r="ITS75" s="394"/>
      <c r="ITT75" s="394"/>
      <c r="ITU75" s="394"/>
      <c r="ITV75" s="394"/>
      <c r="ITW75" s="394"/>
      <c r="ITX75" s="394"/>
      <c r="ITY75" s="394"/>
      <c r="ITZ75" s="394"/>
      <c r="IUA75" s="394"/>
      <c r="IUB75" s="394"/>
      <c r="IUC75" s="394"/>
      <c r="IUD75" s="394"/>
      <c r="IUE75" s="394"/>
      <c r="IUF75" s="394"/>
      <c r="IUG75" s="394"/>
      <c r="IUH75" s="394"/>
      <c r="IUI75" s="394"/>
      <c r="IUJ75" s="394"/>
      <c r="IUK75" s="394"/>
      <c r="IUL75" s="394"/>
      <c r="IUM75" s="394"/>
      <c r="IUN75" s="394"/>
      <c r="IUO75" s="394"/>
      <c r="IUP75" s="394"/>
      <c r="IUQ75" s="394"/>
      <c r="IUR75" s="394"/>
      <c r="IUS75" s="394"/>
      <c r="IUT75" s="394"/>
      <c r="IUU75" s="394"/>
      <c r="IUV75" s="394"/>
      <c r="IUW75" s="394"/>
      <c r="IUX75" s="394"/>
      <c r="IUY75" s="394"/>
      <c r="IUZ75" s="394"/>
      <c r="IVA75" s="394"/>
      <c r="IVB75" s="394"/>
      <c r="IVC75" s="394"/>
      <c r="IVD75" s="394"/>
      <c r="IVE75" s="394"/>
      <c r="IVF75" s="394"/>
      <c r="IVG75" s="394"/>
      <c r="IVH75" s="394"/>
      <c r="IVI75" s="394"/>
      <c r="IVJ75" s="394"/>
      <c r="IVK75" s="394"/>
      <c r="IVL75" s="394"/>
      <c r="IVM75" s="394"/>
      <c r="IVN75" s="394"/>
      <c r="IVO75" s="394"/>
      <c r="IVP75" s="394"/>
      <c r="IVQ75" s="394"/>
      <c r="IVR75" s="394"/>
      <c r="IVS75" s="394"/>
      <c r="IVT75" s="394"/>
      <c r="IVU75" s="394"/>
      <c r="IVV75" s="394"/>
      <c r="IVW75" s="394"/>
      <c r="IVX75" s="394"/>
      <c r="IVY75" s="394"/>
      <c r="IVZ75" s="394"/>
      <c r="IWA75" s="394"/>
      <c r="IWB75" s="394"/>
      <c r="IWC75" s="394"/>
      <c r="IWD75" s="394"/>
      <c r="IWE75" s="394"/>
      <c r="IWF75" s="394"/>
      <c r="IWG75" s="394"/>
      <c r="IWH75" s="394"/>
      <c r="IWI75" s="394"/>
      <c r="IWJ75" s="394"/>
      <c r="IWK75" s="394"/>
      <c r="IWL75" s="394"/>
      <c r="IWM75" s="394"/>
      <c r="IWN75" s="394"/>
      <c r="IWO75" s="394"/>
      <c r="IWP75" s="394"/>
      <c r="IWQ75" s="394"/>
      <c r="IWR75" s="394"/>
      <c r="IWS75" s="394"/>
      <c r="IWT75" s="394"/>
      <c r="IWU75" s="394"/>
      <c r="IWV75" s="394"/>
      <c r="IWW75" s="394"/>
      <c r="IWX75" s="394"/>
      <c r="IWY75" s="394"/>
      <c r="IWZ75" s="394"/>
      <c r="IXA75" s="394"/>
      <c r="IXB75" s="394"/>
      <c r="IXC75" s="394"/>
      <c r="IXD75" s="394"/>
      <c r="IXE75" s="394"/>
      <c r="IXF75" s="394"/>
      <c r="IXG75" s="394"/>
      <c r="IXH75" s="394"/>
      <c r="IXI75" s="394"/>
      <c r="IXJ75" s="394"/>
      <c r="IXK75" s="394"/>
      <c r="IXL75" s="394"/>
      <c r="IXM75" s="394"/>
      <c r="IXN75" s="394"/>
      <c r="IXO75" s="394"/>
      <c r="IXP75" s="394"/>
      <c r="IXQ75" s="394"/>
      <c r="IXR75" s="394"/>
      <c r="IXS75" s="394"/>
      <c r="IXT75" s="394"/>
      <c r="IXU75" s="394"/>
      <c r="IXV75" s="394"/>
      <c r="IXW75" s="394"/>
      <c r="IXX75" s="394"/>
      <c r="IXY75" s="394"/>
      <c r="IXZ75" s="394"/>
      <c r="IYA75" s="394"/>
      <c r="IYB75" s="394"/>
      <c r="IYC75" s="394"/>
      <c r="IYD75" s="394"/>
      <c r="IYE75" s="394"/>
      <c r="IYF75" s="394"/>
      <c r="IYG75" s="394"/>
      <c r="IYH75" s="394"/>
      <c r="IYI75" s="394"/>
      <c r="IYJ75" s="394"/>
      <c r="IYK75" s="394"/>
      <c r="IYL75" s="394"/>
      <c r="IYM75" s="394"/>
      <c r="IYN75" s="394"/>
      <c r="IYO75" s="394"/>
      <c r="IYP75" s="394"/>
      <c r="IYQ75" s="394"/>
      <c r="IYR75" s="394"/>
      <c r="IYS75" s="394"/>
      <c r="IYT75" s="394"/>
      <c r="IYU75" s="394"/>
      <c r="IYV75" s="394"/>
      <c r="IYW75" s="394"/>
      <c r="IYX75" s="394"/>
      <c r="IYY75" s="394"/>
      <c r="IYZ75" s="394"/>
      <c r="IZA75" s="394"/>
      <c r="IZB75" s="394"/>
      <c r="IZC75" s="394"/>
      <c r="IZD75" s="394"/>
      <c r="IZE75" s="394"/>
      <c r="IZF75" s="394"/>
      <c r="IZG75" s="394"/>
      <c r="IZH75" s="394"/>
      <c r="IZI75" s="394"/>
      <c r="IZJ75" s="394"/>
      <c r="IZK75" s="394"/>
      <c r="IZL75" s="394"/>
      <c r="IZM75" s="394"/>
      <c r="IZN75" s="394"/>
      <c r="IZO75" s="394"/>
      <c r="IZP75" s="394"/>
      <c r="IZQ75" s="394"/>
      <c r="IZR75" s="394"/>
      <c r="IZS75" s="394"/>
      <c r="IZT75" s="394"/>
      <c r="IZU75" s="394"/>
      <c r="IZV75" s="394"/>
      <c r="IZW75" s="394"/>
      <c r="IZX75" s="394"/>
      <c r="IZY75" s="394"/>
      <c r="IZZ75" s="394"/>
      <c r="JAA75" s="394"/>
      <c r="JAB75" s="394"/>
      <c r="JAC75" s="394"/>
      <c r="JAD75" s="394"/>
      <c r="JAE75" s="394"/>
      <c r="JAF75" s="394"/>
      <c r="JAG75" s="394"/>
      <c r="JAH75" s="394"/>
      <c r="JAI75" s="394"/>
      <c r="JAJ75" s="394"/>
      <c r="JAK75" s="394"/>
      <c r="JAL75" s="394"/>
      <c r="JAM75" s="394"/>
      <c r="JAN75" s="394"/>
      <c r="JAO75" s="394"/>
      <c r="JAP75" s="394"/>
      <c r="JAQ75" s="394"/>
      <c r="JAR75" s="394"/>
      <c r="JAS75" s="394"/>
      <c r="JAT75" s="394"/>
      <c r="JAU75" s="394"/>
      <c r="JAV75" s="394"/>
      <c r="JAW75" s="394"/>
      <c r="JAX75" s="394"/>
      <c r="JAY75" s="394"/>
      <c r="JAZ75" s="394"/>
      <c r="JBA75" s="394"/>
      <c r="JBB75" s="394"/>
      <c r="JBC75" s="394"/>
      <c r="JBD75" s="394"/>
      <c r="JBE75" s="394"/>
      <c r="JBF75" s="394"/>
      <c r="JBG75" s="394"/>
      <c r="JBH75" s="394"/>
      <c r="JBI75" s="394"/>
      <c r="JBJ75" s="394"/>
      <c r="JBK75" s="394"/>
      <c r="JBL75" s="394"/>
      <c r="JBM75" s="394"/>
      <c r="JBN75" s="394"/>
      <c r="JBO75" s="394"/>
      <c r="JBP75" s="394"/>
      <c r="JBQ75" s="394"/>
      <c r="JBR75" s="394"/>
      <c r="JBS75" s="394"/>
      <c r="JBT75" s="394"/>
      <c r="JBU75" s="394"/>
      <c r="JBV75" s="394"/>
      <c r="JBW75" s="394"/>
      <c r="JBX75" s="394"/>
      <c r="JBY75" s="394"/>
      <c r="JBZ75" s="394"/>
      <c r="JCA75" s="394"/>
      <c r="JCB75" s="394"/>
      <c r="JCC75" s="394"/>
      <c r="JCD75" s="394"/>
      <c r="JCE75" s="394"/>
      <c r="JCF75" s="394"/>
      <c r="JCG75" s="394"/>
      <c r="JCH75" s="394"/>
      <c r="JCI75" s="394"/>
      <c r="JCJ75" s="394"/>
      <c r="JCK75" s="394"/>
      <c r="JCL75" s="394"/>
      <c r="JCM75" s="394"/>
      <c r="JCN75" s="394"/>
      <c r="JCO75" s="394"/>
      <c r="JCP75" s="394"/>
      <c r="JCQ75" s="394"/>
      <c r="JCR75" s="394"/>
      <c r="JCS75" s="394"/>
      <c r="JCT75" s="394"/>
      <c r="JCU75" s="394"/>
      <c r="JCV75" s="394"/>
      <c r="JCW75" s="394"/>
      <c r="JCX75" s="394"/>
      <c r="JCY75" s="394"/>
      <c r="JCZ75" s="394"/>
      <c r="JDA75" s="394"/>
      <c r="JDB75" s="394"/>
      <c r="JDC75" s="394"/>
      <c r="JDD75" s="394"/>
      <c r="JDE75" s="394"/>
      <c r="JDF75" s="394"/>
      <c r="JDG75" s="394"/>
      <c r="JDH75" s="394"/>
      <c r="JDI75" s="394"/>
      <c r="JDJ75" s="394"/>
      <c r="JDK75" s="394"/>
      <c r="JDL75" s="394"/>
      <c r="JDM75" s="394"/>
      <c r="JDN75" s="394"/>
      <c r="JDO75" s="394"/>
      <c r="JDP75" s="394"/>
      <c r="JDQ75" s="394"/>
      <c r="JDR75" s="394"/>
      <c r="JDS75" s="394"/>
      <c r="JDT75" s="394"/>
      <c r="JDU75" s="394"/>
      <c r="JDV75" s="394"/>
      <c r="JDW75" s="394"/>
      <c r="JDX75" s="394"/>
      <c r="JDY75" s="394"/>
      <c r="JDZ75" s="394"/>
      <c r="JEA75" s="394"/>
      <c r="JEB75" s="394"/>
      <c r="JEC75" s="394"/>
      <c r="JED75" s="394"/>
      <c r="JEE75" s="394"/>
      <c r="JEF75" s="394"/>
      <c r="JEG75" s="394"/>
      <c r="JEH75" s="394"/>
      <c r="JEI75" s="394"/>
      <c r="JEJ75" s="394"/>
      <c r="JEK75" s="394"/>
      <c r="JEL75" s="394"/>
      <c r="JEM75" s="394"/>
      <c r="JEN75" s="394"/>
      <c r="JEO75" s="394"/>
      <c r="JEP75" s="394"/>
      <c r="JEQ75" s="394"/>
      <c r="JER75" s="394"/>
      <c r="JES75" s="394"/>
      <c r="JET75" s="394"/>
      <c r="JEU75" s="394"/>
      <c r="JEV75" s="394"/>
      <c r="JEW75" s="394"/>
      <c r="JEX75" s="394"/>
      <c r="JEY75" s="394"/>
      <c r="JEZ75" s="394"/>
      <c r="JFA75" s="394"/>
      <c r="JFB75" s="394"/>
      <c r="JFC75" s="394"/>
      <c r="JFD75" s="394"/>
      <c r="JFE75" s="394"/>
      <c r="JFF75" s="394"/>
      <c r="JFG75" s="394"/>
      <c r="JFH75" s="394"/>
      <c r="JFI75" s="394"/>
      <c r="JFJ75" s="394"/>
      <c r="JFK75" s="394"/>
      <c r="JFL75" s="394"/>
      <c r="JFM75" s="394"/>
      <c r="JFN75" s="394"/>
      <c r="JFO75" s="394"/>
      <c r="JFP75" s="394"/>
      <c r="JFQ75" s="394"/>
      <c r="JFR75" s="394"/>
      <c r="JFS75" s="394"/>
      <c r="JFT75" s="394"/>
      <c r="JFU75" s="394"/>
      <c r="JFV75" s="394"/>
      <c r="JFW75" s="394"/>
      <c r="JFX75" s="394"/>
      <c r="JFY75" s="394"/>
      <c r="JFZ75" s="394"/>
      <c r="JGA75" s="394"/>
      <c r="JGB75" s="394"/>
      <c r="JGC75" s="394"/>
      <c r="JGD75" s="394"/>
      <c r="JGE75" s="394"/>
      <c r="JGF75" s="394"/>
      <c r="JGG75" s="394"/>
      <c r="JGH75" s="394"/>
      <c r="JGI75" s="394"/>
      <c r="JGJ75" s="394"/>
      <c r="JGK75" s="394"/>
      <c r="JGL75" s="394"/>
      <c r="JGM75" s="394"/>
      <c r="JGN75" s="394"/>
      <c r="JGO75" s="394"/>
      <c r="JGP75" s="394"/>
      <c r="JGQ75" s="394"/>
      <c r="JGR75" s="394"/>
      <c r="JGS75" s="394"/>
      <c r="JGT75" s="394"/>
      <c r="JGU75" s="394"/>
      <c r="JGV75" s="394"/>
      <c r="JGW75" s="394"/>
      <c r="JGX75" s="394"/>
      <c r="JGY75" s="394"/>
      <c r="JGZ75" s="394"/>
      <c r="JHA75" s="394"/>
      <c r="JHB75" s="394"/>
      <c r="JHC75" s="394"/>
      <c r="JHD75" s="394"/>
      <c r="JHE75" s="394"/>
      <c r="JHF75" s="394"/>
      <c r="JHG75" s="394"/>
      <c r="JHH75" s="394"/>
      <c r="JHI75" s="394"/>
      <c r="JHJ75" s="394"/>
      <c r="JHK75" s="394"/>
      <c r="JHL75" s="394"/>
      <c r="JHM75" s="394"/>
      <c r="JHN75" s="394"/>
      <c r="JHO75" s="394"/>
      <c r="JHP75" s="394"/>
      <c r="JHQ75" s="394"/>
      <c r="JHR75" s="394"/>
      <c r="JHS75" s="394"/>
      <c r="JHT75" s="394"/>
      <c r="JHU75" s="394"/>
      <c r="JHV75" s="394"/>
      <c r="JHW75" s="394"/>
      <c r="JHX75" s="394"/>
      <c r="JHY75" s="394"/>
      <c r="JHZ75" s="394"/>
      <c r="JIA75" s="394"/>
      <c r="JIB75" s="394"/>
      <c r="JIC75" s="394"/>
      <c r="JID75" s="394"/>
      <c r="JIE75" s="394"/>
      <c r="JIF75" s="394"/>
      <c r="JIG75" s="394"/>
      <c r="JIH75" s="394"/>
      <c r="JII75" s="394"/>
      <c r="JIJ75" s="394"/>
      <c r="JIK75" s="394"/>
      <c r="JIL75" s="394"/>
      <c r="JIM75" s="394"/>
      <c r="JIN75" s="394"/>
      <c r="JIO75" s="394"/>
      <c r="JIP75" s="394"/>
      <c r="JIQ75" s="394"/>
      <c r="JIR75" s="394"/>
      <c r="JIS75" s="394"/>
      <c r="JIT75" s="394"/>
      <c r="JIU75" s="394"/>
      <c r="JIV75" s="394"/>
      <c r="JIW75" s="394"/>
      <c r="JIX75" s="394"/>
      <c r="JIY75" s="394"/>
      <c r="JIZ75" s="394"/>
      <c r="JJA75" s="394"/>
      <c r="JJB75" s="394"/>
      <c r="JJC75" s="394"/>
      <c r="JJD75" s="394"/>
      <c r="JJE75" s="394"/>
      <c r="JJF75" s="394"/>
      <c r="JJG75" s="394"/>
      <c r="JJH75" s="394"/>
      <c r="JJI75" s="394"/>
      <c r="JJJ75" s="394"/>
      <c r="JJK75" s="394"/>
      <c r="JJL75" s="394"/>
      <c r="JJM75" s="394"/>
      <c r="JJN75" s="394"/>
      <c r="JJO75" s="394"/>
      <c r="JJP75" s="394"/>
      <c r="JJQ75" s="394"/>
      <c r="JJR75" s="394"/>
      <c r="JJS75" s="394"/>
      <c r="JJT75" s="394"/>
      <c r="JJU75" s="394"/>
      <c r="JJV75" s="394"/>
      <c r="JJW75" s="394"/>
      <c r="JJX75" s="394"/>
      <c r="JJY75" s="394"/>
      <c r="JJZ75" s="394"/>
      <c r="JKA75" s="394"/>
      <c r="JKB75" s="394"/>
      <c r="JKC75" s="394"/>
      <c r="JKD75" s="394"/>
      <c r="JKE75" s="394"/>
      <c r="JKF75" s="394"/>
      <c r="JKG75" s="394"/>
      <c r="JKH75" s="394"/>
      <c r="JKI75" s="394"/>
      <c r="JKJ75" s="394"/>
      <c r="JKK75" s="394"/>
      <c r="JKL75" s="394"/>
      <c r="JKM75" s="394"/>
      <c r="JKN75" s="394"/>
      <c r="JKO75" s="394"/>
      <c r="JKP75" s="394"/>
      <c r="JKQ75" s="394"/>
      <c r="JKR75" s="394"/>
      <c r="JKS75" s="394"/>
      <c r="JKT75" s="394"/>
      <c r="JKU75" s="394"/>
      <c r="JKV75" s="394"/>
      <c r="JKW75" s="394"/>
      <c r="JKX75" s="394"/>
      <c r="JKY75" s="394"/>
      <c r="JKZ75" s="394"/>
      <c r="JLA75" s="394"/>
      <c r="JLB75" s="394"/>
      <c r="JLC75" s="394"/>
      <c r="JLD75" s="394"/>
      <c r="JLE75" s="394"/>
      <c r="JLF75" s="394"/>
      <c r="JLG75" s="394"/>
      <c r="JLH75" s="394"/>
      <c r="JLI75" s="394"/>
      <c r="JLJ75" s="394"/>
      <c r="JLK75" s="394"/>
      <c r="JLL75" s="394"/>
      <c r="JLM75" s="394"/>
      <c r="JLN75" s="394"/>
      <c r="JLO75" s="394"/>
      <c r="JLP75" s="394"/>
      <c r="JLQ75" s="394"/>
      <c r="JLR75" s="394"/>
      <c r="JLS75" s="394"/>
      <c r="JLT75" s="394"/>
      <c r="JLU75" s="394"/>
      <c r="JLV75" s="394"/>
      <c r="JLW75" s="394"/>
      <c r="JLX75" s="394"/>
      <c r="JLY75" s="394"/>
      <c r="JLZ75" s="394"/>
      <c r="JMA75" s="394"/>
      <c r="JMB75" s="394"/>
      <c r="JMC75" s="394"/>
      <c r="JMD75" s="394"/>
      <c r="JME75" s="394"/>
      <c r="JMF75" s="394"/>
      <c r="JMG75" s="394"/>
      <c r="JMH75" s="394"/>
      <c r="JMI75" s="394"/>
      <c r="JMJ75" s="394"/>
      <c r="JMK75" s="394"/>
      <c r="JML75" s="394"/>
      <c r="JMM75" s="394"/>
      <c r="JMN75" s="394"/>
      <c r="JMO75" s="394"/>
      <c r="JMP75" s="394"/>
      <c r="JMQ75" s="394"/>
      <c r="JMR75" s="394"/>
      <c r="JMS75" s="394"/>
      <c r="JMT75" s="394"/>
      <c r="JMU75" s="394"/>
      <c r="JMV75" s="394"/>
      <c r="JMW75" s="394"/>
      <c r="JMX75" s="394"/>
      <c r="JMY75" s="394"/>
      <c r="JMZ75" s="394"/>
      <c r="JNA75" s="394"/>
      <c r="JNB75" s="394"/>
      <c r="JNC75" s="394"/>
      <c r="JND75" s="394"/>
      <c r="JNE75" s="394"/>
      <c r="JNF75" s="394"/>
      <c r="JNG75" s="394"/>
      <c r="JNH75" s="394"/>
      <c r="JNI75" s="394"/>
      <c r="JNJ75" s="394"/>
      <c r="JNK75" s="394"/>
      <c r="JNL75" s="394"/>
      <c r="JNM75" s="394"/>
      <c r="JNN75" s="394"/>
      <c r="JNO75" s="394"/>
      <c r="JNP75" s="394"/>
      <c r="JNQ75" s="394"/>
      <c r="JNR75" s="394"/>
      <c r="JNS75" s="394"/>
      <c r="JNT75" s="394"/>
      <c r="JNU75" s="394"/>
      <c r="JNV75" s="394"/>
      <c r="JNW75" s="394"/>
      <c r="JNX75" s="394"/>
      <c r="JNY75" s="394"/>
      <c r="JNZ75" s="394"/>
      <c r="JOA75" s="394"/>
      <c r="JOB75" s="394"/>
      <c r="JOC75" s="394"/>
      <c r="JOD75" s="394"/>
      <c r="JOE75" s="394"/>
      <c r="JOF75" s="394"/>
      <c r="JOG75" s="394"/>
      <c r="JOH75" s="394"/>
      <c r="JOI75" s="394"/>
      <c r="JOJ75" s="394"/>
      <c r="JOK75" s="394"/>
      <c r="JOL75" s="394"/>
      <c r="JOM75" s="394"/>
      <c r="JON75" s="394"/>
      <c r="JOO75" s="394"/>
      <c r="JOP75" s="394"/>
      <c r="JOQ75" s="394"/>
      <c r="JOR75" s="394"/>
      <c r="JOS75" s="394"/>
      <c r="JOT75" s="394"/>
      <c r="JOU75" s="394"/>
      <c r="JOV75" s="394"/>
      <c r="JOW75" s="394"/>
      <c r="JOX75" s="394"/>
      <c r="JOY75" s="394"/>
      <c r="JOZ75" s="394"/>
      <c r="JPA75" s="394"/>
      <c r="JPB75" s="394"/>
      <c r="JPC75" s="394"/>
      <c r="JPD75" s="394"/>
      <c r="JPE75" s="394"/>
      <c r="JPF75" s="394"/>
      <c r="JPG75" s="394"/>
      <c r="JPH75" s="394"/>
      <c r="JPI75" s="394"/>
      <c r="JPJ75" s="394"/>
      <c r="JPK75" s="394"/>
      <c r="JPL75" s="394"/>
      <c r="JPM75" s="394"/>
      <c r="JPN75" s="394"/>
      <c r="JPO75" s="394"/>
      <c r="JPP75" s="394"/>
      <c r="JPQ75" s="394"/>
      <c r="JPR75" s="394"/>
      <c r="JPS75" s="394"/>
      <c r="JPT75" s="394"/>
      <c r="JPU75" s="394"/>
      <c r="JPV75" s="394"/>
      <c r="JPW75" s="394"/>
      <c r="JPX75" s="394"/>
      <c r="JPY75" s="394"/>
      <c r="JPZ75" s="394"/>
      <c r="JQA75" s="394"/>
      <c r="JQB75" s="394"/>
      <c r="JQC75" s="394"/>
      <c r="JQD75" s="394"/>
      <c r="JQE75" s="394"/>
      <c r="JQF75" s="394"/>
      <c r="JQG75" s="394"/>
      <c r="JQH75" s="394"/>
      <c r="JQI75" s="394"/>
      <c r="JQJ75" s="394"/>
      <c r="JQK75" s="394"/>
      <c r="JQL75" s="394"/>
      <c r="JQM75" s="394"/>
      <c r="JQN75" s="394"/>
      <c r="JQO75" s="394"/>
      <c r="JQP75" s="394"/>
      <c r="JQQ75" s="394"/>
      <c r="JQR75" s="394"/>
      <c r="JQS75" s="394"/>
      <c r="JQT75" s="394"/>
      <c r="JQU75" s="394"/>
      <c r="JQV75" s="394"/>
      <c r="JQW75" s="394"/>
      <c r="JQX75" s="394"/>
      <c r="JQY75" s="394"/>
      <c r="JQZ75" s="394"/>
      <c r="JRA75" s="394"/>
      <c r="JRB75" s="394"/>
      <c r="JRC75" s="394"/>
      <c r="JRD75" s="394"/>
      <c r="JRE75" s="394"/>
      <c r="JRF75" s="394"/>
      <c r="JRG75" s="394"/>
      <c r="JRH75" s="394"/>
      <c r="JRI75" s="394"/>
      <c r="JRJ75" s="394"/>
      <c r="JRK75" s="394"/>
      <c r="JRL75" s="394"/>
      <c r="JRM75" s="394"/>
      <c r="JRN75" s="394"/>
      <c r="JRO75" s="394"/>
      <c r="JRP75" s="394"/>
      <c r="JRQ75" s="394"/>
      <c r="JRR75" s="394"/>
      <c r="JRS75" s="394"/>
      <c r="JRT75" s="394"/>
      <c r="JRU75" s="394"/>
      <c r="JRV75" s="394"/>
      <c r="JRW75" s="394"/>
      <c r="JRX75" s="394"/>
      <c r="JRY75" s="394"/>
      <c r="JRZ75" s="394"/>
      <c r="JSA75" s="394"/>
      <c r="JSB75" s="394"/>
      <c r="JSC75" s="394"/>
      <c r="JSD75" s="394"/>
      <c r="JSE75" s="394"/>
      <c r="JSF75" s="394"/>
      <c r="JSG75" s="394"/>
      <c r="JSH75" s="394"/>
      <c r="JSI75" s="394"/>
      <c r="JSJ75" s="394"/>
      <c r="JSK75" s="394"/>
      <c r="JSL75" s="394"/>
      <c r="JSM75" s="394"/>
      <c r="JSN75" s="394"/>
      <c r="JSO75" s="394"/>
      <c r="JSP75" s="394"/>
      <c r="JSQ75" s="394"/>
      <c r="JSR75" s="394"/>
      <c r="JSS75" s="394"/>
      <c r="JST75" s="394"/>
      <c r="JSU75" s="394"/>
      <c r="JSV75" s="394"/>
      <c r="JSW75" s="394"/>
      <c r="JSX75" s="394"/>
      <c r="JSY75" s="394"/>
      <c r="JSZ75" s="394"/>
      <c r="JTA75" s="394"/>
      <c r="JTB75" s="394"/>
      <c r="JTC75" s="394"/>
      <c r="JTD75" s="394"/>
      <c r="JTE75" s="394"/>
      <c r="JTF75" s="394"/>
      <c r="JTG75" s="394"/>
      <c r="JTH75" s="394"/>
      <c r="JTI75" s="394"/>
      <c r="JTJ75" s="394"/>
      <c r="JTK75" s="394"/>
      <c r="JTL75" s="394"/>
      <c r="JTM75" s="394"/>
      <c r="JTN75" s="394"/>
      <c r="JTO75" s="394"/>
      <c r="JTP75" s="394"/>
      <c r="JTQ75" s="394"/>
      <c r="JTR75" s="394"/>
      <c r="JTS75" s="394"/>
      <c r="JTT75" s="394"/>
      <c r="JTU75" s="394"/>
      <c r="JTV75" s="394"/>
      <c r="JTW75" s="394"/>
      <c r="JTX75" s="394"/>
      <c r="JTY75" s="394"/>
      <c r="JTZ75" s="394"/>
      <c r="JUA75" s="394"/>
      <c r="JUB75" s="394"/>
      <c r="JUC75" s="394"/>
      <c r="JUD75" s="394"/>
      <c r="JUE75" s="394"/>
      <c r="JUF75" s="394"/>
      <c r="JUG75" s="394"/>
      <c r="JUH75" s="394"/>
      <c r="JUI75" s="394"/>
      <c r="JUJ75" s="394"/>
      <c r="JUK75" s="394"/>
      <c r="JUL75" s="394"/>
      <c r="JUM75" s="394"/>
      <c r="JUN75" s="394"/>
      <c r="JUO75" s="394"/>
      <c r="JUP75" s="394"/>
      <c r="JUQ75" s="394"/>
      <c r="JUR75" s="394"/>
      <c r="JUS75" s="394"/>
      <c r="JUT75" s="394"/>
      <c r="JUU75" s="394"/>
      <c r="JUV75" s="394"/>
      <c r="JUW75" s="394"/>
      <c r="JUX75" s="394"/>
      <c r="JUY75" s="394"/>
      <c r="JUZ75" s="394"/>
      <c r="JVA75" s="394"/>
      <c r="JVB75" s="394"/>
      <c r="JVC75" s="394"/>
      <c r="JVD75" s="394"/>
      <c r="JVE75" s="394"/>
      <c r="JVF75" s="394"/>
      <c r="JVG75" s="394"/>
      <c r="JVH75" s="394"/>
      <c r="JVI75" s="394"/>
      <c r="JVJ75" s="394"/>
      <c r="JVK75" s="394"/>
      <c r="JVL75" s="394"/>
      <c r="JVM75" s="394"/>
      <c r="JVN75" s="394"/>
      <c r="JVO75" s="394"/>
      <c r="JVP75" s="394"/>
      <c r="JVQ75" s="394"/>
      <c r="JVR75" s="394"/>
      <c r="JVS75" s="394"/>
      <c r="JVT75" s="394"/>
      <c r="JVU75" s="394"/>
      <c r="JVV75" s="394"/>
      <c r="JVW75" s="394"/>
      <c r="JVX75" s="394"/>
      <c r="JVY75" s="394"/>
      <c r="JVZ75" s="394"/>
      <c r="JWA75" s="394"/>
      <c r="JWB75" s="394"/>
      <c r="JWC75" s="394"/>
      <c r="JWD75" s="394"/>
      <c r="JWE75" s="394"/>
      <c r="JWF75" s="394"/>
      <c r="JWG75" s="394"/>
      <c r="JWH75" s="394"/>
      <c r="JWI75" s="394"/>
      <c r="JWJ75" s="394"/>
      <c r="JWK75" s="394"/>
      <c r="JWL75" s="394"/>
      <c r="JWM75" s="394"/>
      <c r="JWN75" s="394"/>
      <c r="JWO75" s="394"/>
      <c r="JWP75" s="394"/>
      <c r="JWQ75" s="394"/>
      <c r="JWR75" s="394"/>
      <c r="JWS75" s="394"/>
      <c r="JWT75" s="394"/>
      <c r="JWU75" s="394"/>
      <c r="JWV75" s="394"/>
      <c r="JWW75" s="394"/>
      <c r="JWX75" s="394"/>
      <c r="JWY75" s="394"/>
      <c r="JWZ75" s="394"/>
      <c r="JXA75" s="394"/>
      <c r="JXB75" s="394"/>
      <c r="JXC75" s="394"/>
      <c r="JXD75" s="394"/>
      <c r="JXE75" s="394"/>
      <c r="JXF75" s="394"/>
      <c r="JXG75" s="394"/>
      <c r="JXH75" s="394"/>
      <c r="JXI75" s="394"/>
      <c r="JXJ75" s="394"/>
      <c r="JXK75" s="394"/>
      <c r="JXL75" s="394"/>
      <c r="JXM75" s="394"/>
      <c r="JXN75" s="394"/>
      <c r="JXO75" s="394"/>
      <c r="JXP75" s="394"/>
      <c r="JXQ75" s="394"/>
      <c r="JXR75" s="394"/>
      <c r="JXS75" s="394"/>
      <c r="JXT75" s="394"/>
      <c r="JXU75" s="394"/>
      <c r="JXV75" s="394"/>
      <c r="JXW75" s="394"/>
      <c r="JXX75" s="394"/>
      <c r="JXY75" s="394"/>
      <c r="JXZ75" s="394"/>
      <c r="JYA75" s="394"/>
      <c r="JYB75" s="394"/>
      <c r="JYC75" s="394"/>
      <c r="JYD75" s="394"/>
      <c r="JYE75" s="394"/>
      <c r="JYF75" s="394"/>
      <c r="JYG75" s="394"/>
      <c r="JYH75" s="394"/>
      <c r="JYI75" s="394"/>
      <c r="JYJ75" s="394"/>
      <c r="JYK75" s="394"/>
      <c r="JYL75" s="394"/>
      <c r="JYM75" s="394"/>
      <c r="JYN75" s="394"/>
      <c r="JYO75" s="394"/>
      <c r="JYP75" s="394"/>
      <c r="JYQ75" s="394"/>
      <c r="JYR75" s="394"/>
      <c r="JYS75" s="394"/>
      <c r="JYT75" s="394"/>
      <c r="JYU75" s="394"/>
      <c r="JYV75" s="394"/>
      <c r="JYW75" s="394"/>
      <c r="JYX75" s="394"/>
      <c r="JYY75" s="394"/>
      <c r="JYZ75" s="394"/>
      <c r="JZA75" s="394"/>
      <c r="JZB75" s="394"/>
      <c r="JZC75" s="394"/>
      <c r="JZD75" s="394"/>
      <c r="JZE75" s="394"/>
      <c r="JZF75" s="394"/>
      <c r="JZG75" s="394"/>
      <c r="JZH75" s="394"/>
      <c r="JZI75" s="394"/>
      <c r="JZJ75" s="394"/>
      <c r="JZK75" s="394"/>
      <c r="JZL75" s="394"/>
      <c r="JZM75" s="394"/>
      <c r="JZN75" s="394"/>
      <c r="JZO75" s="394"/>
      <c r="JZP75" s="394"/>
      <c r="JZQ75" s="394"/>
      <c r="JZR75" s="394"/>
      <c r="JZS75" s="394"/>
      <c r="JZT75" s="394"/>
      <c r="JZU75" s="394"/>
      <c r="JZV75" s="394"/>
      <c r="JZW75" s="394"/>
      <c r="JZX75" s="394"/>
      <c r="JZY75" s="394"/>
      <c r="JZZ75" s="394"/>
      <c r="KAA75" s="394"/>
      <c r="KAB75" s="394"/>
      <c r="KAC75" s="394"/>
      <c r="KAD75" s="394"/>
      <c r="KAE75" s="394"/>
      <c r="KAF75" s="394"/>
      <c r="KAG75" s="394"/>
      <c r="KAH75" s="394"/>
      <c r="KAI75" s="394"/>
      <c r="KAJ75" s="394"/>
      <c r="KAK75" s="394"/>
      <c r="KAL75" s="394"/>
      <c r="KAM75" s="394"/>
      <c r="KAN75" s="394"/>
      <c r="KAO75" s="394"/>
      <c r="KAP75" s="394"/>
      <c r="KAQ75" s="394"/>
      <c r="KAR75" s="394"/>
      <c r="KAS75" s="394"/>
      <c r="KAT75" s="394"/>
      <c r="KAU75" s="394"/>
      <c r="KAV75" s="394"/>
      <c r="KAW75" s="394"/>
      <c r="KAX75" s="394"/>
      <c r="KAY75" s="394"/>
      <c r="KAZ75" s="394"/>
      <c r="KBA75" s="394"/>
      <c r="KBB75" s="394"/>
      <c r="KBC75" s="394"/>
      <c r="KBD75" s="394"/>
      <c r="KBE75" s="394"/>
      <c r="KBF75" s="394"/>
      <c r="KBG75" s="394"/>
      <c r="KBH75" s="394"/>
      <c r="KBI75" s="394"/>
      <c r="KBJ75" s="394"/>
      <c r="KBK75" s="394"/>
      <c r="KBL75" s="394"/>
      <c r="KBM75" s="394"/>
      <c r="KBN75" s="394"/>
      <c r="KBO75" s="394"/>
      <c r="KBP75" s="394"/>
      <c r="KBQ75" s="394"/>
      <c r="KBR75" s="394"/>
      <c r="KBS75" s="394"/>
      <c r="KBT75" s="394"/>
      <c r="KBU75" s="394"/>
      <c r="KBV75" s="394"/>
      <c r="KBW75" s="394"/>
      <c r="KBX75" s="394"/>
      <c r="KBY75" s="394"/>
      <c r="KBZ75" s="394"/>
      <c r="KCA75" s="394"/>
      <c r="KCB75" s="394"/>
      <c r="KCC75" s="394"/>
      <c r="KCD75" s="394"/>
      <c r="KCE75" s="394"/>
      <c r="KCF75" s="394"/>
      <c r="KCG75" s="394"/>
      <c r="KCH75" s="394"/>
      <c r="KCI75" s="394"/>
      <c r="KCJ75" s="394"/>
      <c r="KCK75" s="394"/>
      <c r="KCL75" s="394"/>
      <c r="KCM75" s="394"/>
      <c r="KCN75" s="394"/>
      <c r="KCO75" s="394"/>
      <c r="KCP75" s="394"/>
      <c r="KCQ75" s="394"/>
      <c r="KCR75" s="394"/>
      <c r="KCS75" s="394"/>
      <c r="KCT75" s="394"/>
      <c r="KCU75" s="394"/>
      <c r="KCV75" s="394"/>
      <c r="KCW75" s="394"/>
      <c r="KCX75" s="394"/>
      <c r="KCY75" s="394"/>
      <c r="KCZ75" s="394"/>
      <c r="KDA75" s="394"/>
      <c r="KDB75" s="394"/>
      <c r="KDC75" s="394"/>
      <c r="KDD75" s="394"/>
      <c r="KDE75" s="394"/>
      <c r="KDF75" s="394"/>
      <c r="KDG75" s="394"/>
      <c r="KDH75" s="394"/>
      <c r="KDI75" s="394"/>
      <c r="KDJ75" s="394"/>
      <c r="KDK75" s="394"/>
      <c r="KDL75" s="394"/>
      <c r="KDM75" s="394"/>
      <c r="KDN75" s="394"/>
      <c r="KDO75" s="394"/>
      <c r="KDP75" s="394"/>
      <c r="KDQ75" s="394"/>
      <c r="KDR75" s="394"/>
      <c r="KDS75" s="394"/>
      <c r="KDT75" s="394"/>
      <c r="KDU75" s="394"/>
      <c r="KDV75" s="394"/>
      <c r="KDW75" s="394"/>
      <c r="KDX75" s="394"/>
      <c r="KDY75" s="394"/>
      <c r="KDZ75" s="394"/>
      <c r="KEA75" s="394"/>
      <c r="KEB75" s="394"/>
      <c r="KEC75" s="394"/>
      <c r="KED75" s="394"/>
      <c r="KEE75" s="394"/>
      <c r="KEF75" s="394"/>
      <c r="KEG75" s="394"/>
      <c r="KEH75" s="394"/>
      <c r="KEI75" s="394"/>
      <c r="KEJ75" s="394"/>
      <c r="KEK75" s="394"/>
      <c r="KEL75" s="394"/>
      <c r="KEM75" s="394"/>
      <c r="KEN75" s="394"/>
      <c r="KEO75" s="394"/>
      <c r="KEP75" s="394"/>
      <c r="KEQ75" s="394"/>
      <c r="KER75" s="394"/>
      <c r="KES75" s="394"/>
      <c r="KET75" s="394"/>
      <c r="KEU75" s="394"/>
      <c r="KEV75" s="394"/>
      <c r="KEW75" s="394"/>
      <c r="KEX75" s="394"/>
      <c r="KEY75" s="394"/>
      <c r="KEZ75" s="394"/>
      <c r="KFA75" s="394"/>
      <c r="KFB75" s="394"/>
      <c r="KFC75" s="394"/>
      <c r="KFD75" s="394"/>
      <c r="KFE75" s="394"/>
      <c r="KFF75" s="394"/>
      <c r="KFG75" s="394"/>
      <c r="KFH75" s="394"/>
      <c r="KFI75" s="394"/>
      <c r="KFJ75" s="394"/>
      <c r="KFK75" s="394"/>
      <c r="KFL75" s="394"/>
      <c r="KFM75" s="394"/>
      <c r="KFN75" s="394"/>
      <c r="KFO75" s="394"/>
      <c r="KFP75" s="394"/>
      <c r="KFQ75" s="394"/>
      <c r="KFR75" s="394"/>
      <c r="KFS75" s="394"/>
      <c r="KFT75" s="394"/>
      <c r="KFU75" s="394"/>
      <c r="KFV75" s="394"/>
      <c r="KFW75" s="394"/>
      <c r="KFX75" s="394"/>
      <c r="KFY75" s="394"/>
      <c r="KFZ75" s="394"/>
      <c r="KGA75" s="394"/>
      <c r="KGB75" s="394"/>
      <c r="KGC75" s="394"/>
      <c r="KGD75" s="394"/>
      <c r="KGE75" s="394"/>
      <c r="KGF75" s="394"/>
      <c r="KGG75" s="394"/>
      <c r="KGH75" s="394"/>
      <c r="KGI75" s="394"/>
      <c r="KGJ75" s="394"/>
      <c r="KGK75" s="394"/>
      <c r="KGL75" s="394"/>
      <c r="KGM75" s="394"/>
      <c r="KGN75" s="394"/>
      <c r="KGO75" s="394"/>
      <c r="KGP75" s="394"/>
      <c r="KGQ75" s="394"/>
      <c r="KGR75" s="394"/>
      <c r="KGS75" s="394"/>
      <c r="KGT75" s="394"/>
      <c r="KGU75" s="394"/>
      <c r="KGV75" s="394"/>
      <c r="KGW75" s="394"/>
      <c r="KGX75" s="394"/>
      <c r="KGY75" s="394"/>
      <c r="KGZ75" s="394"/>
      <c r="KHA75" s="394"/>
      <c r="KHB75" s="394"/>
      <c r="KHC75" s="394"/>
      <c r="KHD75" s="394"/>
      <c r="KHE75" s="394"/>
      <c r="KHF75" s="394"/>
      <c r="KHG75" s="394"/>
      <c r="KHH75" s="394"/>
      <c r="KHI75" s="394"/>
      <c r="KHJ75" s="394"/>
      <c r="KHK75" s="394"/>
      <c r="KHL75" s="394"/>
      <c r="KHM75" s="394"/>
      <c r="KHN75" s="394"/>
      <c r="KHO75" s="394"/>
      <c r="KHP75" s="394"/>
      <c r="KHQ75" s="394"/>
      <c r="KHR75" s="394"/>
      <c r="KHS75" s="394"/>
      <c r="KHT75" s="394"/>
      <c r="KHU75" s="394"/>
      <c r="KHV75" s="394"/>
      <c r="KHW75" s="394"/>
      <c r="KHX75" s="394"/>
      <c r="KHY75" s="394"/>
      <c r="KHZ75" s="394"/>
      <c r="KIA75" s="394"/>
      <c r="KIB75" s="394"/>
      <c r="KIC75" s="394"/>
      <c r="KID75" s="394"/>
      <c r="KIE75" s="394"/>
      <c r="KIF75" s="394"/>
      <c r="KIG75" s="394"/>
      <c r="KIH75" s="394"/>
      <c r="KII75" s="394"/>
      <c r="KIJ75" s="394"/>
      <c r="KIK75" s="394"/>
      <c r="KIL75" s="394"/>
      <c r="KIM75" s="394"/>
      <c r="KIN75" s="394"/>
      <c r="KIO75" s="394"/>
      <c r="KIP75" s="394"/>
      <c r="KIQ75" s="394"/>
      <c r="KIR75" s="394"/>
      <c r="KIS75" s="394"/>
      <c r="KIT75" s="394"/>
      <c r="KIU75" s="394"/>
      <c r="KIV75" s="394"/>
      <c r="KIW75" s="394"/>
      <c r="KIX75" s="394"/>
      <c r="KIY75" s="394"/>
      <c r="KIZ75" s="394"/>
      <c r="KJA75" s="394"/>
      <c r="KJB75" s="394"/>
      <c r="KJC75" s="394"/>
      <c r="KJD75" s="394"/>
      <c r="KJE75" s="394"/>
      <c r="KJF75" s="394"/>
      <c r="KJG75" s="394"/>
      <c r="KJH75" s="394"/>
      <c r="KJI75" s="394"/>
      <c r="KJJ75" s="394"/>
      <c r="KJK75" s="394"/>
      <c r="KJL75" s="394"/>
      <c r="KJM75" s="394"/>
      <c r="KJN75" s="394"/>
      <c r="KJO75" s="394"/>
      <c r="KJP75" s="394"/>
      <c r="KJQ75" s="394"/>
      <c r="KJR75" s="394"/>
      <c r="KJS75" s="394"/>
      <c r="KJT75" s="394"/>
      <c r="KJU75" s="394"/>
      <c r="KJV75" s="394"/>
      <c r="KJW75" s="394"/>
      <c r="KJX75" s="394"/>
      <c r="KJY75" s="394"/>
      <c r="KJZ75" s="394"/>
      <c r="KKA75" s="394"/>
      <c r="KKB75" s="394"/>
      <c r="KKC75" s="394"/>
      <c r="KKD75" s="394"/>
      <c r="KKE75" s="394"/>
      <c r="KKF75" s="394"/>
      <c r="KKG75" s="394"/>
      <c r="KKH75" s="394"/>
      <c r="KKI75" s="394"/>
      <c r="KKJ75" s="394"/>
      <c r="KKK75" s="394"/>
      <c r="KKL75" s="394"/>
      <c r="KKM75" s="394"/>
      <c r="KKN75" s="394"/>
      <c r="KKO75" s="394"/>
      <c r="KKP75" s="394"/>
      <c r="KKQ75" s="394"/>
      <c r="KKR75" s="394"/>
      <c r="KKS75" s="394"/>
      <c r="KKT75" s="394"/>
      <c r="KKU75" s="394"/>
      <c r="KKV75" s="394"/>
      <c r="KKW75" s="394"/>
      <c r="KKX75" s="394"/>
      <c r="KKY75" s="394"/>
      <c r="KKZ75" s="394"/>
      <c r="KLA75" s="394"/>
      <c r="KLB75" s="394"/>
      <c r="KLC75" s="394"/>
      <c r="KLD75" s="394"/>
      <c r="KLE75" s="394"/>
      <c r="KLF75" s="394"/>
      <c r="KLG75" s="394"/>
      <c r="KLH75" s="394"/>
      <c r="KLI75" s="394"/>
      <c r="KLJ75" s="394"/>
      <c r="KLK75" s="394"/>
      <c r="KLL75" s="394"/>
      <c r="KLM75" s="394"/>
      <c r="KLN75" s="394"/>
      <c r="KLO75" s="394"/>
      <c r="KLP75" s="394"/>
      <c r="KLQ75" s="394"/>
      <c r="KLR75" s="394"/>
      <c r="KLS75" s="394"/>
      <c r="KLT75" s="394"/>
      <c r="KLU75" s="394"/>
      <c r="KLV75" s="394"/>
      <c r="KLW75" s="394"/>
      <c r="KLX75" s="394"/>
      <c r="KLY75" s="394"/>
      <c r="KLZ75" s="394"/>
      <c r="KMA75" s="394"/>
      <c r="KMB75" s="394"/>
      <c r="KMC75" s="394"/>
      <c r="KMD75" s="394"/>
      <c r="KME75" s="394"/>
      <c r="KMF75" s="394"/>
      <c r="KMG75" s="394"/>
      <c r="KMH75" s="394"/>
      <c r="KMI75" s="394"/>
      <c r="KMJ75" s="394"/>
      <c r="KMK75" s="394"/>
      <c r="KML75" s="394"/>
      <c r="KMM75" s="394"/>
      <c r="KMN75" s="394"/>
      <c r="KMO75" s="394"/>
      <c r="KMP75" s="394"/>
      <c r="KMQ75" s="394"/>
      <c r="KMR75" s="394"/>
      <c r="KMS75" s="394"/>
      <c r="KMT75" s="394"/>
      <c r="KMU75" s="394"/>
      <c r="KMV75" s="394"/>
      <c r="KMW75" s="394"/>
      <c r="KMX75" s="394"/>
      <c r="KMY75" s="394"/>
      <c r="KMZ75" s="394"/>
      <c r="KNA75" s="394"/>
      <c r="KNB75" s="394"/>
      <c r="KNC75" s="394"/>
      <c r="KND75" s="394"/>
      <c r="KNE75" s="394"/>
      <c r="KNF75" s="394"/>
      <c r="KNG75" s="394"/>
      <c r="KNH75" s="394"/>
      <c r="KNI75" s="394"/>
      <c r="KNJ75" s="394"/>
      <c r="KNK75" s="394"/>
      <c r="KNL75" s="394"/>
      <c r="KNM75" s="394"/>
      <c r="KNN75" s="394"/>
      <c r="KNO75" s="394"/>
      <c r="KNP75" s="394"/>
      <c r="KNQ75" s="394"/>
      <c r="KNR75" s="394"/>
      <c r="KNS75" s="394"/>
      <c r="KNT75" s="394"/>
      <c r="KNU75" s="394"/>
      <c r="KNV75" s="394"/>
      <c r="KNW75" s="394"/>
      <c r="KNX75" s="394"/>
      <c r="KNY75" s="394"/>
      <c r="KNZ75" s="394"/>
      <c r="KOA75" s="394"/>
      <c r="KOB75" s="394"/>
      <c r="KOC75" s="394"/>
      <c r="KOD75" s="394"/>
      <c r="KOE75" s="394"/>
      <c r="KOF75" s="394"/>
      <c r="KOG75" s="394"/>
      <c r="KOH75" s="394"/>
      <c r="KOI75" s="394"/>
      <c r="KOJ75" s="394"/>
      <c r="KOK75" s="394"/>
      <c r="KOL75" s="394"/>
      <c r="KOM75" s="394"/>
      <c r="KON75" s="394"/>
      <c r="KOO75" s="394"/>
      <c r="KOP75" s="394"/>
      <c r="KOQ75" s="394"/>
      <c r="KOR75" s="394"/>
      <c r="KOS75" s="394"/>
      <c r="KOT75" s="394"/>
      <c r="KOU75" s="394"/>
      <c r="KOV75" s="394"/>
      <c r="KOW75" s="394"/>
      <c r="KOX75" s="394"/>
      <c r="KOY75" s="394"/>
      <c r="KOZ75" s="394"/>
      <c r="KPA75" s="394"/>
      <c r="KPB75" s="394"/>
      <c r="KPC75" s="394"/>
      <c r="KPD75" s="394"/>
      <c r="KPE75" s="394"/>
      <c r="KPF75" s="394"/>
      <c r="KPG75" s="394"/>
      <c r="KPH75" s="394"/>
      <c r="KPI75" s="394"/>
      <c r="KPJ75" s="394"/>
      <c r="KPK75" s="394"/>
      <c r="KPL75" s="394"/>
      <c r="KPM75" s="394"/>
      <c r="KPN75" s="394"/>
      <c r="KPO75" s="394"/>
      <c r="KPP75" s="394"/>
      <c r="KPQ75" s="394"/>
      <c r="KPR75" s="394"/>
      <c r="KPS75" s="394"/>
      <c r="KPT75" s="394"/>
      <c r="KPU75" s="394"/>
      <c r="KPV75" s="394"/>
      <c r="KPW75" s="394"/>
      <c r="KPX75" s="394"/>
      <c r="KPY75" s="394"/>
      <c r="KPZ75" s="394"/>
      <c r="KQA75" s="394"/>
      <c r="KQB75" s="394"/>
      <c r="KQC75" s="394"/>
      <c r="KQD75" s="394"/>
      <c r="KQE75" s="394"/>
      <c r="KQF75" s="394"/>
      <c r="KQG75" s="394"/>
      <c r="KQH75" s="394"/>
      <c r="KQI75" s="394"/>
      <c r="KQJ75" s="394"/>
      <c r="KQK75" s="394"/>
      <c r="KQL75" s="394"/>
      <c r="KQM75" s="394"/>
      <c r="KQN75" s="394"/>
      <c r="KQO75" s="394"/>
      <c r="KQP75" s="394"/>
      <c r="KQQ75" s="394"/>
      <c r="KQR75" s="394"/>
      <c r="KQS75" s="394"/>
      <c r="KQT75" s="394"/>
      <c r="KQU75" s="394"/>
      <c r="KQV75" s="394"/>
      <c r="KQW75" s="394"/>
      <c r="KQX75" s="394"/>
      <c r="KQY75" s="394"/>
      <c r="KQZ75" s="394"/>
      <c r="KRA75" s="394"/>
      <c r="KRB75" s="394"/>
      <c r="KRC75" s="394"/>
      <c r="KRD75" s="394"/>
      <c r="KRE75" s="394"/>
      <c r="KRF75" s="394"/>
      <c r="KRG75" s="394"/>
      <c r="KRH75" s="394"/>
      <c r="KRI75" s="394"/>
      <c r="KRJ75" s="394"/>
      <c r="KRK75" s="394"/>
      <c r="KRL75" s="394"/>
      <c r="KRM75" s="394"/>
      <c r="KRN75" s="394"/>
      <c r="KRO75" s="394"/>
      <c r="KRP75" s="394"/>
      <c r="KRQ75" s="394"/>
      <c r="KRR75" s="394"/>
      <c r="KRS75" s="394"/>
      <c r="KRT75" s="394"/>
      <c r="KRU75" s="394"/>
      <c r="KRV75" s="394"/>
      <c r="KRW75" s="394"/>
      <c r="KRX75" s="394"/>
      <c r="KRY75" s="394"/>
      <c r="KRZ75" s="394"/>
      <c r="KSA75" s="394"/>
      <c r="KSB75" s="394"/>
      <c r="KSC75" s="394"/>
      <c r="KSD75" s="394"/>
      <c r="KSE75" s="394"/>
      <c r="KSF75" s="394"/>
      <c r="KSG75" s="394"/>
      <c r="KSH75" s="394"/>
      <c r="KSI75" s="394"/>
      <c r="KSJ75" s="394"/>
      <c r="KSK75" s="394"/>
      <c r="KSL75" s="394"/>
      <c r="KSM75" s="394"/>
      <c r="KSN75" s="394"/>
      <c r="KSO75" s="394"/>
      <c r="KSP75" s="394"/>
      <c r="KSQ75" s="394"/>
      <c r="KSR75" s="394"/>
      <c r="KSS75" s="394"/>
      <c r="KST75" s="394"/>
      <c r="KSU75" s="394"/>
      <c r="KSV75" s="394"/>
      <c r="KSW75" s="394"/>
      <c r="KSX75" s="394"/>
      <c r="KSY75" s="394"/>
      <c r="KSZ75" s="394"/>
      <c r="KTA75" s="394"/>
      <c r="KTB75" s="394"/>
      <c r="KTC75" s="394"/>
      <c r="KTD75" s="394"/>
      <c r="KTE75" s="394"/>
      <c r="KTF75" s="394"/>
      <c r="KTG75" s="394"/>
      <c r="KTH75" s="394"/>
      <c r="KTI75" s="394"/>
      <c r="KTJ75" s="394"/>
      <c r="KTK75" s="394"/>
      <c r="KTL75" s="394"/>
      <c r="KTM75" s="394"/>
      <c r="KTN75" s="394"/>
      <c r="KTO75" s="394"/>
      <c r="KTP75" s="394"/>
      <c r="KTQ75" s="394"/>
      <c r="KTR75" s="394"/>
      <c r="KTS75" s="394"/>
      <c r="KTT75" s="394"/>
      <c r="KTU75" s="394"/>
      <c r="KTV75" s="394"/>
      <c r="KTW75" s="394"/>
      <c r="KTX75" s="394"/>
      <c r="KTY75" s="394"/>
      <c r="KTZ75" s="394"/>
      <c r="KUA75" s="394"/>
      <c r="KUB75" s="394"/>
      <c r="KUC75" s="394"/>
      <c r="KUD75" s="394"/>
      <c r="KUE75" s="394"/>
      <c r="KUF75" s="394"/>
      <c r="KUG75" s="394"/>
      <c r="KUH75" s="394"/>
      <c r="KUI75" s="394"/>
      <c r="KUJ75" s="394"/>
      <c r="KUK75" s="394"/>
      <c r="KUL75" s="394"/>
      <c r="KUM75" s="394"/>
      <c r="KUN75" s="394"/>
      <c r="KUO75" s="394"/>
      <c r="KUP75" s="394"/>
      <c r="KUQ75" s="394"/>
      <c r="KUR75" s="394"/>
      <c r="KUS75" s="394"/>
      <c r="KUT75" s="394"/>
      <c r="KUU75" s="394"/>
      <c r="KUV75" s="394"/>
      <c r="KUW75" s="394"/>
      <c r="KUX75" s="394"/>
      <c r="KUY75" s="394"/>
      <c r="KUZ75" s="394"/>
      <c r="KVA75" s="394"/>
      <c r="KVB75" s="394"/>
      <c r="KVC75" s="394"/>
      <c r="KVD75" s="394"/>
      <c r="KVE75" s="394"/>
      <c r="KVF75" s="394"/>
      <c r="KVG75" s="394"/>
      <c r="KVH75" s="394"/>
      <c r="KVI75" s="394"/>
      <c r="KVJ75" s="394"/>
      <c r="KVK75" s="394"/>
      <c r="KVL75" s="394"/>
      <c r="KVM75" s="394"/>
      <c r="KVN75" s="394"/>
      <c r="KVO75" s="394"/>
      <c r="KVP75" s="394"/>
      <c r="KVQ75" s="394"/>
      <c r="KVR75" s="394"/>
      <c r="KVS75" s="394"/>
      <c r="KVT75" s="394"/>
      <c r="KVU75" s="394"/>
      <c r="KVV75" s="394"/>
      <c r="KVW75" s="394"/>
      <c r="KVX75" s="394"/>
      <c r="KVY75" s="394"/>
      <c r="KVZ75" s="394"/>
      <c r="KWA75" s="394"/>
      <c r="KWB75" s="394"/>
      <c r="KWC75" s="394"/>
      <c r="KWD75" s="394"/>
      <c r="KWE75" s="394"/>
      <c r="KWF75" s="394"/>
      <c r="KWG75" s="394"/>
      <c r="KWH75" s="394"/>
      <c r="KWI75" s="394"/>
      <c r="KWJ75" s="394"/>
      <c r="KWK75" s="394"/>
      <c r="KWL75" s="394"/>
      <c r="KWM75" s="394"/>
      <c r="KWN75" s="394"/>
      <c r="KWO75" s="394"/>
      <c r="KWP75" s="394"/>
      <c r="KWQ75" s="394"/>
      <c r="KWR75" s="394"/>
      <c r="KWS75" s="394"/>
      <c r="KWT75" s="394"/>
      <c r="KWU75" s="394"/>
      <c r="KWV75" s="394"/>
      <c r="KWW75" s="394"/>
      <c r="KWX75" s="394"/>
      <c r="KWY75" s="394"/>
      <c r="KWZ75" s="394"/>
      <c r="KXA75" s="394"/>
      <c r="KXB75" s="394"/>
      <c r="KXC75" s="394"/>
      <c r="KXD75" s="394"/>
      <c r="KXE75" s="394"/>
      <c r="KXF75" s="394"/>
      <c r="KXG75" s="394"/>
      <c r="KXH75" s="394"/>
      <c r="KXI75" s="394"/>
      <c r="KXJ75" s="394"/>
      <c r="KXK75" s="394"/>
      <c r="KXL75" s="394"/>
      <c r="KXM75" s="394"/>
      <c r="KXN75" s="394"/>
      <c r="KXO75" s="394"/>
      <c r="KXP75" s="394"/>
      <c r="KXQ75" s="394"/>
      <c r="KXR75" s="394"/>
      <c r="KXS75" s="394"/>
      <c r="KXT75" s="394"/>
      <c r="KXU75" s="394"/>
      <c r="KXV75" s="394"/>
      <c r="KXW75" s="394"/>
      <c r="KXX75" s="394"/>
      <c r="KXY75" s="394"/>
      <c r="KXZ75" s="394"/>
      <c r="KYA75" s="394"/>
      <c r="KYB75" s="394"/>
      <c r="KYC75" s="394"/>
      <c r="KYD75" s="394"/>
      <c r="KYE75" s="394"/>
      <c r="KYF75" s="394"/>
      <c r="KYG75" s="394"/>
      <c r="KYH75" s="394"/>
      <c r="KYI75" s="394"/>
      <c r="KYJ75" s="394"/>
      <c r="KYK75" s="394"/>
      <c r="KYL75" s="394"/>
      <c r="KYM75" s="394"/>
      <c r="KYN75" s="394"/>
      <c r="KYO75" s="394"/>
      <c r="KYP75" s="394"/>
      <c r="KYQ75" s="394"/>
      <c r="KYR75" s="394"/>
      <c r="KYS75" s="394"/>
      <c r="KYT75" s="394"/>
      <c r="KYU75" s="394"/>
      <c r="KYV75" s="394"/>
      <c r="KYW75" s="394"/>
      <c r="KYX75" s="394"/>
      <c r="KYY75" s="394"/>
      <c r="KYZ75" s="394"/>
      <c r="KZA75" s="394"/>
      <c r="KZB75" s="394"/>
      <c r="KZC75" s="394"/>
      <c r="KZD75" s="394"/>
      <c r="KZE75" s="394"/>
      <c r="KZF75" s="394"/>
      <c r="KZG75" s="394"/>
      <c r="KZH75" s="394"/>
      <c r="KZI75" s="394"/>
      <c r="KZJ75" s="394"/>
      <c r="KZK75" s="394"/>
      <c r="KZL75" s="394"/>
      <c r="KZM75" s="394"/>
      <c r="KZN75" s="394"/>
      <c r="KZO75" s="394"/>
      <c r="KZP75" s="394"/>
      <c r="KZQ75" s="394"/>
      <c r="KZR75" s="394"/>
      <c r="KZS75" s="394"/>
      <c r="KZT75" s="394"/>
      <c r="KZU75" s="394"/>
      <c r="KZV75" s="394"/>
      <c r="KZW75" s="394"/>
      <c r="KZX75" s="394"/>
      <c r="KZY75" s="394"/>
      <c r="KZZ75" s="394"/>
      <c r="LAA75" s="394"/>
      <c r="LAB75" s="394"/>
      <c r="LAC75" s="394"/>
      <c r="LAD75" s="394"/>
      <c r="LAE75" s="394"/>
      <c r="LAF75" s="394"/>
      <c r="LAG75" s="394"/>
      <c r="LAH75" s="394"/>
      <c r="LAI75" s="394"/>
      <c r="LAJ75" s="394"/>
      <c r="LAK75" s="394"/>
      <c r="LAL75" s="394"/>
      <c r="LAM75" s="394"/>
      <c r="LAN75" s="394"/>
      <c r="LAO75" s="394"/>
      <c r="LAP75" s="394"/>
      <c r="LAQ75" s="394"/>
      <c r="LAR75" s="394"/>
      <c r="LAS75" s="394"/>
      <c r="LAT75" s="394"/>
      <c r="LAU75" s="394"/>
      <c r="LAV75" s="394"/>
      <c r="LAW75" s="394"/>
      <c r="LAX75" s="394"/>
      <c r="LAY75" s="394"/>
      <c r="LAZ75" s="394"/>
      <c r="LBA75" s="394"/>
      <c r="LBB75" s="394"/>
      <c r="LBC75" s="394"/>
      <c r="LBD75" s="394"/>
      <c r="LBE75" s="394"/>
      <c r="LBF75" s="394"/>
      <c r="LBG75" s="394"/>
      <c r="LBH75" s="394"/>
      <c r="LBI75" s="394"/>
      <c r="LBJ75" s="394"/>
      <c r="LBK75" s="394"/>
      <c r="LBL75" s="394"/>
      <c r="LBM75" s="394"/>
      <c r="LBN75" s="394"/>
      <c r="LBO75" s="394"/>
      <c r="LBP75" s="394"/>
      <c r="LBQ75" s="394"/>
      <c r="LBR75" s="394"/>
      <c r="LBS75" s="394"/>
      <c r="LBT75" s="394"/>
      <c r="LBU75" s="394"/>
      <c r="LBV75" s="394"/>
      <c r="LBW75" s="394"/>
      <c r="LBX75" s="394"/>
      <c r="LBY75" s="394"/>
      <c r="LBZ75" s="394"/>
      <c r="LCA75" s="394"/>
      <c r="LCB75" s="394"/>
      <c r="LCC75" s="394"/>
      <c r="LCD75" s="394"/>
      <c r="LCE75" s="394"/>
      <c r="LCF75" s="394"/>
      <c r="LCG75" s="394"/>
      <c r="LCH75" s="394"/>
      <c r="LCI75" s="394"/>
      <c r="LCJ75" s="394"/>
      <c r="LCK75" s="394"/>
      <c r="LCL75" s="394"/>
      <c r="LCM75" s="394"/>
      <c r="LCN75" s="394"/>
      <c r="LCO75" s="394"/>
      <c r="LCP75" s="394"/>
      <c r="LCQ75" s="394"/>
      <c r="LCR75" s="394"/>
      <c r="LCS75" s="394"/>
      <c r="LCT75" s="394"/>
      <c r="LCU75" s="394"/>
      <c r="LCV75" s="394"/>
      <c r="LCW75" s="394"/>
      <c r="LCX75" s="394"/>
      <c r="LCY75" s="394"/>
      <c r="LCZ75" s="394"/>
      <c r="LDA75" s="394"/>
      <c r="LDB75" s="394"/>
      <c r="LDC75" s="394"/>
      <c r="LDD75" s="394"/>
      <c r="LDE75" s="394"/>
      <c r="LDF75" s="394"/>
      <c r="LDG75" s="394"/>
      <c r="LDH75" s="394"/>
      <c r="LDI75" s="394"/>
      <c r="LDJ75" s="394"/>
      <c r="LDK75" s="394"/>
      <c r="LDL75" s="394"/>
      <c r="LDM75" s="394"/>
      <c r="LDN75" s="394"/>
      <c r="LDO75" s="394"/>
      <c r="LDP75" s="394"/>
      <c r="LDQ75" s="394"/>
      <c r="LDR75" s="394"/>
      <c r="LDS75" s="394"/>
      <c r="LDT75" s="394"/>
      <c r="LDU75" s="394"/>
      <c r="LDV75" s="394"/>
      <c r="LDW75" s="394"/>
      <c r="LDX75" s="394"/>
      <c r="LDY75" s="394"/>
      <c r="LDZ75" s="394"/>
      <c r="LEA75" s="394"/>
      <c r="LEB75" s="394"/>
      <c r="LEC75" s="394"/>
      <c r="LED75" s="394"/>
      <c r="LEE75" s="394"/>
      <c r="LEF75" s="394"/>
      <c r="LEG75" s="394"/>
      <c r="LEH75" s="394"/>
      <c r="LEI75" s="394"/>
      <c r="LEJ75" s="394"/>
      <c r="LEK75" s="394"/>
      <c r="LEL75" s="394"/>
      <c r="LEM75" s="394"/>
      <c r="LEN75" s="394"/>
      <c r="LEO75" s="394"/>
      <c r="LEP75" s="394"/>
      <c r="LEQ75" s="394"/>
      <c r="LER75" s="394"/>
      <c r="LES75" s="394"/>
      <c r="LET75" s="394"/>
      <c r="LEU75" s="394"/>
      <c r="LEV75" s="394"/>
      <c r="LEW75" s="394"/>
      <c r="LEX75" s="394"/>
      <c r="LEY75" s="394"/>
      <c r="LEZ75" s="394"/>
      <c r="LFA75" s="394"/>
      <c r="LFB75" s="394"/>
      <c r="LFC75" s="394"/>
      <c r="LFD75" s="394"/>
      <c r="LFE75" s="394"/>
      <c r="LFF75" s="394"/>
      <c r="LFG75" s="394"/>
      <c r="LFH75" s="394"/>
      <c r="LFI75" s="394"/>
      <c r="LFJ75" s="394"/>
      <c r="LFK75" s="394"/>
      <c r="LFL75" s="394"/>
      <c r="LFM75" s="394"/>
      <c r="LFN75" s="394"/>
      <c r="LFO75" s="394"/>
      <c r="LFP75" s="394"/>
      <c r="LFQ75" s="394"/>
      <c r="LFR75" s="394"/>
      <c r="LFS75" s="394"/>
      <c r="LFT75" s="394"/>
      <c r="LFU75" s="394"/>
      <c r="LFV75" s="394"/>
      <c r="LFW75" s="394"/>
      <c r="LFX75" s="394"/>
      <c r="LFY75" s="394"/>
      <c r="LFZ75" s="394"/>
      <c r="LGA75" s="394"/>
      <c r="LGB75" s="394"/>
      <c r="LGC75" s="394"/>
      <c r="LGD75" s="394"/>
      <c r="LGE75" s="394"/>
      <c r="LGF75" s="394"/>
      <c r="LGG75" s="394"/>
      <c r="LGH75" s="394"/>
      <c r="LGI75" s="394"/>
      <c r="LGJ75" s="394"/>
      <c r="LGK75" s="394"/>
      <c r="LGL75" s="394"/>
      <c r="LGM75" s="394"/>
      <c r="LGN75" s="394"/>
      <c r="LGO75" s="394"/>
      <c r="LGP75" s="394"/>
      <c r="LGQ75" s="394"/>
      <c r="LGR75" s="394"/>
      <c r="LGS75" s="394"/>
      <c r="LGT75" s="394"/>
      <c r="LGU75" s="394"/>
      <c r="LGV75" s="394"/>
      <c r="LGW75" s="394"/>
      <c r="LGX75" s="394"/>
      <c r="LGY75" s="394"/>
      <c r="LGZ75" s="394"/>
      <c r="LHA75" s="394"/>
      <c r="LHB75" s="394"/>
      <c r="LHC75" s="394"/>
      <c r="LHD75" s="394"/>
      <c r="LHE75" s="394"/>
      <c r="LHF75" s="394"/>
      <c r="LHG75" s="394"/>
      <c r="LHH75" s="394"/>
      <c r="LHI75" s="394"/>
      <c r="LHJ75" s="394"/>
      <c r="LHK75" s="394"/>
      <c r="LHL75" s="394"/>
      <c r="LHM75" s="394"/>
      <c r="LHN75" s="394"/>
      <c r="LHO75" s="394"/>
      <c r="LHP75" s="394"/>
      <c r="LHQ75" s="394"/>
      <c r="LHR75" s="394"/>
      <c r="LHS75" s="394"/>
      <c r="LHT75" s="394"/>
      <c r="LHU75" s="394"/>
      <c r="LHV75" s="394"/>
      <c r="LHW75" s="394"/>
      <c r="LHX75" s="394"/>
      <c r="LHY75" s="394"/>
      <c r="LHZ75" s="394"/>
      <c r="LIA75" s="394"/>
      <c r="LIB75" s="394"/>
      <c r="LIC75" s="394"/>
      <c r="LID75" s="394"/>
      <c r="LIE75" s="394"/>
      <c r="LIF75" s="394"/>
      <c r="LIG75" s="394"/>
      <c r="LIH75" s="394"/>
      <c r="LII75" s="394"/>
      <c r="LIJ75" s="394"/>
      <c r="LIK75" s="394"/>
      <c r="LIL75" s="394"/>
      <c r="LIM75" s="394"/>
      <c r="LIN75" s="394"/>
      <c r="LIO75" s="394"/>
      <c r="LIP75" s="394"/>
      <c r="LIQ75" s="394"/>
      <c r="LIR75" s="394"/>
      <c r="LIS75" s="394"/>
      <c r="LIT75" s="394"/>
      <c r="LIU75" s="394"/>
      <c r="LIV75" s="394"/>
      <c r="LIW75" s="394"/>
      <c r="LIX75" s="394"/>
      <c r="LIY75" s="394"/>
      <c r="LIZ75" s="394"/>
      <c r="LJA75" s="394"/>
      <c r="LJB75" s="394"/>
      <c r="LJC75" s="394"/>
      <c r="LJD75" s="394"/>
      <c r="LJE75" s="394"/>
      <c r="LJF75" s="394"/>
      <c r="LJG75" s="394"/>
      <c r="LJH75" s="394"/>
      <c r="LJI75" s="394"/>
      <c r="LJJ75" s="394"/>
      <c r="LJK75" s="394"/>
      <c r="LJL75" s="394"/>
      <c r="LJM75" s="394"/>
      <c r="LJN75" s="394"/>
      <c r="LJO75" s="394"/>
      <c r="LJP75" s="394"/>
      <c r="LJQ75" s="394"/>
      <c r="LJR75" s="394"/>
      <c r="LJS75" s="394"/>
      <c r="LJT75" s="394"/>
      <c r="LJU75" s="394"/>
      <c r="LJV75" s="394"/>
      <c r="LJW75" s="394"/>
      <c r="LJX75" s="394"/>
      <c r="LJY75" s="394"/>
      <c r="LJZ75" s="394"/>
      <c r="LKA75" s="394"/>
      <c r="LKB75" s="394"/>
      <c r="LKC75" s="394"/>
      <c r="LKD75" s="394"/>
      <c r="LKE75" s="394"/>
      <c r="LKF75" s="394"/>
      <c r="LKG75" s="394"/>
      <c r="LKH75" s="394"/>
      <c r="LKI75" s="394"/>
      <c r="LKJ75" s="394"/>
      <c r="LKK75" s="394"/>
      <c r="LKL75" s="394"/>
      <c r="LKM75" s="394"/>
      <c r="LKN75" s="394"/>
      <c r="LKO75" s="394"/>
      <c r="LKP75" s="394"/>
      <c r="LKQ75" s="394"/>
      <c r="LKR75" s="394"/>
      <c r="LKS75" s="394"/>
      <c r="LKT75" s="394"/>
      <c r="LKU75" s="394"/>
      <c r="LKV75" s="394"/>
      <c r="LKW75" s="394"/>
      <c r="LKX75" s="394"/>
      <c r="LKY75" s="394"/>
      <c r="LKZ75" s="394"/>
      <c r="LLA75" s="394"/>
      <c r="LLB75" s="394"/>
      <c r="LLC75" s="394"/>
      <c r="LLD75" s="394"/>
      <c r="LLE75" s="394"/>
      <c r="LLF75" s="394"/>
      <c r="LLG75" s="394"/>
      <c r="LLH75" s="394"/>
      <c r="LLI75" s="394"/>
      <c r="LLJ75" s="394"/>
      <c r="LLK75" s="394"/>
      <c r="LLL75" s="394"/>
      <c r="LLM75" s="394"/>
      <c r="LLN75" s="394"/>
      <c r="LLO75" s="394"/>
      <c r="LLP75" s="394"/>
      <c r="LLQ75" s="394"/>
      <c r="LLR75" s="394"/>
      <c r="LLS75" s="394"/>
      <c r="LLT75" s="394"/>
      <c r="LLU75" s="394"/>
      <c r="LLV75" s="394"/>
      <c r="LLW75" s="394"/>
      <c r="LLX75" s="394"/>
      <c r="LLY75" s="394"/>
      <c r="LLZ75" s="394"/>
      <c r="LMA75" s="394"/>
      <c r="LMB75" s="394"/>
      <c r="LMC75" s="394"/>
      <c r="LMD75" s="394"/>
      <c r="LME75" s="394"/>
      <c r="LMF75" s="394"/>
      <c r="LMG75" s="394"/>
      <c r="LMH75" s="394"/>
      <c r="LMI75" s="394"/>
      <c r="LMJ75" s="394"/>
      <c r="LMK75" s="394"/>
      <c r="LML75" s="394"/>
      <c r="LMM75" s="394"/>
      <c r="LMN75" s="394"/>
      <c r="LMO75" s="394"/>
      <c r="LMP75" s="394"/>
      <c r="LMQ75" s="394"/>
      <c r="LMR75" s="394"/>
      <c r="LMS75" s="394"/>
      <c r="LMT75" s="394"/>
      <c r="LMU75" s="394"/>
      <c r="LMV75" s="394"/>
      <c r="LMW75" s="394"/>
      <c r="LMX75" s="394"/>
      <c r="LMY75" s="394"/>
      <c r="LMZ75" s="394"/>
      <c r="LNA75" s="394"/>
      <c r="LNB75" s="394"/>
      <c r="LNC75" s="394"/>
      <c r="LND75" s="394"/>
      <c r="LNE75" s="394"/>
      <c r="LNF75" s="394"/>
      <c r="LNG75" s="394"/>
      <c r="LNH75" s="394"/>
      <c r="LNI75" s="394"/>
      <c r="LNJ75" s="394"/>
      <c r="LNK75" s="394"/>
      <c r="LNL75" s="394"/>
      <c r="LNM75" s="394"/>
      <c r="LNN75" s="394"/>
      <c r="LNO75" s="394"/>
      <c r="LNP75" s="394"/>
      <c r="LNQ75" s="394"/>
      <c r="LNR75" s="394"/>
      <c r="LNS75" s="394"/>
      <c r="LNT75" s="394"/>
      <c r="LNU75" s="394"/>
      <c r="LNV75" s="394"/>
      <c r="LNW75" s="394"/>
      <c r="LNX75" s="394"/>
      <c r="LNY75" s="394"/>
      <c r="LNZ75" s="394"/>
      <c r="LOA75" s="394"/>
      <c r="LOB75" s="394"/>
      <c r="LOC75" s="394"/>
      <c r="LOD75" s="394"/>
      <c r="LOE75" s="394"/>
      <c r="LOF75" s="394"/>
      <c r="LOG75" s="394"/>
      <c r="LOH75" s="394"/>
      <c r="LOI75" s="394"/>
      <c r="LOJ75" s="394"/>
      <c r="LOK75" s="394"/>
      <c r="LOL75" s="394"/>
      <c r="LOM75" s="394"/>
      <c r="LON75" s="394"/>
      <c r="LOO75" s="394"/>
      <c r="LOP75" s="394"/>
      <c r="LOQ75" s="394"/>
      <c r="LOR75" s="394"/>
      <c r="LOS75" s="394"/>
      <c r="LOT75" s="394"/>
      <c r="LOU75" s="394"/>
      <c r="LOV75" s="394"/>
      <c r="LOW75" s="394"/>
      <c r="LOX75" s="394"/>
      <c r="LOY75" s="394"/>
      <c r="LOZ75" s="394"/>
      <c r="LPA75" s="394"/>
      <c r="LPB75" s="394"/>
      <c r="LPC75" s="394"/>
      <c r="LPD75" s="394"/>
      <c r="LPE75" s="394"/>
      <c r="LPF75" s="394"/>
      <c r="LPG75" s="394"/>
      <c r="LPH75" s="394"/>
      <c r="LPI75" s="394"/>
      <c r="LPJ75" s="394"/>
      <c r="LPK75" s="394"/>
      <c r="LPL75" s="394"/>
      <c r="LPM75" s="394"/>
      <c r="LPN75" s="394"/>
      <c r="LPO75" s="394"/>
      <c r="LPP75" s="394"/>
      <c r="LPQ75" s="394"/>
      <c r="LPR75" s="394"/>
      <c r="LPS75" s="394"/>
      <c r="LPT75" s="394"/>
      <c r="LPU75" s="394"/>
      <c r="LPV75" s="394"/>
      <c r="LPW75" s="394"/>
      <c r="LPX75" s="394"/>
      <c r="LPY75" s="394"/>
      <c r="LPZ75" s="394"/>
      <c r="LQA75" s="394"/>
      <c r="LQB75" s="394"/>
      <c r="LQC75" s="394"/>
      <c r="LQD75" s="394"/>
      <c r="LQE75" s="394"/>
      <c r="LQF75" s="394"/>
      <c r="LQG75" s="394"/>
      <c r="LQH75" s="394"/>
      <c r="LQI75" s="394"/>
      <c r="LQJ75" s="394"/>
      <c r="LQK75" s="394"/>
      <c r="LQL75" s="394"/>
      <c r="LQM75" s="394"/>
      <c r="LQN75" s="394"/>
      <c r="LQO75" s="394"/>
      <c r="LQP75" s="394"/>
      <c r="LQQ75" s="394"/>
      <c r="LQR75" s="394"/>
      <c r="LQS75" s="394"/>
      <c r="LQT75" s="394"/>
      <c r="LQU75" s="394"/>
      <c r="LQV75" s="394"/>
      <c r="LQW75" s="394"/>
      <c r="LQX75" s="394"/>
      <c r="LQY75" s="394"/>
      <c r="LQZ75" s="394"/>
      <c r="LRA75" s="394"/>
      <c r="LRB75" s="394"/>
      <c r="LRC75" s="394"/>
      <c r="LRD75" s="394"/>
      <c r="LRE75" s="394"/>
      <c r="LRF75" s="394"/>
      <c r="LRG75" s="394"/>
      <c r="LRH75" s="394"/>
      <c r="LRI75" s="394"/>
      <c r="LRJ75" s="394"/>
      <c r="LRK75" s="394"/>
      <c r="LRL75" s="394"/>
      <c r="LRM75" s="394"/>
      <c r="LRN75" s="394"/>
      <c r="LRO75" s="394"/>
      <c r="LRP75" s="394"/>
      <c r="LRQ75" s="394"/>
      <c r="LRR75" s="394"/>
      <c r="LRS75" s="394"/>
      <c r="LRT75" s="394"/>
      <c r="LRU75" s="394"/>
      <c r="LRV75" s="394"/>
      <c r="LRW75" s="394"/>
      <c r="LRX75" s="394"/>
      <c r="LRY75" s="394"/>
      <c r="LRZ75" s="394"/>
      <c r="LSA75" s="394"/>
      <c r="LSB75" s="394"/>
      <c r="LSC75" s="394"/>
      <c r="LSD75" s="394"/>
      <c r="LSE75" s="394"/>
      <c r="LSF75" s="394"/>
      <c r="LSG75" s="394"/>
      <c r="LSH75" s="394"/>
      <c r="LSI75" s="394"/>
      <c r="LSJ75" s="394"/>
      <c r="LSK75" s="394"/>
      <c r="LSL75" s="394"/>
      <c r="LSM75" s="394"/>
      <c r="LSN75" s="394"/>
      <c r="LSO75" s="394"/>
      <c r="LSP75" s="394"/>
      <c r="LSQ75" s="394"/>
      <c r="LSR75" s="394"/>
      <c r="LSS75" s="394"/>
      <c r="LST75" s="394"/>
      <c r="LSU75" s="394"/>
      <c r="LSV75" s="394"/>
      <c r="LSW75" s="394"/>
      <c r="LSX75" s="394"/>
      <c r="LSY75" s="394"/>
      <c r="LSZ75" s="394"/>
      <c r="LTA75" s="394"/>
      <c r="LTB75" s="394"/>
      <c r="LTC75" s="394"/>
      <c r="LTD75" s="394"/>
      <c r="LTE75" s="394"/>
      <c r="LTF75" s="394"/>
      <c r="LTG75" s="394"/>
      <c r="LTH75" s="394"/>
      <c r="LTI75" s="394"/>
      <c r="LTJ75" s="394"/>
      <c r="LTK75" s="394"/>
      <c r="LTL75" s="394"/>
      <c r="LTM75" s="394"/>
      <c r="LTN75" s="394"/>
      <c r="LTO75" s="394"/>
      <c r="LTP75" s="394"/>
      <c r="LTQ75" s="394"/>
      <c r="LTR75" s="394"/>
      <c r="LTS75" s="394"/>
      <c r="LTT75" s="394"/>
      <c r="LTU75" s="394"/>
      <c r="LTV75" s="394"/>
      <c r="LTW75" s="394"/>
      <c r="LTX75" s="394"/>
      <c r="LTY75" s="394"/>
      <c r="LTZ75" s="394"/>
      <c r="LUA75" s="394"/>
      <c r="LUB75" s="394"/>
      <c r="LUC75" s="394"/>
      <c r="LUD75" s="394"/>
      <c r="LUE75" s="394"/>
      <c r="LUF75" s="394"/>
      <c r="LUG75" s="394"/>
      <c r="LUH75" s="394"/>
      <c r="LUI75" s="394"/>
      <c r="LUJ75" s="394"/>
      <c r="LUK75" s="394"/>
      <c r="LUL75" s="394"/>
      <c r="LUM75" s="394"/>
      <c r="LUN75" s="394"/>
      <c r="LUO75" s="394"/>
      <c r="LUP75" s="394"/>
      <c r="LUQ75" s="394"/>
      <c r="LUR75" s="394"/>
      <c r="LUS75" s="394"/>
      <c r="LUT75" s="394"/>
      <c r="LUU75" s="394"/>
      <c r="LUV75" s="394"/>
      <c r="LUW75" s="394"/>
      <c r="LUX75" s="394"/>
      <c r="LUY75" s="394"/>
      <c r="LUZ75" s="394"/>
      <c r="LVA75" s="394"/>
      <c r="LVB75" s="394"/>
      <c r="LVC75" s="394"/>
      <c r="LVD75" s="394"/>
      <c r="LVE75" s="394"/>
      <c r="LVF75" s="394"/>
      <c r="LVG75" s="394"/>
      <c r="LVH75" s="394"/>
      <c r="LVI75" s="394"/>
      <c r="LVJ75" s="394"/>
      <c r="LVK75" s="394"/>
      <c r="LVL75" s="394"/>
      <c r="LVM75" s="394"/>
      <c r="LVN75" s="394"/>
      <c r="LVO75" s="394"/>
      <c r="LVP75" s="394"/>
      <c r="LVQ75" s="394"/>
      <c r="LVR75" s="394"/>
      <c r="LVS75" s="394"/>
      <c r="LVT75" s="394"/>
      <c r="LVU75" s="394"/>
      <c r="LVV75" s="394"/>
      <c r="LVW75" s="394"/>
      <c r="LVX75" s="394"/>
      <c r="LVY75" s="394"/>
      <c r="LVZ75" s="394"/>
      <c r="LWA75" s="394"/>
      <c r="LWB75" s="394"/>
      <c r="LWC75" s="394"/>
      <c r="LWD75" s="394"/>
      <c r="LWE75" s="394"/>
      <c r="LWF75" s="394"/>
      <c r="LWG75" s="394"/>
      <c r="LWH75" s="394"/>
      <c r="LWI75" s="394"/>
      <c r="LWJ75" s="394"/>
      <c r="LWK75" s="394"/>
      <c r="LWL75" s="394"/>
      <c r="LWM75" s="394"/>
      <c r="LWN75" s="394"/>
      <c r="LWO75" s="394"/>
      <c r="LWP75" s="394"/>
      <c r="LWQ75" s="394"/>
      <c r="LWR75" s="394"/>
      <c r="LWS75" s="394"/>
      <c r="LWT75" s="394"/>
      <c r="LWU75" s="394"/>
      <c r="LWV75" s="394"/>
      <c r="LWW75" s="394"/>
      <c r="LWX75" s="394"/>
      <c r="LWY75" s="394"/>
      <c r="LWZ75" s="394"/>
      <c r="LXA75" s="394"/>
      <c r="LXB75" s="394"/>
      <c r="LXC75" s="394"/>
      <c r="LXD75" s="394"/>
      <c r="LXE75" s="394"/>
      <c r="LXF75" s="394"/>
      <c r="LXG75" s="394"/>
      <c r="LXH75" s="394"/>
      <c r="LXI75" s="394"/>
      <c r="LXJ75" s="394"/>
      <c r="LXK75" s="394"/>
      <c r="LXL75" s="394"/>
      <c r="LXM75" s="394"/>
      <c r="LXN75" s="394"/>
      <c r="LXO75" s="394"/>
      <c r="LXP75" s="394"/>
      <c r="LXQ75" s="394"/>
      <c r="LXR75" s="394"/>
      <c r="LXS75" s="394"/>
      <c r="LXT75" s="394"/>
      <c r="LXU75" s="394"/>
      <c r="LXV75" s="394"/>
      <c r="LXW75" s="394"/>
      <c r="LXX75" s="394"/>
      <c r="LXY75" s="394"/>
      <c r="LXZ75" s="394"/>
      <c r="LYA75" s="394"/>
      <c r="LYB75" s="394"/>
      <c r="LYC75" s="394"/>
      <c r="LYD75" s="394"/>
      <c r="LYE75" s="394"/>
      <c r="LYF75" s="394"/>
      <c r="LYG75" s="394"/>
      <c r="LYH75" s="394"/>
      <c r="LYI75" s="394"/>
      <c r="LYJ75" s="394"/>
      <c r="LYK75" s="394"/>
      <c r="LYL75" s="394"/>
      <c r="LYM75" s="394"/>
      <c r="LYN75" s="394"/>
      <c r="LYO75" s="394"/>
      <c r="LYP75" s="394"/>
      <c r="LYQ75" s="394"/>
      <c r="LYR75" s="394"/>
      <c r="LYS75" s="394"/>
      <c r="LYT75" s="394"/>
      <c r="LYU75" s="394"/>
      <c r="LYV75" s="394"/>
      <c r="LYW75" s="394"/>
      <c r="LYX75" s="394"/>
      <c r="LYY75" s="394"/>
      <c r="LYZ75" s="394"/>
      <c r="LZA75" s="394"/>
      <c r="LZB75" s="394"/>
      <c r="LZC75" s="394"/>
      <c r="LZD75" s="394"/>
      <c r="LZE75" s="394"/>
      <c r="LZF75" s="394"/>
      <c r="LZG75" s="394"/>
      <c r="LZH75" s="394"/>
      <c r="LZI75" s="394"/>
      <c r="LZJ75" s="394"/>
      <c r="LZK75" s="394"/>
      <c r="LZL75" s="394"/>
      <c r="LZM75" s="394"/>
      <c r="LZN75" s="394"/>
      <c r="LZO75" s="394"/>
      <c r="LZP75" s="394"/>
      <c r="LZQ75" s="394"/>
      <c r="LZR75" s="394"/>
      <c r="LZS75" s="394"/>
      <c r="LZT75" s="394"/>
      <c r="LZU75" s="394"/>
      <c r="LZV75" s="394"/>
      <c r="LZW75" s="394"/>
      <c r="LZX75" s="394"/>
      <c r="LZY75" s="394"/>
      <c r="LZZ75" s="394"/>
      <c r="MAA75" s="394"/>
      <c r="MAB75" s="394"/>
      <c r="MAC75" s="394"/>
      <c r="MAD75" s="394"/>
      <c r="MAE75" s="394"/>
      <c r="MAF75" s="394"/>
      <c r="MAG75" s="394"/>
      <c r="MAH75" s="394"/>
      <c r="MAI75" s="394"/>
      <c r="MAJ75" s="394"/>
      <c r="MAK75" s="394"/>
      <c r="MAL75" s="394"/>
      <c r="MAM75" s="394"/>
      <c r="MAN75" s="394"/>
      <c r="MAO75" s="394"/>
      <c r="MAP75" s="394"/>
      <c r="MAQ75" s="394"/>
      <c r="MAR75" s="394"/>
      <c r="MAS75" s="394"/>
      <c r="MAT75" s="394"/>
      <c r="MAU75" s="394"/>
      <c r="MAV75" s="394"/>
      <c r="MAW75" s="394"/>
      <c r="MAX75" s="394"/>
      <c r="MAY75" s="394"/>
      <c r="MAZ75" s="394"/>
      <c r="MBA75" s="394"/>
      <c r="MBB75" s="394"/>
      <c r="MBC75" s="394"/>
      <c r="MBD75" s="394"/>
      <c r="MBE75" s="394"/>
      <c r="MBF75" s="394"/>
      <c r="MBG75" s="394"/>
      <c r="MBH75" s="394"/>
      <c r="MBI75" s="394"/>
      <c r="MBJ75" s="394"/>
      <c r="MBK75" s="394"/>
      <c r="MBL75" s="394"/>
      <c r="MBM75" s="394"/>
      <c r="MBN75" s="394"/>
      <c r="MBO75" s="394"/>
      <c r="MBP75" s="394"/>
      <c r="MBQ75" s="394"/>
      <c r="MBR75" s="394"/>
      <c r="MBS75" s="394"/>
      <c r="MBT75" s="394"/>
      <c r="MBU75" s="394"/>
      <c r="MBV75" s="394"/>
      <c r="MBW75" s="394"/>
      <c r="MBX75" s="394"/>
      <c r="MBY75" s="394"/>
      <c r="MBZ75" s="394"/>
      <c r="MCA75" s="394"/>
      <c r="MCB75" s="394"/>
      <c r="MCC75" s="394"/>
      <c r="MCD75" s="394"/>
      <c r="MCE75" s="394"/>
      <c r="MCF75" s="394"/>
      <c r="MCG75" s="394"/>
      <c r="MCH75" s="394"/>
      <c r="MCI75" s="394"/>
      <c r="MCJ75" s="394"/>
      <c r="MCK75" s="394"/>
      <c r="MCL75" s="394"/>
      <c r="MCM75" s="394"/>
      <c r="MCN75" s="394"/>
      <c r="MCO75" s="394"/>
      <c r="MCP75" s="394"/>
      <c r="MCQ75" s="394"/>
      <c r="MCR75" s="394"/>
      <c r="MCS75" s="394"/>
      <c r="MCT75" s="394"/>
      <c r="MCU75" s="394"/>
      <c r="MCV75" s="394"/>
      <c r="MCW75" s="394"/>
      <c r="MCX75" s="394"/>
      <c r="MCY75" s="394"/>
      <c r="MCZ75" s="394"/>
      <c r="MDA75" s="394"/>
      <c r="MDB75" s="394"/>
      <c r="MDC75" s="394"/>
      <c r="MDD75" s="394"/>
      <c r="MDE75" s="394"/>
      <c r="MDF75" s="394"/>
      <c r="MDG75" s="394"/>
      <c r="MDH75" s="394"/>
      <c r="MDI75" s="394"/>
      <c r="MDJ75" s="394"/>
      <c r="MDK75" s="394"/>
      <c r="MDL75" s="394"/>
      <c r="MDM75" s="394"/>
      <c r="MDN75" s="394"/>
      <c r="MDO75" s="394"/>
      <c r="MDP75" s="394"/>
      <c r="MDQ75" s="394"/>
      <c r="MDR75" s="394"/>
      <c r="MDS75" s="394"/>
      <c r="MDT75" s="394"/>
      <c r="MDU75" s="394"/>
      <c r="MDV75" s="394"/>
      <c r="MDW75" s="394"/>
      <c r="MDX75" s="394"/>
      <c r="MDY75" s="394"/>
      <c r="MDZ75" s="394"/>
      <c r="MEA75" s="394"/>
      <c r="MEB75" s="394"/>
      <c r="MEC75" s="394"/>
      <c r="MED75" s="394"/>
      <c r="MEE75" s="394"/>
      <c r="MEF75" s="394"/>
      <c r="MEG75" s="394"/>
      <c r="MEH75" s="394"/>
      <c r="MEI75" s="394"/>
      <c r="MEJ75" s="394"/>
      <c r="MEK75" s="394"/>
      <c r="MEL75" s="394"/>
      <c r="MEM75" s="394"/>
      <c r="MEN75" s="394"/>
      <c r="MEO75" s="394"/>
      <c r="MEP75" s="394"/>
      <c r="MEQ75" s="394"/>
      <c r="MER75" s="394"/>
      <c r="MES75" s="394"/>
      <c r="MET75" s="394"/>
      <c r="MEU75" s="394"/>
      <c r="MEV75" s="394"/>
      <c r="MEW75" s="394"/>
      <c r="MEX75" s="394"/>
      <c r="MEY75" s="394"/>
      <c r="MEZ75" s="394"/>
      <c r="MFA75" s="394"/>
      <c r="MFB75" s="394"/>
      <c r="MFC75" s="394"/>
      <c r="MFD75" s="394"/>
      <c r="MFE75" s="394"/>
      <c r="MFF75" s="394"/>
      <c r="MFG75" s="394"/>
      <c r="MFH75" s="394"/>
      <c r="MFI75" s="394"/>
      <c r="MFJ75" s="394"/>
      <c r="MFK75" s="394"/>
      <c r="MFL75" s="394"/>
      <c r="MFM75" s="394"/>
      <c r="MFN75" s="394"/>
      <c r="MFO75" s="394"/>
      <c r="MFP75" s="394"/>
      <c r="MFQ75" s="394"/>
      <c r="MFR75" s="394"/>
      <c r="MFS75" s="394"/>
      <c r="MFT75" s="394"/>
      <c r="MFU75" s="394"/>
      <c r="MFV75" s="394"/>
      <c r="MFW75" s="394"/>
      <c r="MFX75" s="394"/>
      <c r="MFY75" s="394"/>
      <c r="MFZ75" s="394"/>
      <c r="MGA75" s="394"/>
      <c r="MGB75" s="394"/>
      <c r="MGC75" s="394"/>
      <c r="MGD75" s="394"/>
      <c r="MGE75" s="394"/>
      <c r="MGF75" s="394"/>
      <c r="MGG75" s="394"/>
      <c r="MGH75" s="394"/>
      <c r="MGI75" s="394"/>
      <c r="MGJ75" s="394"/>
      <c r="MGK75" s="394"/>
      <c r="MGL75" s="394"/>
      <c r="MGM75" s="394"/>
      <c r="MGN75" s="394"/>
      <c r="MGO75" s="394"/>
      <c r="MGP75" s="394"/>
      <c r="MGQ75" s="394"/>
      <c r="MGR75" s="394"/>
      <c r="MGS75" s="394"/>
      <c r="MGT75" s="394"/>
      <c r="MGU75" s="394"/>
      <c r="MGV75" s="394"/>
      <c r="MGW75" s="394"/>
      <c r="MGX75" s="394"/>
      <c r="MGY75" s="394"/>
      <c r="MGZ75" s="394"/>
      <c r="MHA75" s="394"/>
      <c r="MHB75" s="394"/>
      <c r="MHC75" s="394"/>
      <c r="MHD75" s="394"/>
      <c r="MHE75" s="394"/>
      <c r="MHF75" s="394"/>
      <c r="MHG75" s="394"/>
      <c r="MHH75" s="394"/>
      <c r="MHI75" s="394"/>
      <c r="MHJ75" s="394"/>
      <c r="MHK75" s="394"/>
      <c r="MHL75" s="394"/>
      <c r="MHM75" s="394"/>
      <c r="MHN75" s="394"/>
      <c r="MHO75" s="394"/>
      <c r="MHP75" s="394"/>
      <c r="MHQ75" s="394"/>
      <c r="MHR75" s="394"/>
      <c r="MHS75" s="394"/>
      <c r="MHT75" s="394"/>
      <c r="MHU75" s="394"/>
      <c r="MHV75" s="394"/>
      <c r="MHW75" s="394"/>
      <c r="MHX75" s="394"/>
      <c r="MHY75" s="394"/>
      <c r="MHZ75" s="394"/>
      <c r="MIA75" s="394"/>
      <c r="MIB75" s="394"/>
      <c r="MIC75" s="394"/>
      <c r="MID75" s="394"/>
      <c r="MIE75" s="394"/>
      <c r="MIF75" s="394"/>
      <c r="MIG75" s="394"/>
      <c r="MIH75" s="394"/>
      <c r="MII75" s="394"/>
      <c r="MIJ75" s="394"/>
      <c r="MIK75" s="394"/>
      <c r="MIL75" s="394"/>
      <c r="MIM75" s="394"/>
      <c r="MIN75" s="394"/>
      <c r="MIO75" s="394"/>
      <c r="MIP75" s="394"/>
      <c r="MIQ75" s="394"/>
      <c r="MIR75" s="394"/>
      <c r="MIS75" s="394"/>
      <c r="MIT75" s="394"/>
      <c r="MIU75" s="394"/>
      <c r="MIV75" s="394"/>
      <c r="MIW75" s="394"/>
      <c r="MIX75" s="394"/>
      <c r="MIY75" s="394"/>
      <c r="MIZ75" s="394"/>
      <c r="MJA75" s="394"/>
      <c r="MJB75" s="394"/>
      <c r="MJC75" s="394"/>
      <c r="MJD75" s="394"/>
      <c r="MJE75" s="394"/>
      <c r="MJF75" s="394"/>
      <c r="MJG75" s="394"/>
      <c r="MJH75" s="394"/>
      <c r="MJI75" s="394"/>
      <c r="MJJ75" s="394"/>
      <c r="MJK75" s="394"/>
      <c r="MJL75" s="394"/>
      <c r="MJM75" s="394"/>
      <c r="MJN75" s="394"/>
      <c r="MJO75" s="394"/>
      <c r="MJP75" s="394"/>
      <c r="MJQ75" s="394"/>
      <c r="MJR75" s="394"/>
      <c r="MJS75" s="394"/>
      <c r="MJT75" s="394"/>
      <c r="MJU75" s="394"/>
      <c r="MJV75" s="394"/>
      <c r="MJW75" s="394"/>
      <c r="MJX75" s="394"/>
      <c r="MJY75" s="394"/>
      <c r="MJZ75" s="394"/>
      <c r="MKA75" s="394"/>
      <c r="MKB75" s="394"/>
      <c r="MKC75" s="394"/>
      <c r="MKD75" s="394"/>
      <c r="MKE75" s="394"/>
      <c r="MKF75" s="394"/>
      <c r="MKG75" s="394"/>
      <c r="MKH75" s="394"/>
      <c r="MKI75" s="394"/>
      <c r="MKJ75" s="394"/>
      <c r="MKK75" s="394"/>
      <c r="MKL75" s="394"/>
      <c r="MKM75" s="394"/>
      <c r="MKN75" s="394"/>
      <c r="MKO75" s="394"/>
      <c r="MKP75" s="394"/>
      <c r="MKQ75" s="394"/>
      <c r="MKR75" s="394"/>
      <c r="MKS75" s="394"/>
      <c r="MKT75" s="394"/>
      <c r="MKU75" s="394"/>
      <c r="MKV75" s="394"/>
      <c r="MKW75" s="394"/>
      <c r="MKX75" s="394"/>
      <c r="MKY75" s="394"/>
      <c r="MKZ75" s="394"/>
      <c r="MLA75" s="394"/>
      <c r="MLB75" s="394"/>
      <c r="MLC75" s="394"/>
      <c r="MLD75" s="394"/>
      <c r="MLE75" s="394"/>
      <c r="MLF75" s="394"/>
      <c r="MLG75" s="394"/>
      <c r="MLH75" s="394"/>
      <c r="MLI75" s="394"/>
      <c r="MLJ75" s="394"/>
      <c r="MLK75" s="394"/>
      <c r="MLL75" s="394"/>
      <c r="MLM75" s="394"/>
      <c r="MLN75" s="394"/>
      <c r="MLO75" s="394"/>
      <c r="MLP75" s="394"/>
      <c r="MLQ75" s="394"/>
      <c r="MLR75" s="394"/>
      <c r="MLS75" s="394"/>
      <c r="MLT75" s="394"/>
      <c r="MLU75" s="394"/>
      <c r="MLV75" s="394"/>
      <c r="MLW75" s="394"/>
      <c r="MLX75" s="394"/>
      <c r="MLY75" s="394"/>
      <c r="MLZ75" s="394"/>
      <c r="MMA75" s="394"/>
      <c r="MMB75" s="394"/>
      <c r="MMC75" s="394"/>
      <c r="MMD75" s="394"/>
      <c r="MME75" s="394"/>
      <c r="MMF75" s="394"/>
      <c r="MMG75" s="394"/>
      <c r="MMH75" s="394"/>
      <c r="MMI75" s="394"/>
      <c r="MMJ75" s="394"/>
      <c r="MMK75" s="394"/>
      <c r="MML75" s="394"/>
      <c r="MMM75" s="394"/>
      <c r="MMN75" s="394"/>
      <c r="MMO75" s="394"/>
      <c r="MMP75" s="394"/>
      <c r="MMQ75" s="394"/>
      <c r="MMR75" s="394"/>
      <c r="MMS75" s="394"/>
      <c r="MMT75" s="394"/>
      <c r="MMU75" s="394"/>
      <c r="MMV75" s="394"/>
      <c r="MMW75" s="394"/>
      <c r="MMX75" s="394"/>
      <c r="MMY75" s="394"/>
      <c r="MMZ75" s="394"/>
      <c r="MNA75" s="394"/>
      <c r="MNB75" s="394"/>
      <c r="MNC75" s="394"/>
      <c r="MND75" s="394"/>
      <c r="MNE75" s="394"/>
      <c r="MNF75" s="394"/>
      <c r="MNG75" s="394"/>
      <c r="MNH75" s="394"/>
      <c r="MNI75" s="394"/>
      <c r="MNJ75" s="394"/>
      <c r="MNK75" s="394"/>
      <c r="MNL75" s="394"/>
      <c r="MNM75" s="394"/>
      <c r="MNN75" s="394"/>
      <c r="MNO75" s="394"/>
      <c r="MNP75" s="394"/>
      <c r="MNQ75" s="394"/>
      <c r="MNR75" s="394"/>
      <c r="MNS75" s="394"/>
      <c r="MNT75" s="394"/>
      <c r="MNU75" s="394"/>
      <c r="MNV75" s="394"/>
      <c r="MNW75" s="394"/>
      <c r="MNX75" s="394"/>
      <c r="MNY75" s="394"/>
      <c r="MNZ75" s="394"/>
      <c r="MOA75" s="394"/>
      <c r="MOB75" s="394"/>
      <c r="MOC75" s="394"/>
      <c r="MOD75" s="394"/>
      <c r="MOE75" s="394"/>
      <c r="MOF75" s="394"/>
      <c r="MOG75" s="394"/>
      <c r="MOH75" s="394"/>
      <c r="MOI75" s="394"/>
      <c r="MOJ75" s="394"/>
      <c r="MOK75" s="394"/>
      <c r="MOL75" s="394"/>
      <c r="MOM75" s="394"/>
      <c r="MON75" s="394"/>
      <c r="MOO75" s="394"/>
      <c r="MOP75" s="394"/>
      <c r="MOQ75" s="394"/>
      <c r="MOR75" s="394"/>
      <c r="MOS75" s="394"/>
      <c r="MOT75" s="394"/>
      <c r="MOU75" s="394"/>
      <c r="MOV75" s="394"/>
      <c r="MOW75" s="394"/>
      <c r="MOX75" s="394"/>
      <c r="MOY75" s="394"/>
      <c r="MOZ75" s="394"/>
      <c r="MPA75" s="394"/>
      <c r="MPB75" s="394"/>
      <c r="MPC75" s="394"/>
      <c r="MPD75" s="394"/>
      <c r="MPE75" s="394"/>
      <c r="MPF75" s="394"/>
      <c r="MPG75" s="394"/>
      <c r="MPH75" s="394"/>
      <c r="MPI75" s="394"/>
      <c r="MPJ75" s="394"/>
      <c r="MPK75" s="394"/>
      <c r="MPL75" s="394"/>
      <c r="MPM75" s="394"/>
      <c r="MPN75" s="394"/>
      <c r="MPO75" s="394"/>
      <c r="MPP75" s="394"/>
      <c r="MPQ75" s="394"/>
      <c r="MPR75" s="394"/>
      <c r="MPS75" s="394"/>
      <c r="MPT75" s="394"/>
      <c r="MPU75" s="394"/>
      <c r="MPV75" s="394"/>
      <c r="MPW75" s="394"/>
      <c r="MPX75" s="394"/>
      <c r="MPY75" s="394"/>
      <c r="MPZ75" s="394"/>
      <c r="MQA75" s="394"/>
      <c r="MQB75" s="394"/>
      <c r="MQC75" s="394"/>
      <c r="MQD75" s="394"/>
      <c r="MQE75" s="394"/>
      <c r="MQF75" s="394"/>
      <c r="MQG75" s="394"/>
      <c r="MQH75" s="394"/>
      <c r="MQI75" s="394"/>
      <c r="MQJ75" s="394"/>
      <c r="MQK75" s="394"/>
      <c r="MQL75" s="394"/>
      <c r="MQM75" s="394"/>
      <c r="MQN75" s="394"/>
      <c r="MQO75" s="394"/>
      <c r="MQP75" s="394"/>
      <c r="MQQ75" s="394"/>
      <c r="MQR75" s="394"/>
      <c r="MQS75" s="394"/>
      <c r="MQT75" s="394"/>
      <c r="MQU75" s="394"/>
      <c r="MQV75" s="394"/>
      <c r="MQW75" s="394"/>
      <c r="MQX75" s="394"/>
      <c r="MQY75" s="394"/>
      <c r="MQZ75" s="394"/>
      <c r="MRA75" s="394"/>
      <c r="MRB75" s="394"/>
      <c r="MRC75" s="394"/>
      <c r="MRD75" s="394"/>
      <c r="MRE75" s="394"/>
      <c r="MRF75" s="394"/>
      <c r="MRG75" s="394"/>
      <c r="MRH75" s="394"/>
      <c r="MRI75" s="394"/>
      <c r="MRJ75" s="394"/>
      <c r="MRK75" s="394"/>
      <c r="MRL75" s="394"/>
      <c r="MRM75" s="394"/>
      <c r="MRN75" s="394"/>
      <c r="MRO75" s="394"/>
      <c r="MRP75" s="394"/>
      <c r="MRQ75" s="394"/>
      <c r="MRR75" s="394"/>
      <c r="MRS75" s="394"/>
      <c r="MRT75" s="394"/>
      <c r="MRU75" s="394"/>
      <c r="MRV75" s="394"/>
      <c r="MRW75" s="394"/>
      <c r="MRX75" s="394"/>
      <c r="MRY75" s="394"/>
      <c r="MRZ75" s="394"/>
      <c r="MSA75" s="394"/>
      <c r="MSB75" s="394"/>
      <c r="MSC75" s="394"/>
      <c r="MSD75" s="394"/>
      <c r="MSE75" s="394"/>
      <c r="MSF75" s="394"/>
      <c r="MSG75" s="394"/>
      <c r="MSH75" s="394"/>
      <c r="MSI75" s="394"/>
      <c r="MSJ75" s="394"/>
      <c r="MSK75" s="394"/>
      <c r="MSL75" s="394"/>
      <c r="MSM75" s="394"/>
      <c r="MSN75" s="394"/>
      <c r="MSO75" s="394"/>
      <c r="MSP75" s="394"/>
      <c r="MSQ75" s="394"/>
      <c r="MSR75" s="394"/>
      <c r="MSS75" s="394"/>
      <c r="MST75" s="394"/>
      <c r="MSU75" s="394"/>
      <c r="MSV75" s="394"/>
      <c r="MSW75" s="394"/>
      <c r="MSX75" s="394"/>
      <c r="MSY75" s="394"/>
      <c r="MSZ75" s="394"/>
      <c r="MTA75" s="394"/>
      <c r="MTB75" s="394"/>
      <c r="MTC75" s="394"/>
      <c r="MTD75" s="394"/>
      <c r="MTE75" s="394"/>
      <c r="MTF75" s="394"/>
      <c r="MTG75" s="394"/>
      <c r="MTH75" s="394"/>
      <c r="MTI75" s="394"/>
      <c r="MTJ75" s="394"/>
      <c r="MTK75" s="394"/>
      <c r="MTL75" s="394"/>
      <c r="MTM75" s="394"/>
      <c r="MTN75" s="394"/>
      <c r="MTO75" s="394"/>
      <c r="MTP75" s="394"/>
      <c r="MTQ75" s="394"/>
      <c r="MTR75" s="394"/>
      <c r="MTS75" s="394"/>
      <c r="MTT75" s="394"/>
      <c r="MTU75" s="394"/>
      <c r="MTV75" s="394"/>
      <c r="MTW75" s="394"/>
      <c r="MTX75" s="394"/>
      <c r="MTY75" s="394"/>
      <c r="MTZ75" s="394"/>
      <c r="MUA75" s="394"/>
      <c r="MUB75" s="394"/>
      <c r="MUC75" s="394"/>
      <c r="MUD75" s="394"/>
      <c r="MUE75" s="394"/>
      <c r="MUF75" s="394"/>
      <c r="MUG75" s="394"/>
      <c r="MUH75" s="394"/>
      <c r="MUI75" s="394"/>
      <c r="MUJ75" s="394"/>
      <c r="MUK75" s="394"/>
      <c r="MUL75" s="394"/>
      <c r="MUM75" s="394"/>
      <c r="MUN75" s="394"/>
      <c r="MUO75" s="394"/>
      <c r="MUP75" s="394"/>
      <c r="MUQ75" s="394"/>
      <c r="MUR75" s="394"/>
      <c r="MUS75" s="394"/>
      <c r="MUT75" s="394"/>
      <c r="MUU75" s="394"/>
      <c r="MUV75" s="394"/>
      <c r="MUW75" s="394"/>
      <c r="MUX75" s="394"/>
      <c r="MUY75" s="394"/>
      <c r="MUZ75" s="394"/>
      <c r="MVA75" s="394"/>
      <c r="MVB75" s="394"/>
      <c r="MVC75" s="394"/>
      <c r="MVD75" s="394"/>
      <c r="MVE75" s="394"/>
      <c r="MVF75" s="394"/>
      <c r="MVG75" s="394"/>
      <c r="MVH75" s="394"/>
      <c r="MVI75" s="394"/>
      <c r="MVJ75" s="394"/>
      <c r="MVK75" s="394"/>
      <c r="MVL75" s="394"/>
      <c r="MVM75" s="394"/>
      <c r="MVN75" s="394"/>
      <c r="MVO75" s="394"/>
      <c r="MVP75" s="394"/>
      <c r="MVQ75" s="394"/>
      <c r="MVR75" s="394"/>
      <c r="MVS75" s="394"/>
      <c r="MVT75" s="394"/>
      <c r="MVU75" s="394"/>
      <c r="MVV75" s="394"/>
      <c r="MVW75" s="394"/>
      <c r="MVX75" s="394"/>
      <c r="MVY75" s="394"/>
      <c r="MVZ75" s="394"/>
      <c r="MWA75" s="394"/>
      <c r="MWB75" s="394"/>
      <c r="MWC75" s="394"/>
      <c r="MWD75" s="394"/>
      <c r="MWE75" s="394"/>
      <c r="MWF75" s="394"/>
      <c r="MWG75" s="394"/>
      <c r="MWH75" s="394"/>
      <c r="MWI75" s="394"/>
      <c r="MWJ75" s="394"/>
      <c r="MWK75" s="394"/>
      <c r="MWL75" s="394"/>
      <c r="MWM75" s="394"/>
      <c r="MWN75" s="394"/>
      <c r="MWO75" s="394"/>
      <c r="MWP75" s="394"/>
      <c r="MWQ75" s="394"/>
      <c r="MWR75" s="394"/>
      <c r="MWS75" s="394"/>
      <c r="MWT75" s="394"/>
      <c r="MWU75" s="394"/>
      <c r="MWV75" s="394"/>
      <c r="MWW75" s="394"/>
      <c r="MWX75" s="394"/>
      <c r="MWY75" s="394"/>
      <c r="MWZ75" s="394"/>
      <c r="MXA75" s="394"/>
      <c r="MXB75" s="394"/>
      <c r="MXC75" s="394"/>
      <c r="MXD75" s="394"/>
      <c r="MXE75" s="394"/>
      <c r="MXF75" s="394"/>
      <c r="MXG75" s="394"/>
      <c r="MXH75" s="394"/>
      <c r="MXI75" s="394"/>
      <c r="MXJ75" s="394"/>
      <c r="MXK75" s="394"/>
      <c r="MXL75" s="394"/>
      <c r="MXM75" s="394"/>
      <c r="MXN75" s="394"/>
      <c r="MXO75" s="394"/>
      <c r="MXP75" s="394"/>
      <c r="MXQ75" s="394"/>
      <c r="MXR75" s="394"/>
      <c r="MXS75" s="394"/>
      <c r="MXT75" s="394"/>
      <c r="MXU75" s="394"/>
      <c r="MXV75" s="394"/>
      <c r="MXW75" s="394"/>
      <c r="MXX75" s="394"/>
      <c r="MXY75" s="394"/>
      <c r="MXZ75" s="394"/>
      <c r="MYA75" s="394"/>
      <c r="MYB75" s="394"/>
      <c r="MYC75" s="394"/>
      <c r="MYD75" s="394"/>
      <c r="MYE75" s="394"/>
      <c r="MYF75" s="394"/>
      <c r="MYG75" s="394"/>
      <c r="MYH75" s="394"/>
      <c r="MYI75" s="394"/>
      <c r="MYJ75" s="394"/>
      <c r="MYK75" s="394"/>
      <c r="MYL75" s="394"/>
      <c r="MYM75" s="394"/>
      <c r="MYN75" s="394"/>
      <c r="MYO75" s="394"/>
      <c r="MYP75" s="394"/>
      <c r="MYQ75" s="394"/>
      <c r="MYR75" s="394"/>
      <c r="MYS75" s="394"/>
      <c r="MYT75" s="394"/>
      <c r="MYU75" s="394"/>
      <c r="MYV75" s="394"/>
      <c r="MYW75" s="394"/>
      <c r="MYX75" s="394"/>
      <c r="MYY75" s="394"/>
      <c r="MYZ75" s="394"/>
      <c r="MZA75" s="394"/>
      <c r="MZB75" s="394"/>
      <c r="MZC75" s="394"/>
      <c r="MZD75" s="394"/>
      <c r="MZE75" s="394"/>
      <c r="MZF75" s="394"/>
      <c r="MZG75" s="394"/>
      <c r="MZH75" s="394"/>
      <c r="MZI75" s="394"/>
      <c r="MZJ75" s="394"/>
      <c r="MZK75" s="394"/>
      <c r="MZL75" s="394"/>
      <c r="MZM75" s="394"/>
      <c r="MZN75" s="394"/>
      <c r="MZO75" s="394"/>
      <c r="MZP75" s="394"/>
      <c r="MZQ75" s="394"/>
      <c r="MZR75" s="394"/>
      <c r="MZS75" s="394"/>
      <c r="MZT75" s="394"/>
      <c r="MZU75" s="394"/>
      <c r="MZV75" s="394"/>
      <c r="MZW75" s="394"/>
      <c r="MZX75" s="394"/>
      <c r="MZY75" s="394"/>
      <c r="MZZ75" s="394"/>
      <c r="NAA75" s="394"/>
      <c r="NAB75" s="394"/>
      <c r="NAC75" s="394"/>
      <c r="NAD75" s="394"/>
      <c r="NAE75" s="394"/>
      <c r="NAF75" s="394"/>
      <c r="NAG75" s="394"/>
      <c r="NAH75" s="394"/>
      <c r="NAI75" s="394"/>
      <c r="NAJ75" s="394"/>
      <c r="NAK75" s="394"/>
      <c r="NAL75" s="394"/>
      <c r="NAM75" s="394"/>
      <c r="NAN75" s="394"/>
      <c r="NAO75" s="394"/>
      <c r="NAP75" s="394"/>
      <c r="NAQ75" s="394"/>
      <c r="NAR75" s="394"/>
      <c r="NAS75" s="394"/>
      <c r="NAT75" s="394"/>
      <c r="NAU75" s="394"/>
      <c r="NAV75" s="394"/>
      <c r="NAW75" s="394"/>
      <c r="NAX75" s="394"/>
      <c r="NAY75" s="394"/>
      <c r="NAZ75" s="394"/>
      <c r="NBA75" s="394"/>
      <c r="NBB75" s="394"/>
      <c r="NBC75" s="394"/>
      <c r="NBD75" s="394"/>
      <c r="NBE75" s="394"/>
      <c r="NBF75" s="394"/>
      <c r="NBG75" s="394"/>
      <c r="NBH75" s="394"/>
      <c r="NBI75" s="394"/>
      <c r="NBJ75" s="394"/>
      <c r="NBK75" s="394"/>
      <c r="NBL75" s="394"/>
      <c r="NBM75" s="394"/>
      <c r="NBN75" s="394"/>
      <c r="NBO75" s="394"/>
      <c r="NBP75" s="394"/>
      <c r="NBQ75" s="394"/>
      <c r="NBR75" s="394"/>
      <c r="NBS75" s="394"/>
      <c r="NBT75" s="394"/>
      <c r="NBU75" s="394"/>
      <c r="NBV75" s="394"/>
      <c r="NBW75" s="394"/>
      <c r="NBX75" s="394"/>
      <c r="NBY75" s="394"/>
      <c r="NBZ75" s="394"/>
      <c r="NCA75" s="394"/>
      <c r="NCB75" s="394"/>
      <c r="NCC75" s="394"/>
      <c r="NCD75" s="394"/>
      <c r="NCE75" s="394"/>
      <c r="NCF75" s="394"/>
      <c r="NCG75" s="394"/>
      <c r="NCH75" s="394"/>
      <c r="NCI75" s="394"/>
      <c r="NCJ75" s="394"/>
      <c r="NCK75" s="394"/>
      <c r="NCL75" s="394"/>
      <c r="NCM75" s="394"/>
      <c r="NCN75" s="394"/>
      <c r="NCO75" s="394"/>
      <c r="NCP75" s="394"/>
      <c r="NCQ75" s="394"/>
      <c r="NCR75" s="394"/>
      <c r="NCS75" s="394"/>
      <c r="NCT75" s="394"/>
      <c r="NCU75" s="394"/>
      <c r="NCV75" s="394"/>
      <c r="NCW75" s="394"/>
      <c r="NCX75" s="394"/>
      <c r="NCY75" s="394"/>
      <c r="NCZ75" s="394"/>
      <c r="NDA75" s="394"/>
      <c r="NDB75" s="394"/>
      <c r="NDC75" s="394"/>
      <c r="NDD75" s="394"/>
      <c r="NDE75" s="394"/>
      <c r="NDF75" s="394"/>
      <c r="NDG75" s="394"/>
      <c r="NDH75" s="394"/>
      <c r="NDI75" s="394"/>
      <c r="NDJ75" s="394"/>
      <c r="NDK75" s="394"/>
      <c r="NDL75" s="394"/>
      <c r="NDM75" s="394"/>
      <c r="NDN75" s="394"/>
      <c r="NDO75" s="394"/>
      <c r="NDP75" s="394"/>
      <c r="NDQ75" s="394"/>
      <c r="NDR75" s="394"/>
      <c r="NDS75" s="394"/>
      <c r="NDT75" s="394"/>
      <c r="NDU75" s="394"/>
      <c r="NDV75" s="394"/>
      <c r="NDW75" s="394"/>
      <c r="NDX75" s="394"/>
      <c r="NDY75" s="394"/>
      <c r="NDZ75" s="394"/>
      <c r="NEA75" s="394"/>
      <c r="NEB75" s="394"/>
      <c r="NEC75" s="394"/>
      <c r="NED75" s="394"/>
      <c r="NEE75" s="394"/>
      <c r="NEF75" s="394"/>
      <c r="NEG75" s="394"/>
      <c r="NEH75" s="394"/>
      <c r="NEI75" s="394"/>
      <c r="NEJ75" s="394"/>
      <c r="NEK75" s="394"/>
      <c r="NEL75" s="394"/>
      <c r="NEM75" s="394"/>
      <c r="NEN75" s="394"/>
      <c r="NEO75" s="394"/>
      <c r="NEP75" s="394"/>
      <c r="NEQ75" s="394"/>
      <c r="NER75" s="394"/>
      <c r="NES75" s="394"/>
      <c r="NET75" s="394"/>
      <c r="NEU75" s="394"/>
      <c r="NEV75" s="394"/>
      <c r="NEW75" s="394"/>
      <c r="NEX75" s="394"/>
      <c r="NEY75" s="394"/>
      <c r="NEZ75" s="394"/>
      <c r="NFA75" s="394"/>
      <c r="NFB75" s="394"/>
      <c r="NFC75" s="394"/>
      <c r="NFD75" s="394"/>
      <c r="NFE75" s="394"/>
      <c r="NFF75" s="394"/>
      <c r="NFG75" s="394"/>
      <c r="NFH75" s="394"/>
      <c r="NFI75" s="394"/>
      <c r="NFJ75" s="394"/>
      <c r="NFK75" s="394"/>
      <c r="NFL75" s="394"/>
      <c r="NFM75" s="394"/>
      <c r="NFN75" s="394"/>
      <c r="NFO75" s="394"/>
      <c r="NFP75" s="394"/>
      <c r="NFQ75" s="394"/>
      <c r="NFR75" s="394"/>
      <c r="NFS75" s="394"/>
      <c r="NFT75" s="394"/>
      <c r="NFU75" s="394"/>
      <c r="NFV75" s="394"/>
      <c r="NFW75" s="394"/>
      <c r="NFX75" s="394"/>
      <c r="NFY75" s="394"/>
      <c r="NFZ75" s="394"/>
      <c r="NGA75" s="394"/>
      <c r="NGB75" s="394"/>
      <c r="NGC75" s="394"/>
      <c r="NGD75" s="394"/>
      <c r="NGE75" s="394"/>
      <c r="NGF75" s="394"/>
      <c r="NGG75" s="394"/>
      <c r="NGH75" s="394"/>
      <c r="NGI75" s="394"/>
      <c r="NGJ75" s="394"/>
      <c r="NGK75" s="394"/>
      <c r="NGL75" s="394"/>
      <c r="NGM75" s="394"/>
      <c r="NGN75" s="394"/>
      <c r="NGO75" s="394"/>
      <c r="NGP75" s="394"/>
      <c r="NGQ75" s="394"/>
      <c r="NGR75" s="394"/>
      <c r="NGS75" s="394"/>
      <c r="NGT75" s="394"/>
      <c r="NGU75" s="394"/>
      <c r="NGV75" s="394"/>
      <c r="NGW75" s="394"/>
      <c r="NGX75" s="394"/>
      <c r="NGY75" s="394"/>
      <c r="NGZ75" s="394"/>
      <c r="NHA75" s="394"/>
      <c r="NHB75" s="394"/>
      <c r="NHC75" s="394"/>
      <c r="NHD75" s="394"/>
      <c r="NHE75" s="394"/>
      <c r="NHF75" s="394"/>
      <c r="NHG75" s="394"/>
      <c r="NHH75" s="394"/>
      <c r="NHI75" s="394"/>
      <c r="NHJ75" s="394"/>
      <c r="NHK75" s="394"/>
      <c r="NHL75" s="394"/>
      <c r="NHM75" s="394"/>
      <c r="NHN75" s="394"/>
      <c r="NHO75" s="394"/>
      <c r="NHP75" s="394"/>
      <c r="NHQ75" s="394"/>
      <c r="NHR75" s="394"/>
      <c r="NHS75" s="394"/>
      <c r="NHT75" s="394"/>
      <c r="NHU75" s="394"/>
      <c r="NHV75" s="394"/>
      <c r="NHW75" s="394"/>
      <c r="NHX75" s="394"/>
      <c r="NHY75" s="394"/>
      <c r="NHZ75" s="394"/>
      <c r="NIA75" s="394"/>
      <c r="NIB75" s="394"/>
      <c r="NIC75" s="394"/>
      <c r="NID75" s="394"/>
      <c r="NIE75" s="394"/>
      <c r="NIF75" s="394"/>
      <c r="NIG75" s="394"/>
      <c r="NIH75" s="394"/>
      <c r="NII75" s="394"/>
      <c r="NIJ75" s="394"/>
      <c r="NIK75" s="394"/>
      <c r="NIL75" s="394"/>
      <c r="NIM75" s="394"/>
      <c r="NIN75" s="394"/>
      <c r="NIO75" s="394"/>
      <c r="NIP75" s="394"/>
      <c r="NIQ75" s="394"/>
      <c r="NIR75" s="394"/>
      <c r="NIS75" s="394"/>
      <c r="NIT75" s="394"/>
      <c r="NIU75" s="394"/>
      <c r="NIV75" s="394"/>
      <c r="NIW75" s="394"/>
      <c r="NIX75" s="394"/>
      <c r="NIY75" s="394"/>
      <c r="NIZ75" s="394"/>
      <c r="NJA75" s="394"/>
      <c r="NJB75" s="394"/>
      <c r="NJC75" s="394"/>
      <c r="NJD75" s="394"/>
      <c r="NJE75" s="394"/>
      <c r="NJF75" s="394"/>
      <c r="NJG75" s="394"/>
      <c r="NJH75" s="394"/>
      <c r="NJI75" s="394"/>
      <c r="NJJ75" s="394"/>
      <c r="NJK75" s="394"/>
      <c r="NJL75" s="394"/>
      <c r="NJM75" s="394"/>
      <c r="NJN75" s="394"/>
      <c r="NJO75" s="394"/>
      <c r="NJP75" s="394"/>
      <c r="NJQ75" s="394"/>
      <c r="NJR75" s="394"/>
      <c r="NJS75" s="394"/>
      <c r="NJT75" s="394"/>
      <c r="NJU75" s="394"/>
      <c r="NJV75" s="394"/>
      <c r="NJW75" s="394"/>
      <c r="NJX75" s="394"/>
      <c r="NJY75" s="394"/>
      <c r="NJZ75" s="394"/>
      <c r="NKA75" s="394"/>
      <c r="NKB75" s="394"/>
      <c r="NKC75" s="394"/>
      <c r="NKD75" s="394"/>
      <c r="NKE75" s="394"/>
      <c r="NKF75" s="394"/>
      <c r="NKG75" s="394"/>
      <c r="NKH75" s="394"/>
      <c r="NKI75" s="394"/>
      <c r="NKJ75" s="394"/>
      <c r="NKK75" s="394"/>
      <c r="NKL75" s="394"/>
      <c r="NKM75" s="394"/>
      <c r="NKN75" s="394"/>
      <c r="NKO75" s="394"/>
      <c r="NKP75" s="394"/>
      <c r="NKQ75" s="394"/>
      <c r="NKR75" s="394"/>
      <c r="NKS75" s="394"/>
      <c r="NKT75" s="394"/>
      <c r="NKU75" s="394"/>
      <c r="NKV75" s="394"/>
      <c r="NKW75" s="394"/>
      <c r="NKX75" s="394"/>
      <c r="NKY75" s="394"/>
      <c r="NKZ75" s="394"/>
      <c r="NLA75" s="394"/>
      <c r="NLB75" s="394"/>
      <c r="NLC75" s="394"/>
      <c r="NLD75" s="394"/>
      <c r="NLE75" s="394"/>
      <c r="NLF75" s="394"/>
      <c r="NLG75" s="394"/>
      <c r="NLH75" s="394"/>
      <c r="NLI75" s="394"/>
      <c r="NLJ75" s="394"/>
      <c r="NLK75" s="394"/>
      <c r="NLL75" s="394"/>
      <c r="NLM75" s="394"/>
      <c r="NLN75" s="394"/>
      <c r="NLO75" s="394"/>
      <c r="NLP75" s="394"/>
      <c r="NLQ75" s="394"/>
      <c r="NLR75" s="394"/>
      <c r="NLS75" s="394"/>
      <c r="NLT75" s="394"/>
      <c r="NLU75" s="394"/>
      <c r="NLV75" s="394"/>
      <c r="NLW75" s="394"/>
      <c r="NLX75" s="394"/>
      <c r="NLY75" s="394"/>
      <c r="NLZ75" s="394"/>
      <c r="NMA75" s="394"/>
      <c r="NMB75" s="394"/>
      <c r="NMC75" s="394"/>
      <c r="NMD75" s="394"/>
      <c r="NME75" s="394"/>
      <c r="NMF75" s="394"/>
      <c r="NMG75" s="394"/>
      <c r="NMH75" s="394"/>
      <c r="NMI75" s="394"/>
      <c r="NMJ75" s="394"/>
      <c r="NMK75" s="394"/>
      <c r="NML75" s="394"/>
      <c r="NMM75" s="394"/>
      <c r="NMN75" s="394"/>
      <c r="NMO75" s="394"/>
      <c r="NMP75" s="394"/>
      <c r="NMQ75" s="394"/>
      <c r="NMR75" s="394"/>
      <c r="NMS75" s="394"/>
      <c r="NMT75" s="394"/>
      <c r="NMU75" s="394"/>
      <c r="NMV75" s="394"/>
      <c r="NMW75" s="394"/>
      <c r="NMX75" s="394"/>
      <c r="NMY75" s="394"/>
      <c r="NMZ75" s="394"/>
      <c r="NNA75" s="394"/>
      <c r="NNB75" s="394"/>
      <c r="NNC75" s="394"/>
      <c r="NND75" s="394"/>
      <c r="NNE75" s="394"/>
      <c r="NNF75" s="394"/>
      <c r="NNG75" s="394"/>
      <c r="NNH75" s="394"/>
      <c r="NNI75" s="394"/>
      <c r="NNJ75" s="394"/>
      <c r="NNK75" s="394"/>
      <c r="NNL75" s="394"/>
      <c r="NNM75" s="394"/>
      <c r="NNN75" s="394"/>
      <c r="NNO75" s="394"/>
      <c r="NNP75" s="394"/>
      <c r="NNQ75" s="394"/>
      <c r="NNR75" s="394"/>
      <c r="NNS75" s="394"/>
      <c r="NNT75" s="394"/>
      <c r="NNU75" s="394"/>
      <c r="NNV75" s="394"/>
      <c r="NNW75" s="394"/>
      <c r="NNX75" s="394"/>
      <c r="NNY75" s="394"/>
      <c r="NNZ75" s="394"/>
      <c r="NOA75" s="394"/>
      <c r="NOB75" s="394"/>
      <c r="NOC75" s="394"/>
      <c r="NOD75" s="394"/>
      <c r="NOE75" s="394"/>
      <c r="NOF75" s="394"/>
      <c r="NOG75" s="394"/>
      <c r="NOH75" s="394"/>
      <c r="NOI75" s="394"/>
      <c r="NOJ75" s="394"/>
      <c r="NOK75" s="394"/>
      <c r="NOL75" s="394"/>
      <c r="NOM75" s="394"/>
      <c r="NON75" s="394"/>
      <c r="NOO75" s="394"/>
      <c r="NOP75" s="394"/>
      <c r="NOQ75" s="394"/>
      <c r="NOR75" s="394"/>
      <c r="NOS75" s="394"/>
      <c r="NOT75" s="394"/>
      <c r="NOU75" s="394"/>
      <c r="NOV75" s="394"/>
      <c r="NOW75" s="394"/>
      <c r="NOX75" s="394"/>
      <c r="NOY75" s="394"/>
      <c r="NOZ75" s="394"/>
      <c r="NPA75" s="394"/>
      <c r="NPB75" s="394"/>
      <c r="NPC75" s="394"/>
      <c r="NPD75" s="394"/>
      <c r="NPE75" s="394"/>
      <c r="NPF75" s="394"/>
      <c r="NPG75" s="394"/>
      <c r="NPH75" s="394"/>
      <c r="NPI75" s="394"/>
      <c r="NPJ75" s="394"/>
      <c r="NPK75" s="394"/>
      <c r="NPL75" s="394"/>
      <c r="NPM75" s="394"/>
      <c r="NPN75" s="394"/>
      <c r="NPO75" s="394"/>
      <c r="NPP75" s="394"/>
      <c r="NPQ75" s="394"/>
      <c r="NPR75" s="394"/>
      <c r="NPS75" s="394"/>
      <c r="NPT75" s="394"/>
      <c r="NPU75" s="394"/>
      <c r="NPV75" s="394"/>
      <c r="NPW75" s="394"/>
      <c r="NPX75" s="394"/>
      <c r="NPY75" s="394"/>
      <c r="NPZ75" s="394"/>
      <c r="NQA75" s="394"/>
      <c r="NQB75" s="394"/>
      <c r="NQC75" s="394"/>
      <c r="NQD75" s="394"/>
      <c r="NQE75" s="394"/>
      <c r="NQF75" s="394"/>
      <c r="NQG75" s="394"/>
      <c r="NQH75" s="394"/>
      <c r="NQI75" s="394"/>
      <c r="NQJ75" s="394"/>
      <c r="NQK75" s="394"/>
      <c r="NQL75" s="394"/>
      <c r="NQM75" s="394"/>
      <c r="NQN75" s="394"/>
      <c r="NQO75" s="394"/>
      <c r="NQP75" s="394"/>
      <c r="NQQ75" s="394"/>
      <c r="NQR75" s="394"/>
      <c r="NQS75" s="394"/>
      <c r="NQT75" s="394"/>
      <c r="NQU75" s="394"/>
      <c r="NQV75" s="394"/>
      <c r="NQW75" s="394"/>
      <c r="NQX75" s="394"/>
      <c r="NQY75" s="394"/>
      <c r="NQZ75" s="394"/>
      <c r="NRA75" s="394"/>
      <c r="NRB75" s="394"/>
      <c r="NRC75" s="394"/>
      <c r="NRD75" s="394"/>
      <c r="NRE75" s="394"/>
      <c r="NRF75" s="394"/>
      <c r="NRG75" s="394"/>
      <c r="NRH75" s="394"/>
      <c r="NRI75" s="394"/>
      <c r="NRJ75" s="394"/>
      <c r="NRK75" s="394"/>
      <c r="NRL75" s="394"/>
      <c r="NRM75" s="394"/>
      <c r="NRN75" s="394"/>
      <c r="NRO75" s="394"/>
      <c r="NRP75" s="394"/>
      <c r="NRQ75" s="394"/>
      <c r="NRR75" s="394"/>
      <c r="NRS75" s="394"/>
      <c r="NRT75" s="394"/>
      <c r="NRU75" s="394"/>
      <c r="NRV75" s="394"/>
      <c r="NRW75" s="394"/>
      <c r="NRX75" s="394"/>
      <c r="NRY75" s="394"/>
      <c r="NRZ75" s="394"/>
      <c r="NSA75" s="394"/>
      <c r="NSB75" s="394"/>
      <c r="NSC75" s="394"/>
      <c r="NSD75" s="394"/>
      <c r="NSE75" s="394"/>
      <c r="NSF75" s="394"/>
      <c r="NSG75" s="394"/>
      <c r="NSH75" s="394"/>
      <c r="NSI75" s="394"/>
      <c r="NSJ75" s="394"/>
      <c r="NSK75" s="394"/>
      <c r="NSL75" s="394"/>
      <c r="NSM75" s="394"/>
      <c r="NSN75" s="394"/>
      <c r="NSO75" s="394"/>
      <c r="NSP75" s="394"/>
      <c r="NSQ75" s="394"/>
      <c r="NSR75" s="394"/>
      <c r="NSS75" s="394"/>
      <c r="NST75" s="394"/>
      <c r="NSU75" s="394"/>
      <c r="NSV75" s="394"/>
      <c r="NSW75" s="394"/>
      <c r="NSX75" s="394"/>
      <c r="NSY75" s="394"/>
      <c r="NSZ75" s="394"/>
      <c r="NTA75" s="394"/>
      <c r="NTB75" s="394"/>
      <c r="NTC75" s="394"/>
      <c r="NTD75" s="394"/>
      <c r="NTE75" s="394"/>
      <c r="NTF75" s="394"/>
      <c r="NTG75" s="394"/>
      <c r="NTH75" s="394"/>
      <c r="NTI75" s="394"/>
      <c r="NTJ75" s="394"/>
      <c r="NTK75" s="394"/>
      <c r="NTL75" s="394"/>
      <c r="NTM75" s="394"/>
      <c r="NTN75" s="394"/>
      <c r="NTO75" s="394"/>
      <c r="NTP75" s="394"/>
      <c r="NTQ75" s="394"/>
      <c r="NTR75" s="394"/>
      <c r="NTS75" s="394"/>
      <c r="NTT75" s="394"/>
      <c r="NTU75" s="394"/>
      <c r="NTV75" s="394"/>
      <c r="NTW75" s="394"/>
      <c r="NTX75" s="394"/>
      <c r="NTY75" s="394"/>
      <c r="NTZ75" s="394"/>
      <c r="NUA75" s="394"/>
      <c r="NUB75" s="394"/>
      <c r="NUC75" s="394"/>
      <c r="NUD75" s="394"/>
      <c r="NUE75" s="394"/>
      <c r="NUF75" s="394"/>
      <c r="NUG75" s="394"/>
      <c r="NUH75" s="394"/>
      <c r="NUI75" s="394"/>
      <c r="NUJ75" s="394"/>
      <c r="NUK75" s="394"/>
      <c r="NUL75" s="394"/>
      <c r="NUM75" s="394"/>
      <c r="NUN75" s="394"/>
      <c r="NUO75" s="394"/>
      <c r="NUP75" s="394"/>
      <c r="NUQ75" s="394"/>
      <c r="NUR75" s="394"/>
      <c r="NUS75" s="394"/>
      <c r="NUT75" s="394"/>
      <c r="NUU75" s="394"/>
      <c r="NUV75" s="394"/>
      <c r="NUW75" s="394"/>
      <c r="NUX75" s="394"/>
      <c r="NUY75" s="394"/>
      <c r="NUZ75" s="394"/>
      <c r="NVA75" s="394"/>
      <c r="NVB75" s="394"/>
      <c r="NVC75" s="394"/>
      <c r="NVD75" s="394"/>
      <c r="NVE75" s="394"/>
      <c r="NVF75" s="394"/>
      <c r="NVG75" s="394"/>
      <c r="NVH75" s="394"/>
      <c r="NVI75" s="394"/>
      <c r="NVJ75" s="394"/>
      <c r="NVK75" s="394"/>
      <c r="NVL75" s="394"/>
      <c r="NVM75" s="394"/>
      <c r="NVN75" s="394"/>
      <c r="NVO75" s="394"/>
      <c r="NVP75" s="394"/>
      <c r="NVQ75" s="394"/>
      <c r="NVR75" s="394"/>
      <c r="NVS75" s="394"/>
      <c r="NVT75" s="394"/>
      <c r="NVU75" s="394"/>
      <c r="NVV75" s="394"/>
      <c r="NVW75" s="394"/>
      <c r="NVX75" s="394"/>
      <c r="NVY75" s="394"/>
      <c r="NVZ75" s="394"/>
      <c r="NWA75" s="394"/>
      <c r="NWB75" s="394"/>
      <c r="NWC75" s="394"/>
      <c r="NWD75" s="394"/>
      <c r="NWE75" s="394"/>
      <c r="NWF75" s="394"/>
      <c r="NWG75" s="394"/>
      <c r="NWH75" s="394"/>
      <c r="NWI75" s="394"/>
      <c r="NWJ75" s="394"/>
      <c r="NWK75" s="394"/>
      <c r="NWL75" s="394"/>
      <c r="NWM75" s="394"/>
      <c r="NWN75" s="394"/>
      <c r="NWO75" s="394"/>
      <c r="NWP75" s="394"/>
      <c r="NWQ75" s="394"/>
      <c r="NWR75" s="394"/>
      <c r="NWS75" s="394"/>
      <c r="NWT75" s="394"/>
      <c r="NWU75" s="394"/>
      <c r="NWV75" s="394"/>
      <c r="NWW75" s="394"/>
      <c r="NWX75" s="394"/>
      <c r="NWY75" s="394"/>
      <c r="NWZ75" s="394"/>
      <c r="NXA75" s="394"/>
      <c r="NXB75" s="394"/>
      <c r="NXC75" s="394"/>
      <c r="NXD75" s="394"/>
      <c r="NXE75" s="394"/>
      <c r="NXF75" s="394"/>
      <c r="NXG75" s="394"/>
      <c r="NXH75" s="394"/>
      <c r="NXI75" s="394"/>
      <c r="NXJ75" s="394"/>
      <c r="NXK75" s="394"/>
      <c r="NXL75" s="394"/>
      <c r="NXM75" s="394"/>
      <c r="NXN75" s="394"/>
      <c r="NXO75" s="394"/>
      <c r="NXP75" s="394"/>
      <c r="NXQ75" s="394"/>
      <c r="NXR75" s="394"/>
      <c r="NXS75" s="394"/>
      <c r="NXT75" s="394"/>
      <c r="NXU75" s="394"/>
      <c r="NXV75" s="394"/>
      <c r="NXW75" s="394"/>
      <c r="NXX75" s="394"/>
      <c r="NXY75" s="394"/>
      <c r="NXZ75" s="394"/>
      <c r="NYA75" s="394"/>
      <c r="NYB75" s="394"/>
      <c r="NYC75" s="394"/>
      <c r="NYD75" s="394"/>
      <c r="NYE75" s="394"/>
      <c r="NYF75" s="394"/>
      <c r="NYG75" s="394"/>
      <c r="NYH75" s="394"/>
      <c r="NYI75" s="394"/>
      <c r="NYJ75" s="394"/>
      <c r="NYK75" s="394"/>
      <c r="NYL75" s="394"/>
      <c r="NYM75" s="394"/>
      <c r="NYN75" s="394"/>
      <c r="NYO75" s="394"/>
      <c r="NYP75" s="394"/>
      <c r="NYQ75" s="394"/>
      <c r="NYR75" s="394"/>
      <c r="NYS75" s="394"/>
      <c r="NYT75" s="394"/>
      <c r="NYU75" s="394"/>
      <c r="NYV75" s="394"/>
      <c r="NYW75" s="394"/>
      <c r="NYX75" s="394"/>
      <c r="NYY75" s="394"/>
      <c r="NYZ75" s="394"/>
      <c r="NZA75" s="394"/>
      <c r="NZB75" s="394"/>
      <c r="NZC75" s="394"/>
      <c r="NZD75" s="394"/>
      <c r="NZE75" s="394"/>
      <c r="NZF75" s="394"/>
      <c r="NZG75" s="394"/>
      <c r="NZH75" s="394"/>
      <c r="NZI75" s="394"/>
      <c r="NZJ75" s="394"/>
      <c r="NZK75" s="394"/>
      <c r="NZL75" s="394"/>
      <c r="NZM75" s="394"/>
      <c r="NZN75" s="394"/>
      <c r="NZO75" s="394"/>
      <c r="NZP75" s="394"/>
      <c r="NZQ75" s="394"/>
      <c r="NZR75" s="394"/>
      <c r="NZS75" s="394"/>
      <c r="NZT75" s="394"/>
      <c r="NZU75" s="394"/>
      <c r="NZV75" s="394"/>
      <c r="NZW75" s="394"/>
      <c r="NZX75" s="394"/>
      <c r="NZY75" s="394"/>
      <c r="NZZ75" s="394"/>
      <c r="OAA75" s="394"/>
      <c r="OAB75" s="394"/>
      <c r="OAC75" s="394"/>
      <c r="OAD75" s="394"/>
      <c r="OAE75" s="394"/>
      <c r="OAF75" s="394"/>
      <c r="OAG75" s="394"/>
      <c r="OAH75" s="394"/>
      <c r="OAI75" s="394"/>
      <c r="OAJ75" s="394"/>
      <c r="OAK75" s="394"/>
      <c r="OAL75" s="394"/>
      <c r="OAM75" s="394"/>
      <c r="OAN75" s="394"/>
      <c r="OAO75" s="394"/>
      <c r="OAP75" s="394"/>
      <c r="OAQ75" s="394"/>
      <c r="OAR75" s="394"/>
      <c r="OAS75" s="394"/>
      <c r="OAT75" s="394"/>
      <c r="OAU75" s="394"/>
      <c r="OAV75" s="394"/>
      <c r="OAW75" s="394"/>
      <c r="OAX75" s="394"/>
      <c r="OAY75" s="394"/>
      <c r="OAZ75" s="394"/>
      <c r="OBA75" s="394"/>
      <c r="OBB75" s="394"/>
      <c r="OBC75" s="394"/>
      <c r="OBD75" s="394"/>
      <c r="OBE75" s="394"/>
      <c r="OBF75" s="394"/>
      <c r="OBG75" s="394"/>
      <c r="OBH75" s="394"/>
      <c r="OBI75" s="394"/>
      <c r="OBJ75" s="394"/>
      <c r="OBK75" s="394"/>
      <c r="OBL75" s="394"/>
      <c r="OBM75" s="394"/>
      <c r="OBN75" s="394"/>
      <c r="OBO75" s="394"/>
      <c r="OBP75" s="394"/>
      <c r="OBQ75" s="394"/>
      <c r="OBR75" s="394"/>
      <c r="OBS75" s="394"/>
      <c r="OBT75" s="394"/>
      <c r="OBU75" s="394"/>
      <c r="OBV75" s="394"/>
      <c r="OBW75" s="394"/>
      <c r="OBX75" s="394"/>
      <c r="OBY75" s="394"/>
      <c r="OBZ75" s="394"/>
      <c r="OCA75" s="394"/>
      <c r="OCB75" s="394"/>
      <c r="OCC75" s="394"/>
      <c r="OCD75" s="394"/>
      <c r="OCE75" s="394"/>
      <c r="OCF75" s="394"/>
      <c r="OCG75" s="394"/>
      <c r="OCH75" s="394"/>
      <c r="OCI75" s="394"/>
      <c r="OCJ75" s="394"/>
      <c r="OCK75" s="394"/>
      <c r="OCL75" s="394"/>
      <c r="OCM75" s="394"/>
      <c r="OCN75" s="394"/>
      <c r="OCO75" s="394"/>
      <c r="OCP75" s="394"/>
      <c r="OCQ75" s="394"/>
      <c r="OCR75" s="394"/>
      <c r="OCS75" s="394"/>
      <c r="OCT75" s="394"/>
      <c r="OCU75" s="394"/>
      <c r="OCV75" s="394"/>
      <c r="OCW75" s="394"/>
      <c r="OCX75" s="394"/>
      <c r="OCY75" s="394"/>
      <c r="OCZ75" s="394"/>
      <c r="ODA75" s="394"/>
      <c r="ODB75" s="394"/>
      <c r="ODC75" s="394"/>
      <c r="ODD75" s="394"/>
      <c r="ODE75" s="394"/>
      <c r="ODF75" s="394"/>
      <c r="ODG75" s="394"/>
      <c r="ODH75" s="394"/>
      <c r="ODI75" s="394"/>
      <c r="ODJ75" s="394"/>
      <c r="ODK75" s="394"/>
      <c r="ODL75" s="394"/>
      <c r="ODM75" s="394"/>
      <c r="ODN75" s="394"/>
      <c r="ODO75" s="394"/>
      <c r="ODP75" s="394"/>
      <c r="ODQ75" s="394"/>
      <c r="ODR75" s="394"/>
      <c r="ODS75" s="394"/>
      <c r="ODT75" s="394"/>
      <c r="ODU75" s="394"/>
      <c r="ODV75" s="394"/>
      <c r="ODW75" s="394"/>
      <c r="ODX75" s="394"/>
      <c r="ODY75" s="394"/>
      <c r="ODZ75" s="394"/>
      <c r="OEA75" s="394"/>
      <c r="OEB75" s="394"/>
      <c r="OEC75" s="394"/>
      <c r="OED75" s="394"/>
      <c r="OEE75" s="394"/>
      <c r="OEF75" s="394"/>
      <c r="OEG75" s="394"/>
      <c r="OEH75" s="394"/>
      <c r="OEI75" s="394"/>
      <c r="OEJ75" s="394"/>
      <c r="OEK75" s="394"/>
      <c r="OEL75" s="394"/>
      <c r="OEM75" s="394"/>
      <c r="OEN75" s="394"/>
      <c r="OEO75" s="394"/>
      <c r="OEP75" s="394"/>
      <c r="OEQ75" s="394"/>
      <c r="OER75" s="394"/>
      <c r="OES75" s="394"/>
      <c r="OET75" s="394"/>
      <c r="OEU75" s="394"/>
      <c r="OEV75" s="394"/>
      <c r="OEW75" s="394"/>
      <c r="OEX75" s="394"/>
      <c r="OEY75" s="394"/>
      <c r="OEZ75" s="394"/>
      <c r="OFA75" s="394"/>
      <c r="OFB75" s="394"/>
      <c r="OFC75" s="394"/>
      <c r="OFD75" s="394"/>
      <c r="OFE75" s="394"/>
      <c r="OFF75" s="394"/>
      <c r="OFG75" s="394"/>
      <c r="OFH75" s="394"/>
      <c r="OFI75" s="394"/>
      <c r="OFJ75" s="394"/>
      <c r="OFK75" s="394"/>
      <c r="OFL75" s="394"/>
      <c r="OFM75" s="394"/>
      <c r="OFN75" s="394"/>
      <c r="OFO75" s="394"/>
      <c r="OFP75" s="394"/>
      <c r="OFQ75" s="394"/>
      <c r="OFR75" s="394"/>
      <c r="OFS75" s="394"/>
      <c r="OFT75" s="394"/>
      <c r="OFU75" s="394"/>
      <c r="OFV75" s="394"/>
      <c r="OFW75" s="394"/>
      <c r="OFX75" s="394"/>
      <c r="OFY75" s="394"/>
      <c r="OFZ75" s="394"/>
      <c r="OGA75" s="394"/>
      <c r="OGB75" s="394"/>
      <c r="OGC75" s="394"/>
      <c r="OGD75" s="394"/>
      <c r="OGE75" s="394"/>
      <c r="OGF75" s="394"/>
      <c r="OGG75" s="394"/>
      <c r="OGH75" s="394"/>
      <c r="OGI75" s="394"/>
      <c r="OGJ75" s="394"/>
      <c r="OGK75" s="394"/>
      <c r="OGL75" s="394"/>
      <c r="OGM75" s="394"/>
      <c r="OGN75" s="394"/>
      <c r="OGO75" s="394"/>
      <c r="OGP75" s="394"/>
      <c r="OGQ75" s="394"/>
      <c r="OGR75" s="394"/>
      <c r="OGS75" s="394"/>
      <c r="OGT75" s="394"/>
      <c r="OGU75" s="394"/>
      <c r="OGV75" s="394"/>
      <c r="OGW75" s="394"/>
      <c r="OGX75" s="394"/>
      <c r="OGY75" s="394"/>
      <c r="OGZ75" s="394"/>
      <c r="OHA75" s="394"/>
      <c r="OHB75" s="394"/>
      <c r="OHC75" s="394"/>
      <c r="OHD75" s="394"/>
      <c r="OHE75" s="394"/>
      <c r="OHF75" s="394"/>
      <c r="OHG75" s="394"/>
      <c r="OHH75" s="394"/>
      <c r="OHI75" s="394"/>
      <c r="OHJ75" s="394"/>
      <c r="OHK75" s="394"/>
      <c r="OHL75" s="394"/>
      <c r="OHM75" s="394"/>
      <c r="OHN75" s="394"/>
      <c r="OHO75" s="394"/>
      <c r="OHP75" s="394"/>
      <c r="OHQ75" s="394"/>
      <c r="OHR75" s="394"/>
      <c r="OHS75" s="394"/>
      <c r="OHT75" s="394"/>
      <c r="OHU75" s="394"/>
      <c r="OHV75" s="394"/>
      <c r="OHW75" s="394"/>
      <c r="OHX75" s="394"/>
      <c r="OHY75" s="394"/>
      <c r="OHZ75" s="394"/>
      <c r="OIA75" s="394"/>
      <c r="OIB75" s="394"/>
      <c r="OIC75" s="394"/>
      <c r="OID75" s="394"/>
      <c r="OIE75" s="394"/>
      <c r="OIF75" s="394"/>
      <c r="OIG75" s="394"/>
      <c r="OIH75" s="394"/>
      <c r="OII75" s="394"/>
      <c r="OIJ75" s="394"/>
      <c r="OIK75" s="394"/>
      <c r="OIL75" s="394"/>
      <c r="OIM75" s="394"/>
      <c r="OIN75" s="394"/>
      <c r="OIO75" s="394"/>
      <c r="OIP75" s="394"/>
      <c r="OIQ75" s="394"/>
      <c r="OIR75" s="394"/>
      <c r="OIS75" s="394"/>
      <c r="OIT75" s="394"/>
      <c r="OIU75" s="394"/>
      <c r="OIV75" s="394"/>
      <c r="OIW75" s="394"/>
      <c r="OIX75" s="394"/>
      <c r="OIY75" s="394"/>
      <c r="OIZ75" s="394"/>
      <c r="OJA75" s="394"/>
      <c r="OJB75" s="394"/>
      <c r="OJC75" s="394"/>
      <c r="OJD75" s="394"/>
      <c r="OJE75" s="394"/>
      <c r="OJF75" s="394"/>
      <c r="OJG75" s="394"/>
      <c r="OJH75" s="394"/>
      <c r="OJI75" s="394"/>
      <c r="OJJ75" s="394"/>
      <c r="OJK75" s="394"/>
      <c r="OJL75" s="394"/>
      <c r="OJM75" s="394"/>
      <c r="OJN75" s="394"/>
      <c r="OJO75" s="394"/>
      <c r="OJP75" s="394"/>
      <c r="OJQ75" s="394"/>
      <c r="OJR75" s="394"/>
      <c r="OJS75" s="394"/>
      <c r="OJT75" s="394"/>
      <c r="OJU75" s="394"/>
      <c r="OJV75" s="394"/>
      <c r="OJW75" s="394"/>
      <c r="OJX75" s="394"/>
      <c r="OJY75" s="394"/>
      <c r="OJZ75" s="394"/>
      <c r="OKA75" s="394"/>
      <c r="OKB75" s="394"/>
      <c r="OKC75" s="394"/>
      <c r="OKD75" s="394"/>
      <c r="OKE75" s="394"/>
      <c r="OKF75" s="394"/>
      <c r="OKG75" s="394"/>
      <c r="OKH75" s="394"/>
      <c r="OKI75" s="394"/>
      <c r="OKJ75" s="394"/>
      <c r="OKK75" s="394"/>
      <c r="OKL75" s="394"/>
      <c r="OKM75" s="394"/>
      <c r="OKN75" s="394"/>
      <c r="OKO75" s="394"/>
      <c r="OKP75" s="394"/>
      <c r="OKQ75" s="394"/>
      <c r="OKR75" s="394"/>
      <c r="OKS75" s="394"/>
      <c r="OKT75" s="394"/>
      <c r="OKU75" s="394"/>
      <c r="OKV75" s="394"/>
      <c r="OKW75" s="394"/>
      <c r="OKX75" s="394"/>
      <c r="OKY75" s="394"/>
      <c r="OKZ75" s="394"/>
      <c r="OLA75" s="394"/>
      <c r="OLB75" s="394"/>
      <c r="OLC75" s="394"/>
      <c r="OLD75" s="394"/>
      <c r="OLE75" s="394"/>
      <c r="OLF75" s="394"/>
      <c r="OLG75" s="394"/>
      <c r="OLH75" s="394"/>
      <c r="OLI75" s="394"/>
      <c r="OLJ75" s="394"/>
      <c r="OLK75" s="394"/>
      <c r="OLL75" s="394"/>
      <c r="OLM75" s="394"/>
      <c r="OLN75" s="394"/>
      <c r="OLO75" s="394"/>
      <c r="OLP75" s="394"/>
      <c r="OLQ75" s="394"/>
      <c r="OLR75" s="394"/>
      <c r="OLS75" s="394"/>
      <c r="OLT75" s="394"/>
      <c r="OLU75" s="394"/>
      <c r="OLV75" s="394"/>
      <c r="OLW75" s="394"/>
      <c r="OLX75" s="394"/>
      <c r="OLY75" s="394"/>
      <c r="OLZ75" s="394"/>
      <c r="OMA75" s="394"/>
      <c r="OMB75" s="394"/>
      <c r="OMC75" s="394"/>
      <c r="OMD75" s="394"/>
      <c r="OME75" s="394"/>
      <c r="OMF75" s="394"/>
      <c r="OMG75" s="394"/>
      <c r="OMH75" s="394"/>
      <c r="OMI75" s="394"/>
      <c r="OMJ75" s="394"/>
      <c r="OMK75" s="394"/>
      <c r="OML75" s="394"/>
      <c r="OMM75" s="394"/>
      <c r="OMN75" s="394"/>
      <c r="OMO75" s="394"/>
      <c r="OMP75" s="394"/>
      <c r="OMQ75" s="394"/>
      <c r="OMR75" s="394"/>
      <c r="OMS75" s="394"/>
      <c r="OMT75" s="394"/>
      <c r="OMU75" s="394"/>
      <c r="OMV75" s="394"/>
      <c r="OMW75" s="394"/>
      <c r="OMX75" s="394"/>
      <c r="OMY75" s="394"/>
      <c r="OMZ75" s="394"/>
      <c r="ONA75" s="394"/>
      <c r="ONB75" s="394"/>
      <c r="ONC75" s="394"/>
      <c r="OND75" s="394"/>
      <c r="ONE75" s="394"/>
      <c r="ONF75" s="394"/>
      <c r="ONG75" s="394"/>
      <c r="ONH75" s="394"/>
      <c r="ONI75" s="394"/>
      <c r="ONJ75" s="394"/>
      <c r="ONK75" s="394"/>
      <c r="ONL75" s="394"/>
      <c r="ONM75" s="394"/>
      <c r="ONN75" s="394"/>
      <c r="ONO75" s="394"/>
      <c r="ONP75" s="394"/>
      <c r="ONQ75" s="394"/>
      <c r="ONR75" s="394"/>
      <c r="ONS75" s="394"/>
      <c r="ONT75" s="394"/>
      <c r="ONU75" s="394"/>
      <c r="ONV75" s="394"/>
      <c r="ONW75" s="394"/>
      <c r="ONX75" s="394"/>
      <c r="ONY75" s="394"/>
      <c r="ONZ75" s="394"/>
      <c r="OOA75" s="394"/>
      <c r="OOB75" s="394"/>
      <c r="OOC75" s="394"/>
      <c r="OOD75" s="394"/>
      <c r="OOE75" s="394"/>
      <c r="OOF75" s="394"/>
      <c r="OOG75" s="394"/>
      <c r="OOH75" s="394"/>
      <c r="OOI75" s="394"/>
      <c r="OOJ75" s="394"/>
      <c r="OOK75" s="394"/>
      <c r="OOL75" s="394"/>
      <c r="OOM75" s="394"/>
      <c r="OON75" s="394"/>
      <c r="OOO75" s="394"/>
      <c r="OOP75" s="394"/>
      <c r="OOQ75" s="394"/>
      <c r="OOR75" s="394"/>
      <c r="OOS75" s="394"/>
      <c r="OOT75" s="394"/>
      <c r="OOU75" s="394"/>
      <c r="OOV75" s="394"/>
      <c r="OOW75" s="394"/>
      <c r="OOX75" s="394"/>
      <c r="OOY75" s="394"/>
      <c r="OOZ75" s="394"/>
      <c r="OPA75" s="394"/>
      <c r="OPB75" s="394"/>
      <c r="OPC75" s="394"/>
      <c r="OPD75" s="394"/>
      <c r="OPE75" s="394"/>
      <c r="OPF75" s="394"/>
      <c r="OPG75" s="394"/>
      <c r="OPH75" s="394"/>
      <c r="OPI75" s="394"/>
      <c r="OPJ75" s="394"/>
      <c r="OPK75" s="394"/>
      <c r="OPL75" s="394"/>
      <c r="OPM75" s="394"/>
      <c r="OPN75" s="394"/>
      <c r="OPO75" s="394"/>
      <c r="OPP75" s="394"/>
      <c r="OPQ75" s="394"/>
      <c r="OPR75" s="394"/>
      <c r="OPS75" s="394"/>
      <c r="OPT75" s="394"/>
      <c r="OPU75" s="394"/>
      <c r="OPV75" s="394"/>
      <c r="OPW75" s="394"/>
      <c r="OPX75" s="394"/>
      <c r="OPY75" s="394"/>
      <c r="OPZ75" s="394"/>
      <c r="OQA75" s="394"/>
      <c r="OQB75" s="394"/>
      <c r="OQC75" s="394"/>
      <c r="OQD75" s="394"/>
      <c r="OQE75" s="394"/>
      <c r="OQF75" s="394"/>
      <c r="OQG75" s="394"/>
      <c r="OQH75" s="394"/>
      <c r="OQI75" s="394"/>
      <c r="OQJ75" s="394"/>
      <c r="OQK75" s="394"/>
      <c r="OQL75" s="394"/>
      <c r="OQM75" s="394"/>
      <c r="OQN75" s="394"/>
      <c r="OQO75" s="394"/>
      <c r="OQP75" s="394"/>
      <c r="OQQ75" s="394"/>
      <c r="OQR75" s="394"/>
      <c r="OQS75" s="394"/>
      <c r="OQT75" s="394"/>
      <c r="OQU75" s="394"/>
      <c r="OQV75" s="394"/>
      <c r="OQW75" s="394"/>
      <c r="OQX75" s="394"/>
      <c r="OQY75" s="394"/>
      <c r="OQZ75" s="394"/>
      <c r="ORA75" s="394"/>
      <c r="ORB75" s="394"/>
      <c r="ORC75" s="394"/>
      <c r="ORD75" s="394"/>
      <c r="ORE75" s="394"/>
      <c r="ORF75" s="394"/>
      <c r="ORG75" s="394"/>
      <c r="ORH75" s="394"/>
      <c r="ORI75" s="394"/>
      <c r="ORJ75" s="394"/>
      <c r="ORK75" s="394"/>
      <c r="ORL75" s="394"/>
      <c r="ORM75" s="394"/>
      <c r="ORN75" s="394"/>
      <c r="ORO75" s="394"/>
      <c r="ORP75" s="394"/>
      <c r="ORQ75" s="394"/>
      <c r="ORR75" s="394"/>
      <c r="ORS75" s="394"/>
      <c r="ORT75" s="394"/>
      <c r="ORU75" s="394"/>
      <c r="ORV75" s="394"/>
      <c r="ORW75" s="394"/>
      <c r="ORX75" s="394"/>
      <c r="ORY75" s="394"/>
      <c r="ORZ75" s="394"/>
      <c r="OSA75" s="394"/>
      <c r="OSB75" s="394"/>
      <c r="OSC75" s="394"/>
      <c r="OSD75" s="394"/>
      <c r="OSE75" s="394"/>
      <c r="OSF75" s="394"/>
      <c r="OSG75" s="394"/>
      <c r="OSH75" s="394"/>
      <c r="OSI75" s="394"/>
      <c r="OSJ75" s="394"/>
      <c r="OSK75" s="394"/>
      <c r="OSL75" s="394"/>
      <c r="OSM75" s="394"/>
      <c r="OSN75" s="394"/>
      <c r="OSO75" s="394"/>
      <c r="OSP75" s="394"/>
      <c r="OSQ75" s="394"/>
      <c r="OSR75" s="394"/>
      <c r="OSS75" s="394"/>
      <c r="OST75" s="394"/>
      <c r="OSU75" s="394"/>
      <c r="OSV75" s="394"/>
      <c r="OSW75" s="394"/>
      <c r="OSX75" s="394"/>
      <c r="OSY75" s="394"/>
      <c r="OSZ75" s="394"/>
      <c r="OTA75" s="394"/>
      <c r="OTB75" s="394"/>
      <c r="OTC75" s="394"/>
      <c r="OTD75" s="394"/>
      <c r="OTE75" s="394"/>
      <c r="OTF75" s="394"/>
      <c r="OTG75" s="394"/>
      <c r="OTH75" s="394"/>
      <c r="OTI75" s="394"/>
      <c r="OTJ75" s="394"/>
      <c r="OTK75" s="394"/>
      <c r="OTL75" s="394"/>
      <c r="OTM75" s="394"/>
      <c r="OTN75" s="394"/>
      <c r="OTO75" s="394"/>
      <c r="OTP75" s="394"/>
      <c r="OTQ75" s="394"/>
      <c r="OTR75" s="394"/>
      <c r="OTS75" s="394"/>
      <c r="OTT75" s="394"/>
      <c r="OTU75" s="394"/>
      <c r="OTV75" s="394"/>
      <c r="OTW75" s="394"/>
      <c r="OTX75" s="394"/>
      <c r="OTY75" s="394"/>
      <c r="OTZ75" s="394"/>
      <c r="OUA75" s="394"/>
      <c r="OUB75" s="394"/>
      <c r="OUC75" s="394"/>
      <c r="OUD75" s="394"/>
      <c r="OUE75" s="394"/>
      <c r="OUF75" s="394"/>
      <c r="OUG75" s="394"/>
      <c r="OUH75" s="394"/>
      <c r="OUI75" s="394"/>
      <c r="OUJ75" s="394"/>
      <c r="OUK75" s="394"/>
      <c r="OUL75" s="394"/>
      <c r="OUM75" s="394"/>
      <c r="OUN75" s="394"/>
      <c r="OUO75" s="394"/>
      <c r="OUP75" s="394"/>
      <c r="OUQ75" s="394"/>
      <c r="OUR75" s="394"/>
      <c r="OUS75" s="394"/>
      <c r="OUT75" s="394"/>
      <c r="OUU75" s="394"/>
      <c r="OUV75" s="394"/>
      <c r="OUW75" s="394"/>
      <c r="OUX75" s="394"/>
      <c r="OUY75" s="394"/>
      <c r="OUZ75" s="394"/>
      <c r="OVA75" s="394"/>
      <c r="OVB75" s="394"/>
      <c r="OVC75" s="394"/>
      <c r="OVD75" s="394"/>
      <c r="OVE75" s="394"/>
      <c r="OVF75" s="394"/>
      <c r="OVG75" s="394"/>
      <c r="OVH75" s="394"/>
      <c r="OVI75" s="394"/>
      <c r="OVJ75" s="394"/>
      <c r="OVK75" s="394"/>
      <c r="OVL75" s="394"/>
      <c r="OVM75" s="394"/>
      <c r="OVN75" s="394"/>
      <c r="OVO75" s="394"/>
      <c r="OVP75" s="394"/>
      <c r="OVQ75" s="394"/>
      <c r="OVR75" s="394"/>
      <c r="OVS75" s="394"/>
      <c r="OVT75" s="394"/>
      <c r="OVU75" s="394"/>
      <c r="OVV75" s="394"/>
      <c r="OVW75" s="394"/>
      <c r="OVX75" s="394"/>
      <c r="OVY75" s="394"/>
      <c r="OVZ75" s="394"/>
      <c r="OWA75" s="394"/>
      <c r="OWB75" s="394"/>
      <c r="OWC75" s="394"/>
      <c r="OWD75" s="394"/>
      <c r="OWE75" s="394"/>
      <c r="OWF75" s="394"/>
      <c r="OWG75" s="394"/>
      <c r="OWH75" s="394"/>
      <c r="OWI75" s="394"/>
      <c r="OWJ75" s="394"/>
      <c r="OWK75" s="394"/>
      <c r="OWL75" s="394"/>
      <c r="OWM75" s="394"/>
      <c r="OWN75" s="394"/>
      <c r="OWO75" s="394"/>
      <c r="OWP75" s="394"/>
      <c r="OWQ75" s="394"/>
      <c r="OWR75" s="394"/>
      <c r="OWS75" s="394"/>
      <c r="OWT75" s="394"/>
      <c r="OWU75" s="394"/>
      <c r="OWV75" s="394"/>
      <c r="OWW75" s="394"/>
      <c r="OWX75" s="394"/>
      <c r="OWY75" s="394"/>
      <c r="OWZ75" s="394"/>
      <c r="OXA75" s="394"/>
      <c r="OXB75" s="394"/>
      <c r="OXC75" s="394"/>
      <c r="OXD75" s="394"/>
      <c r="OXE75" s="394"/>
      <c r="OXF75" s="394"/>
      <c r="OXG75" s="394"/>
      <c r="OXH75" s="394"/>
      <c r="OXI75" s="394"/>
      <c r="OXJ75" s="394"/>
      <c r="OXK75" s="394"/>
      <c r="OXL75" s="394"/>
      <c r="OXM75" s="394"/>
      <c r="OXN75" s="394"/>
      <c r="OXO75" s="394"/>
      <c r="OXP75" s="394"/>
      <c r="OXQ75" s="394"/>
      <c r="OXR75" s="394"/>
      <c r="OXS75" s="394"/>
      <c r="OXT75" s="394"/>
      <c r="OXU75" s="394"/>
      <c r="OXV75" s="394"/>
      <c r="OXW75" s="394"/>
      <c r="OXX75" s="394"/>
      <c r="OXY75" s="394"/>
      <c r="OXZ75" s="394"/>
      <c r="OYA75" s="394"/>
      <c r="OYB75" s="394"/>
      <c r="OYC75" s="394"/>
      <c r="OYD75" s="394"/>
      <c r="OYE75" s="394"/>
      <c r="OYF75" s="394"/>
      <c r="OYG75" s="394"/>
      <c r="OYH75" s="394"/>
      <c r="OYI75" s="394"/>
      <c r="OYJ75" s="394"/>
      <c r="OYK75" s="394"/>
      <c r="OYL75" s="394"/>
      <c r="OYM75" s="394"/>
      <c r="OYN75" s="394"/>
      <c r="OYO75" s="394"/>
      <c r="OYP75" s="394"/>
      <c r="OYQ75" s="394"/>
      <c r="OYR75" s="394"/>
      <c r="OYS75" s="394"/>
      <c r="OYT75" s="394"/>
      <c r="OYU75" s="394"/>
      <c r="OYV75" s="394"/>
      <c r="OYW75" s="394"/>
      <c r="OYX75" s="394"/>
      <c r="OYY75" s="394"/>
      <c r="OYZ75" s="394"/>
      <c r="OZA75" s="394"/>
      <c r="OZB75" s="394"/>
      <c r="OZC75" s="394"/>
      <c r="OZD75" s="394"/>
      <c r="OZE75" s="394"/>
      <c r="OZF75" s="394"/>
      <c r="OZG75" s="394"/>
      <c r="OZH75" s="394"/>
      <c r="OZI75" s="394"/>
      <c r="OZJ75" s="394"/>
      <c r="OZK75" s="394"/>
      <c r="OZL75" s="394"/>
      <c r="OZM75" s="394"/>
      <c r="OZN75" s="394"/>
      <c r="OZO75" s="394"/>
      <c r="OZP75" s="394"/>
      <c r="OZQ75" s="394"/>
      <c r="OZR75" s="394"/>
      <c r="OZS75" s="394"/>
      <c r="OZT75" s="394"/>
      <c r="OZU75" s="394"/>
      <c r="OZV75" s="394"/>
      <c r="OZW75" s="394"/>
      <c r="OZX75" s="394"/>
      <c r="OZY75" s="394"/>
      <c r="OZZ75" s="394"/>
      <c r="PAA75" s="394"/>
      <c r="PAB75" s="394"/>
      <c r="PAC75" s="394"/>
      <c r="PAD75" s="394"/>
      <c r="PAE75" s="394"/>
      <c r="PAF75" s="394"/>
      <c r="PAG75" s="394"/>
      <c r="PAH75" s="394"/>
      <c r="PAI75" s="394"/>
      <c r="PAJ75" s="394"/>
      <c r="PAK75" s="394"/>
      <c r="PAL75" s="394"/>
      <c r="PAM75" s="394"/>
      <c r="PAN75" s="394"/>
      <c r="PAO75" s="394"/>
      <c r="PAP75" s="394"/>
      <c r="PAQ75" s="394"/>
      <c r="PAR75" s="394"/>
      <c r="PAS75" s="394"/>
      <c r="PAT75" s="394"/>
      <c r="PAU75" s="394"/>
      <c r="PAV75" s="394"/>
      <c r="PAW75" s="394"/>
      <c r="PAX75" s="394"/>
      <c r="PAY75" s="394"/>
      <c r="PAZ75" s="394"/>
      <c r="PBA75" s="394"/>
      <c r="PBB75" s="394"/>
      <c r="PBC75" s="394"/>
      <c r="PBD75" s="394"/>
      <c r="PBE75" s="394"/>
      <c r="PBF75" s="394"/>
      <c r="PBG75" s="394"/>
      <c r="PBH75" s="394"/>
      <c r="PBI75" s="394"/>
      <c r="PBJ75" s="394"/>
      <c r="PBK75" s="394"/>
      <c r="PBL75" s="394"/>
      <c r="PBM75" s="394"/>
      <c r="PBN75" s="394"/>
      <c r="PBO75" s="394"/>
      <c r="PBP75" s="394"/>
      <c r="PBQ75" s="394"/>
      <c r="PBR75" s="394"/>
      <c r="PBS75" s="394"/>
      <c r="PBT75" s="394"/>
      <c r="PBU75" s="394"/>
      <c r="PBV75" s="394"/>
      <c r="PBW75" s="394"/>
      <c r="PBX75" s="394"/>
      <c r="PBY75" s="394"/>
      <c r="PBZ75" s="394"/>
      <c r="PCA75" s="394"/>
      <c r="PCB75" s="394"/>
      <c r="PCC75" s="394"/>
      <c r="PCD75" s="394"/>
      <c r="PCE75" s="394"/>
      <c r="PCF75" s="394"/>
      <c r="PCG75" s="394"/>
      <c r="PCH75" s="394"/>
      <c r="PCI75" s="394"/>
      <c r="PCJ75" s="394"/>
      <c r="PCK75" s="394"/>
      <c r="PCL75" s="394"/>
      <c r="PCM75" s="394"/>
      <c r="PCN75" s="394"/>
      <c r="PCO75" s="394"/>
      <c r="PCP75" s="394"/>
      <c r="PCQ75" s="394"/>
      <c r="PCR75" s="394"/>
      <c r="PCS75" s="394"/>
      <c r="PCT75" s="394"/>
      <c r="PCU75" s="394"/>
      <c r="PCV75" s="394"/>
      <c r="PCW75" s="394"/>
      <c r="PCX75" s="394"/>
      <c r="PCY75" s="394"/>
      <c r="PCZ75" s="394"/>
      <c r="PDA75" s="394"/>
      <c r="PDB75" s="394"/>
      <c r="PDC75" s="394"/>
      <c r="PDD75" s="394"/>
      <c r="PDE75" s="394"/>
      <c r="PDF75" s="394"/>
      <c r="PDG75" s="394"/>
      <c r="PDH75" s="394"/>
      <c r="PDI75" s="394"/>
      <c r="PDJ75" s="394"/>
      <c r="PDK75" s="394"/>
      <c r="PDL75" s="394"/>
      <c r="PDM75" s="394"/>
      <c r="PDN75" s="394"/>
      <c r="PDO75" s="394"/>
      <c r="PDP75" s="394"/>
      <c r="PDQ75" s="394"/>
      <c r="PDR75" s="394"/>
      <c r="PDS75" s="394"/>
      <c r="PDT75" s="394"/>
      <c r="PDU75" s="394"/>
      <c r="PDV75" s="394"/>
      <c r="PDW75" s="394"/>
      <c r="PDX75" s="394"/>
      <c r="PDY75" s="394"/>
      <c r="PDZ75" s="394"/>
      <c r="PEA75" s="394"/>
      <c r="PEB75" s="394"/>
      <c r="PEC75" s="394"/>
      <c r="PED75" s="394"/>
      <c r="PEE75" s="394"/>
      <c r="PEF75" s="394"/>
      <c r="PEG75" s="394"/>
      <c r="PEH75" s="394"/>
      <c r="PEI75" s="394"/>
      <c r="PEJ75" s="394"/>
      <c r="PEK75" s="394"/>
      <c r="PEL75" s="394"/>
      <c r="PEM75" s="394"/>
      <c r="PEN75" s="394"/>
      <c r="PEO75" s="394"/>
      <c r="PEP75" s="394"/>
      <c r="PEQ75" s="394"/>
      <c r="PER75" s="394"/>
      <c r="PES75" s="394"/>
      <c r="PET75" s="394"/>
      <c r="PEU75" s="394"/>
      <c r="PEV75" s="394"/>
      <c r="PEW75" s="394"/>
      <c r="PEX75" s="394"/>
      <c r="PEY75" s="394"/>
      <c r="PEZ75" s="394"/>
      <c r="PFA75" s="394"/>
      <c r="PFB75" s="394"/>
      <c r="PFC75" s="394"/>
      <c r="PFD75" s="394"/>
      <c r="PFE75" s="394"/>
      <c r="PFF75" s="394"/>
      <c r="PFG75" s="394"/>
      <c r="PFH75" s="394"/>
      <c r="PFI75" s="394"/>
      <c r="PFJ75" s="394"/>
      <c r="PFK75" s="394"/>
      <c r="PFL75" s="394"/>
      <c r="PFM75" s="394"/>
      <c r="PFN75" s="394"/>
      <c r="PFO75" s="394"/>
      <c r="PFP75" s="394"/>
      <c r="PFQ75" s="394"/>
      <c r="PFR75" s="394"/>
      <c r="PFS75" s="394"/>
      <c r="PFT75" s="394"/>
      <c r="PFU75" s="394"/>
      <c r="PFV75" s="394"/>
      <c r="PFW75" s="394"/>
      <c r="PFX75" s="394"/>
      <c r="PFY75" s="394"/>
      <c r="PFZ75" s="394"/>
      <c r="PGA75" s="394"/>
      <c r="PGB75" s="394"/>
      <c r="PGC75" s="394"/>
      <c r="PGD75" s="394"/>
      <c r="PGE75" s="394"/>
      <c r="PGF75" s="394"/>
      <c r="PGG75" s="394"/>
      <c r="PGH75" s="394"/>
      <c r="PGI75" s="394"/>
      <c r="PGJ75" s="394"/>
      <c r="PGK75" s="394"/>
      <c r="PGL75" s="394"/>
      <c r="PGM75" s="394"/>
      <c r="PGN75" s="394"/>
      <c r="PGO75" s="394"/>
      <c r="PGP75" s="394"/>
      <c r="PGQ75" s="394"/>
      <c r="PGR75" s="394"/>
      <c r="PGS75" s="394"/>
      <c r="PGT75" s="394"/>
      <c r="PGU75" s="394"/>
      <c r="PGV75" s="394"/>
      <c r="PGW75" s="394"/>
      <c r="PGX75" s="394"/>
      <c r="PGY75" s="394"/>
      <c r="PGZ75" s="394"/>
      <c r="PHA75" s="394"/>
      <c r="PHB75" s="394"/>
      <c r="PHC75" s="394"/>
      <c r="PHD75" s="394"/>
      <c r="PHE75" s="394"/>
      <c r="PHF75" s="394"/>
      <c r="PHG75" s="394"/>
      <c r="PHH75" s="394"/>
      <c r="PHI75" s="394"/>
      <c r="PHJ75" s="394"/>
      <c r="PHK75" s="394"/>
      <c r="PHL75" s="394"/>
      <c r="PHM75" s="394"/>
      <c r="PHN75" s="394"/>
      <c r="PHO75" s="394"/>
      <c r="PHP75" s="394"/>
      <c r="PHQ75" s="394"/>
      <c r="PHR75" s="394"/>
      <c r="PHS75" s="394"/>
      <c r="PHT75" s="394"/>
      <c r="PHU75" s="394"/>
      <c r="PHV75" s="394"/>
      <c r="PHW75" s="394"/>
      <c r="PHX75" s="394"/>
      <c r="PHY75" s="394"/>
      <c r="PHZ75" s="394"/>
      <c r="PIA75" s="394"/>
      <c r="PIB75" s="394"/>
      <c r="PIC75" s="394"/>
      <c r="PID75" s="394"/>
      <c r="PIE75" s="394"/>
      <c r="PIF75" s="394"/>
      <c r="PIG75" s="394"/>
      <c r="PIH75" s="394"/>
      <c r="PII75" s="394"/>
      <c r="PIJ75" s="394"/>
      <c r="PIK75" s="394"/>
      <c r="PIL75" s="394"/>
      <c r="PIM75" s="394"/>
      <c r="PIN75" s="394"/>
      <c r="PIO75" s="394"/>
      <c r="PIP75" s="394"/>
      <c r="PIQ75" s="394"/>
      <c r="PIR75" s="394"/>
      <c r="PIS75" s="394"/>
      <c r="PIT75" s="394"/>
      <c r="PIU75" s="394"/>
      <c r="PIV75" s="394"/>
      <c r="PIW75" s="394"/>
      <c r="PIX75" s="394"/>
      <c r="PIY75" s="394"/>
      <c r="PIZ75" s="394"/>
      <c r="PJA75" s="394"/>
      <c r="PJB75" s="394"/>
      <c r="PJC75" s="394"/>
      <c r="PJD75" s="394"/>
      <c r="PJE75" s="394"/>
      <c r="PJF75" s="394"/>
      <c r="PJG75" s="394"/>
      <c r="PJH75" s="394"/>
      <c r="PJI75" s="394"/>
      <c r="PJJ75" s="394"/>
      <c r="PJK75" s="394"/>
      <c r="PJL75" s="394"/>
      <c r="PJM75" s="394"/>
      <c r="PJN75" s="394"/>
      <c r="PJO75" s="394"/>
      <c r="PJP75" s="394"/>
      <c r="PJQ75" s="394"/>
      <c r="PJR75" s="394"/>
      <c r="PJS75" s="394"/>
      <c r="PJT75" s="394"/>
      <c r="PJU75" s="394"/>
      <c r="PJV75" s="394"/>
      <c r="PJW75" s="394"/>
      <c r="PJX75" s="394"/>
      <c r="PJY75" s="394"/>
      <c r="PJZ75" s="394"/>
      <c r="PKA75" s="394"/>
      <c r="PKB75" s="394"/>
      <c r="PKC75" s="394"/>
      <c r="PKD75" s="394"/>
      <c r="PKE75" s="394"/>
      <c r="PKF75" s="394"/>
      <c r="PKG75" s="394"/>
      <c r="PKH75" s="394"/>
      <c r="PKI75" s="394"/>
      <c r="PKJ75" s="394"/>
      <c r="PKK75" s="394"/>
      <c r="PKL75" s="394"/>
      <c r="PKM75" s="394"/>
      <c r="PKN75" s="394"/>
      <c r="PKO75" s="394"/>
      <c r="PKP75" s="394"/>
      <c r="PKQ75" s="394"/>
      <c r="PKR75" s="394"/>
      <c r="PKS75" s="394"/>
      <c r="PKT75" s="394"/>
      <c r="PKU75" s="394"/>
      <c r="PKV75" s="394"/>
      <c r="PKW75" s="394"/>
      <c r="PKX75" s="394"/>
      <c r="PKY75" s="394"/>
      <c r="PKZ75" s="394"/>
      <c r="PLA75" s="394"/>
      <c r="PLB75" s="394"/>
      <c r="PLC75" s="394"/>
      <c r="PLD75" s="394"/>
      <c r="PLE75" s="394"/>
      <c r="PLF75" s="394"/>
      <c r="PLG75" s="394"/>
      <c r="PLH75" s="394"/>
      <c r="PLI75" s="394"/>
      <c r="PLJ75" s="394"/>
      <c r="PLK75" s="394"/>
      <c r="PLL75" s="394"/>
      <c r="PLM75" s="394"/>
      <c r="PLN75" s="394"/>
      <c r="PLO75" s="394"/>
      <c r="PLP75" s="394"/>
      <c r="PLQ75" s="394"/>
      <c r="PLR75" s="394"/>
      <c r="PLS75" s="394"/>
      <c r="PLT75" s="394"/>
      <c r="PLU75" s="394"/>
      <c r="PLV75" s="394"/>
      <c r="PLW75" s="394"/>
      <c r="PLX75" s="394"/>
      <c r="PLY75" s="394"/>
      <c r="PLZ75" s="394"/>
      <c r="PMA75" s="394"/>
      <c r="PMB75" s="394"/>
      <c r="PMC75" s="394"/>
      <c r="PMD75" s="394"/>
      <c r="PME75" s="394"/>
      <c r="PMF75" s="394"/>
      <c r="PMG75" s="394"/>
      <c r="PMH75" s="394"/>
      <c r="PMI75" s="394"/>
      <c r="PMJ75" s="394"/>
      <c r="PMK75" s="394"/>
      <c r="PML75" s="394"/>
      <c r="PMM75" s="394"/>
      <c r="PMN75" s="394"/>
      <c r="PMO75" s="394"/>
      <c r="PMP75" s="394"/>
      <c r="PMQ75" s="394"/>
      <c r="PMR75" s="394"/>
      <c r="PMS75" s="394"/>
      <c r="PMT75" s="394"/>
      <c r="PMU75" s="394"/>
      <c r="PMV75" s="394"/>
      <c r="PMW75" s="394"/>
      <c r="PMX75" s="394"/>
      <c r="PMY75" s="394"/>
      <c r="PMZ75" s="394"/>
      <c r="PNA75" s="394"/>
      <c r="PNB75" s="394"/>
      <c r="PNC75" s="394"/>
      <c r="PND75" s="394"/>
      <c r="PNE75" s="394"/>
      <c r="PNF75" s="394"/>
      <c r="PNG75" s="394"/>
      <c r="PNH75" s="394"/>
      <c r="PNI75" s="394"/>
      <c r="PNJ75" s="394"/>
      <c r="PNK75" s="394"/>
      <c r="PNL75" s="394"/>
      <c r="PNM75" s="394"/>
      <c r="PNN75" s="394"/>
      <c r="PNO75" s="394"/>
      <c r="PNP75" s="394"/>
      <c r="PNQ75" s="394"/>
      <c r="PNR75" s="394"/>
      <c r="PNS75" s="394"/>
      <c r="PNT75" s="394"/>
      <c r="PNU75" s="394"/>
      <c r="PNV75" s="394"/>
      <c r="PNW75" s="394"/>
      <c r="PNX75" s="394"/>
      <c r="PNY75" s="394"/>
      <c r="PNZ75" s="394"/>
      <c r="POA75" s="394"/>
      <c r="POB75" s="394"/>
      <c r="POC75" s="394"/>
      <c r="POD75" s="394"/>
      <c r="POE75" s="394"/>
      <c r="POF75" s="394"/>
      <c r="POG75" s="394"/>
      <c r="POH75" s="394"/>
      <c r="POI75" s="394"/>
      <c r="POJ75" s="394"/>
      <c r="POK75" s="394"/>
      <c r="POL75" s="394"/>
      <c r="POM75" s="394"/>
      <c r="PON75" s="394"/>
      <c r="POO75" s="394"/>
      <c r="POP75" s="394"/>
      <c r="POQ75" s="394"/>
      <c r="POR75" s="394"/>
      <c r="POS75" s="394"/>
      <c r="POT75" s="394"/>
      <c r="POU75" s="394"/>
      <c r="POV75" s="394"/>
      <c r="POW75" s="394"/>
      <c r="POX75" s="394"/>
      <c r="POY75" s="394"/>
      <c r="POZ75" s="394"/>
      <c r="PPA75" s="394"/>
      <c r="PPB75" s="394"/>
      <c r="PPC75" s="394"/>
      <c r="PPD75" s="394"/>
      <c r="PPE75" s="394"/>
      <c r="PPF75" s="394"/>
      <c r="PPG75" s="394"/>
      <c r="PPH75" s="394"/>
      <c r="PPI75" s="394"/>
      <c r="PPJ75" s="394"/>
      <c r="PPK75" s="394"/>
      <c r="PPL75" s="394"/>
      <c r="PPM75" s="394"/>
      <c r="PPN75" s="394"/>
      <c r="PPO75" s="394"/>
      <c r="PPP75" s="394"/>
      <c r="PPQ75" s="394"/>
      <c r="PPR75" s="394"/>
      <c r="PPS75" s="394"/>
      <c r="PPT75" s="394"/>
      <c r="PPU75" s="394"/>
      <c r="PPV75" s="394"/>
      <c r="PPW75" s="394"/>
      <c r="PPX75" s="394"/>
      <c r="PPY75" s="394"/>
      <c r="PPZ75" s="394"/>
      <c r="PQA75" s="394"/>
      <c r="PQB75" s="394"/>
      <c r="PQC75" s="394"/>
      <c r="PQD75" s="394"/>
      <c r="PQE75" s="394"/>
      <c r="PQF75" s="394"/>
      <c r="PQG75" s="394"/>
      <c r="PQH75" s="394"/>
      <c r="PQI75" s="394"/>
      <c r="PQJ75" s="394"/>
      <c r="PQK75" s="394"/>
      <c r="PQL75" s="394"/>
      <c r="PQM75" s="394"/>
      <c r="PQN75" s="394"/>
      <c r="PQO75" s="394"/>
      <c r="PQP75" s="394"/>
      <c r="PQQ75" s="394"/>
      <c r="PQR75" s="394"/>
      <c r="PQS75" s="394"/>
      <c r="PQT75" s="394"/>
      <c r="PQU75" s="394"/>
      <c r="PQV75" s="394"/>
      <c r="PQW75" s="394"/>
      <c r="PQX75" s="394"/>
      <c r="PQY75" s="394"/>
      <c r="PQZ75" s="394"/>
      <c r="PRA75" s="394"/>
      <c r="PRB75" s="394"/>
      <c r="PRC75" s="394"/>
      <c r="PRD75" s="394"/>
      <c r="PRE75" s="394"/>
      <c r="PRF75" s="394"/>
      <c r="PRG75" s="394"/>
      <c r="PRH75" s="394"/>
      <c r="PRI75" s="394"/>
      <c r="PRJ75" s="394"/>
      <c r="PRK75" s="394"/>
      <c r="PRL75" s="394"/>
      <c r="PRM75" s="394"/>
      <c r="PRN75" s="394"/>
      <c r="PRO75" s="394"/>
      <c r="PRP75" s="394"/>
      <c r="PRQ75" s="394"/>
      <c r="PRR75" s="394"/>
      <c r="PRS75" s="394"/>
      <c r="PRT75" s="394"/>
      <c r="PRU75" s="394"/>
      <c r="PRV75" s="394"/>
      <c r="PRW75" s="394"/>
      <c r="PRX75" s="394"/>
      <c r="PRY75" s="394"/>
      <c r="PRZ75" s="394"/>
      <c r="PSA75" s="394"/>
      <c r="PSB75" s="394"/>
      <c r="PSC75" s="394"/>
      <c r="PSD75" s="394"/>
      <c r="PSE75" s="394"/>
      <c r="PSF75" s="394"/>
      <c r="PSG75" s="394"/>
      <c r="PSH75" s="394"/>
      <c r="PSI75" s="394"/>
      <c r="PSJ75" s="394"/>
      <c r="PSK75" s="394"/>
      <c r="PSL75" s="394"/>
      <c r="PSM75" s="394"/>
      <c r="PSN75" s="394"/>
      <c r="PSO75" s="394"/>
      <c r="PSP75" s="394"/>
      <c r="PSQ75" s="394"/>
      <c r="PSR75" s="394"/>
      <c r="PSS75" s="394"/>
      <c r="PST75" s="394"/>
      <c r="PSU75" s="394"/>
      <c r="PSV75" s="394"/>
      <c r="PSW75" s="394"/>
      <c r="PSX75" s="394"/>
      <c r="PSY75" s="394"/>
      <c r="PSZ75" s="394"/>
      <c r="PTA75" s="394"/>
      <c r="PTB75" s="394"/>
      <c r="PTC75" s="394"/>
      <c r="PTD75" s="394"/>
      <c r="PTE75" s="394"/>
      <c r="PTF75" s="394"/>
      <c r="PTG75" s="394"/>
      <c r="PTH75" s="394"/>
      <c r="PTI75" s="394"/>
      <c r="PTJ75" s="394"/>
      <c r="PTK75" s="394"/>
      <c r="PTL75" s="394"/>
      <c r="PTM75" s="394"/>
      <c r="PTN75" s="394"/>
      <c r="PTO75" s="394"/>
      <c r="PTP75" s="394"/>
      <c r="PTQ75" s="394"/>
      <c r="PTR75" s="394"/>
      <c r="PTS75" s="394"/>
      <c r="PTT75" s="394"/>
      <c r="PTU75" s="394"/>
      <c r="PTV75" s="394"/>
      <c r="PTW75" s="394"/>
      <c r="PTX75" s="394"/>
      <c r="PTY75" s="394"/>
      <c r="PTZ75" s="394"/>
      <c r="PUA75" s="394"/>
      <c r="PUB75" s="394"/>
      <c r="PUC75" s="394"/>
      <c r="PUD75" s="394"/>
      <c r="PUE75" s="394"/>
      <c r="PUF75" s="394"/>
      <c r="PUG75" s="394"/>
      <c r="PUH75" s="394"/>
      <c r="PUI75" s="394"/>
      <c r="PUJ75" s="394"/>
      <c r="PUK75" s="394"/>
      <c r="PUL75" s="394"/>
      <c r="PUM75" s="394"/>
      <c r="PUN75" s="394"/>
      <c r="PUO75" s="394"/>
      <c r="PUP75" s="394"/>
      <c r="PUQ75" s="394"/>
      <c r="PUR75" s="394"/>
      <c r="PUS75" s="394"/>
      <c r="PUT75" s="394"/>
      <c r="PUU75" s="394"/>
      <c r="PUV75" s="394"/>
      <c r="PUW75" s="394"/>
      <c r="PUX75" s="394"/>
      <c r="PUY75" s="394"/>
      <c r="PUZ75" s="394"/>
      <c r="PVA75" s="394"/>
      <c r="PVB75" s="394"/>
      <c r="PVC75" s="394"/>
      <c r="PVD75" s="394"/>
      <c r="PVE75" s="394"/>
      <c r="PVF75" s="394"/>
      <c r="PVG75" s="394"/>
      <c r="PVH75" s="394"/>
      <c r="PVI75" s="394"/>
      <c r="PVJ75" s="394"/>
      <c r="PVK75" s="394"/>
      <c r="PVL75" s="394"/>
      <c r="PVM75" s="394"/>
      <c r="PVN75" s="394"/>
      <c r="PVO75" s="394"/>
      <c r="PVP75" s="394"/>
      <c r="PVQ75" s="394"/>
      <c r="PVR75" s="394"/>
      <c r="PVS75" s="394"/>
      <c r="PVT75" s="394"/>
      <c r="PVU75" s="394"/>
      <c r="PVV75" s="394"/>
      <c r="PVW75" s="394"/>
      <c r="PVX75" s="394"/>
      <c r="PVY75" s="394"/>
      <c r="PVZ75" s="394"/>
      <c r="PWA75" s="394"/>
      <c r="PWB75" s="394"/>
      <c r="PWC75" s="394"/>
      <c r="PWD75" s="394"/>
      <c r="PWE75" s="394"/>
      <c r="PWF75" s="394"/>
      <c r="PWG75" s="394"/>
      <c r="PWH75" s="394"/>
      <c r="PWI75" s="394"/>
      <c r="PWJ75" s="394"/>
      <c r="PWK75" s="394"/>
      <c r="PWL75" s="394"/>
      <c r="PWM75" s="394"/>
      <c r="PWN75" s="394"/>
      <c r="PWO75" s="394"/>
      <c r="PWP75" s="394"/>
      <c r="PWQ75" s="394"/>
      <c r="PWR75" s="394"/>
      <c r="PWS75" s="394"/>
      <c r="PWT75" s="394"/>
      <c r="PWU75" s="394"/>
      <c r="PWV75" s="394"/>
      <c r="PWW75" s="394"/>
      <c r="PWX75" s="394"/>
      <c r="PWY75" s="394"/>
      <c r="PWZ75" s="394"/>
      <c r="PXA75" s="394"/>
      <c r="PXB75" s="394"/>
      <c r="PXC75" s="394"/>
      <c r="PXD75" s="394"/>
      <c r="PXE75" s="394"/>
      <c r="PXF75" s="394"/>
      <c r="PXG75" s="394"/>
      <c r="PXH75" s="394"/>
      <c r="PXI75" s="394"/>
      <c r="PXJ75" s="394"/>
      <c r="PXK75" s="394"/>
      <c r="PXL75" s="394"/>
      <c r="PXM75" s="394"/>
      <c r="PXN75" s="394"/>
      <c r="PXO75" s="394"/>
      <c r="PXP75" s="394"/>
      <c r="PXQ75" s="394"/>
      <c r="PXR75" s="394"/>
      <c r="PXS75" s="394"/>
      <c r="PXT75" s="394"/>
      <c r="PXU75" s="394"/>
      <c r="PXV75" s="394"/>
      <c r="PXW75" s="394"/>
      <c r="PXX75" s="394"/>
      <c r="PXY75" s="394"/>
      <c r="PXZ75" s="394"/>
      <c r="PYA75" s="394"/>
      <c r="PYB75" s="394"/>
      <c r="PYC75" s="394"/>
      <c r="PYD75" s="394"/>
      <c r="PYE75" s="394"/>
      <c r="PYF75" s="394"/>
      <c r="PYG75" s="394"/>
      <c r="PYH75" s="394"/>
      <c r="PYI75" s="394"/>
      <c r="PYJ75" s="394"/>
      <c r="PYK75" s="394"/>
      <c r="PYL75" s="394"/>
      <c r="PYM75" s="394"/>
      <c r="PYN75" s="394"/>
      <c r="PYO75" s="394"/>
      <c r="PYP75" s="394"/>
      <c r="PYQ75" s="394"/>
      <c r="PYR75" s="394"/>
      <c r="PYS75" s="394"/>
      <c r="PYT75" s="394"/>
      <c r="PYU75" s="394"/>
      <c r="PYV75" s="394"/>
      <c r="PYW75" s="394"/>
      <c r="PYX75" s="394"/>
      <c r="PYY75" s="394"/>
      <c r="PYZ75" s="394"/>
      <c r="PZA75" s="394"/>
      <c r="PZB75" s="394"/>
      <c r="PZC75" s="394"/>
      <c r="PZD75" s="394"/>
      <c r="PZE75" s="394"/>
      <c r="PZF75" s="394"/>
      <c r="PZG75" s="394"/>
      <c r="PZH75" s="394"/>
      <c r="PZI75" s="394"/>
      <c r="PZJ75" s="394"/>
      <c r="PZK75" s="394"/>
      <c r="PZL75" s="394"/>
      <c r="PZM75" s="394"/>
      <c r="PZN75" s="394"/>
      <c r="PZO75" s="394"/>
      <c r="PZP75" s="394"/>
      <c r="PZQ75" s="394"/>
      <c r="PZR75" s="394"/>
      <c r="PZS75" s="394"/>
      <c r="PZT75" s="394"/>
      <c r="PZU75" s="394"/>
      <c r="PZV75" s="394"/>
      <c r="PZW75" s="394"/>
      <c r="PZX75" s="394"/>
      <c r="PZY75" s="394"/>
      <c r="PZZ75" s="394"/>
      <c r="QAA75" s="394"/>
      <c r="QAB75" s="394"/>
      <c r="QAC75" s="394"/>
      <c r="QAD75" s="394"/>
      <c r="QAE75" s="394"/>
      <c r="QAF75" s="394"/>
      <c r="QAG75" s="394"/>
      <c r="QAH75" s="394"/>
      <c r="QAI75" s="394"/>
      <c r="QAJ75" s="394"/>
      <c r="QAK75" s="394"/>
      <c r="QAL75" s="394"/>
      <c r="QAM75" s="394"/>
      <c r="QAN75" s="394"/>
      <c r="QAO75" s="394"/>
      <c r="QAP75" s="394"/>
      <c r="QAQ75" s="394"/>
      <c r="QAR75" s="394"/>
      <c r="QAS75" s="394"/>
      <c r="QAT75" s="394"/>
      <c r="QAU75" s="394"/>
      <c r="QAV75" s="394"/>
      <c r="QAW75" s="394"/>
      <c r="QAX75" s="394"/>
      <c r="QAY75" s="394"/>
      <c r="QAZ75" s="394"/>
      <c r="QBA75" s="394"/>
      <c r="QBB75" s="394"/>
      <c r="QBC75" s="394"/>
      <c r="QBD75" s="394"/>
      <c r="QBE75" s="394"/>
      <c r="QBF75" s="394"/>
      <c r="QBG75" s="394"/>
      <c r="QBH75" s="394"/>
      <c r="QBI75" s="394"/>
      <c r="QBJ75" s="394"/>
      <c r="QBK75" s="394"/>
      <c r="QBL75" s="394"/>
      <c r="QBM75" s="394"/>
      <c r="QBN75" s="394"/>
      <c r="QBO75" s="394"/>
      <c r="QBP75" s="394"/>
      <c r="QBQ75" s="394"/>
      <c r="QBR75" s="394"/>
      <c r="QBS75" s="394"/>
      <c r="QBT75" s="394"/>
      <c r="QBU75" s="394"/>
      <c r="QBV75" s="394"/>
      <c r="QBW75" s="394"/>
      <c r="QBX75" s="394"/>
      <c r="QBY75" s="394"/>
      <c r="QBZ75" s="394"/>
      <c r="QCA75" s="394"/>
      <c r="QCB75" s="394"/>
      <c r="QCC75" s="394"/>
      <c r="QCD75" s="394"/>
      <c r="QCE75" s="394"/>
      <c r="QCF75" s="394"/>
      <c r="QCG75" s="394"/>
      <c r="QCH75" s="394"/>
      <c r="QCI75" s="394"/>
      <c r="QCJ75" s="394"/>
      <c r="QCK75" s="394"/>
      <c r="QCL75" s="394"/>
      <c r="QCM75" s="394"/>
      <c r="QCN75" s="394"/>
      <c r="QCO75" s="394"/>
      <c r="QCP75" s="394"/>
      <c r="QCQ75" s="394"/>
      <c r="QCR75" s="394"/>
      <c r="QCS75" s="394"/>
      <c r="QCT75" s="394"/>
      <c r="QCU75" s="394"/>
      <c r="QCV75" s="394"/>
      <c r="QCW75" s="394"/>
      <c r="QCX75" s="394"/>
      <c r="QCY75" s="394"/>
      <c r="QCZ75" s="394"/>
      <c r="QDA75" s="394"/>
      <c r="QDB75" s="394"/>
      <c r="QDC75" s="394"/>
      <c r="QDD75" s="394"/>
      <c r="QDE75" s="394"/>
      <c r="QDF75" s="394"/>
      <c r="QDG75" s="394"/>
      <c r="QDH75" s="394"/>
      <c r="QDI75" s="394"/>
      <c r="QDJ75" s="394"/>
      <c r="QDK75" s="394"/>
      <c r="QDL75" s="394"/>
      <c r="QDM75" s="394"/>
      <c r="QDN75" s="394"/>
      <c r="QDO75" s="394"/>
      <c r="QDP75" s="394"/>
      <c r="QDQ75" s="394"/>
      <c r="QDR75" s="394"/>
      <c r="QDS75" s="394"/>
      <c r="QDT75" s="394"/>
      <c r="QDU75" s="394"/>
      <c r="QDV75" s="394"/>
      <c r="QDW75" s="394"/>
      <c r="QDX75" s="394"/>
      <c r="QDY75" s="394"/>
      <c r="QDZ75" s="394"/>
      <c r="QEA75" s="394"/>
      <c r="QEB75" s="394"/>
      <c r="QEC75" s="394"/>
      <c r="QED75" s="394"/>
      <c r="QEE75" s="394"/>
      <c r="QEF75" s="394"/>
      <c r="QEG75" s="394"/>
      <c r="QEH75" s="394"/>
      <c r="QEI75" s="394"/>
      <c r="QEJ75" s="394"/>
      <c r="QEK75" s="394"/>
      <c r="QEL75" s="394"/>
      <c r="QEM75" s="394"/>
      <c r="QEN75" s="394"/>
      <c r="QEO75" s="394"/>
      <c r="QEP75" s="394"/>
      <c r="QEQ75" s="394"/>
      <c r="QER75" s="394"/>
      <c r="QES75" s="394"/>
      <c r="QET75" s="394"/>
      <c r="QEU75" s="394"/>
      <c r="QEV75" s="394"/>
      <c r="QEW75" s="394"/>
      <c r="QEX75" s="394"/>
      <c r="QEY75" s="394"/>
      <c r="QEZ75" s="394"/>
      <c r="QFA75" s="394"/>
      <c r="QFB75" s="394"/>
      <c r="QFC75" s="394"/>
      <c r="QFD75" s="394"/>
      <c r="QFE75" s="394"/>
      <c r="QFF75" s="394"/>
      <c r="QFG75" s="394"/>
      <c r="QFH75" s="394"/>
      <c r="QFI75" s="394"/>
      <c r="QFJ75" s="394"/>
      <c r="QFK75" s="394"/>
      <c r="QFL75" s="394"/>
      <c r="QFM75" s="394"/>
      <c r="QFN75" s="394"/>
      <c r="QFO75" s="394"/>
      <c r="QFP75" s="394"/>
      <c r="QFQ75" s="394"/>
      <c r="QFR75" s="394"/>
      <c r="QFS75" s="394"/>
      <c r="QFT75" s="394"/>
      <c r="QFU75" s="394"/>
      <c r="QFV75" s="394"/>
      <c r="QFW75" s="394"/>
      <c r="QFX75" s="394"/>
      <c r="QFY75" s="394"/>
      <c r="QFZ75" s="394"/>
      <c r="QGA75" s="394"/>
      <c r="QGB75" s="394"/>
      <c r="QGC75" s="394"/>
      <c r="QGD75" s="394"/>
      <c r="QGE75" s="394"/>
      <c r="QGF75" s="394"/>
      <c r="QGG75" s="394"/>
      <c r="QGH75" s="394"/>
      <c r="QGI75" s="394"/>
      <c r="QGJ75" s="394"/>
      <c r="QGK75" s="394"/>
      <c r="QGL75" s="394"/>
      <c r="QGM75" s="394"/>
      <c r="QGN75" s="394"/>
      <c r="QGO75" s="394"/>
      <c r="QGP75" s="394"/>
      <c r="QGQ75" s="394"/>
      <c r="QGR75" s="394"/>
      <c r="QGS75" s="394"/>
      <c r="QGT75" s="394"/>
      <c r="QGU75" s="394"/>
      <c r="QGV75" s="394"/>
      <c r="QGW75" s="394"/>
      <c r="QGX75" s="394"/>
      <c r="QGY75" s="394"/>
      <c r="QGZ75" s="394"/>
      <c r="QHA75" s="394"/>
      <c r="QHB75" s="394"/>
      <c r="QHC75" s="394"/>
      <c r="QHD75" s="394"/>
      <c r="QHE75" s="394"/>
      <c r="QHF75" s="394"/>
      <c r="QHG75" s="394"/>
      <c r="QHH75" s="394"/>
      <c r="QHI75" s="394"/>
      <c r="QHJ75" s="394"/>
      <c r="QHK75" s="394"/>
      <c r="QHL75" s="394"/>
      <c r="QHM75" s="394"/>
      <c r="QHN75" s="394"/>
      <c r="QHO75" s="394"/>
      <c r="QHP75" s="394"/>
      <c r="QHQ75" s="394"/>
      <c r="QHR75" s="394"/>
      <c r="QHS75" s="394"/>
      <c r="QHT75" s="394"/>
      <c r="QHU75" s="394"/>
      <c r="QHV75" s="394"/>
      <c r="QHW75" s="394"/>
      <c r="QHX75" s="394"/>
      <c r="QHY75" s="394"/>
      <c r="QHZ75" s="394"/>
      <c r="QIA75" s="394"/>
      <c r="QIB75" s="394"/>
      <c r="QIC75" s="394"/>
      <c r="QID75" s="394"/>
      <c r="QIE75" s="394"/>
      <c r="QIF75" s="394"/>
      <c r="QIG75" s="394"/>
      <c r="QIH75" s="394"/>
      <c r="QII75" s="394"/>
      <c r="QIJ75" s="394"/>
      <c r="QIK75" s="394"/>
      <c r="QIL75" s="394"/>
      <c r="QIM75" s="394"/>
      <c r="QIN75" s="394"/>
      <c r="QIO75" s="394"/>
      <c r="QIP75" s="394"/>
      <c r="QIQ75" s="394"/>
      <c r="QIR75" s="394"/>
      <c r="QIS75" s="394"/>
      <c r="QIT75" s="394"/>
      <c r="QIU75" s="394"/>
      <c r="QIV75" s="394"/>
      <c r="QIW75" s="394"/>
      <c r="QIX75" s="394"/>
      <c r="QIY75" s="394"/>
      <c r="QIZ75" s="394"/>
      <c r="QJA75" s="394"/>
      <c r="QJB75" s="394"/>
      <c r="QJC75" s="394"/>
      <c r="QJD75" s="394"/>
      <c r="QJE75" s="394"/>
      <c r="QJF75" s="394"/>
      <c r="QJG75" s="394"/>
      <c r="QJH75" s="394"/>
      <c r="QJI75" s="394"/>
      <c r="QJJ75" s="394"/>
      <c r="QJK75" s="394"/>
      <c r="QJL75" s="394"/>
      <c r="QJM75" s="394"/>
      <c r="QJN75" s="394"/>
      <c r="QJO75" s="394"/>
      <c r="QJP75" s="394"/>
      <c r="QJQ75" s="394"/>
      <c r="QJR75" s="394"/>
      <c r="QJS75" s="394"/>
      <c r="QJT75" s="394"/>
      <c r="QJU75" s="394"/>
      <c r="QJV75" s="394"/>
      <c r="QJW75" s="394"/>
      <c r="QJX75" s="394"/>
      <c r="QJY75" s="394"/>
      <c r="QJZ75" s="394"/>
      <c r="QKA75" s="394"/>
      <c r="QKB75" s="394"/>
      <c r="QKC75" s="394"/>
      <c r="QKD75" s="394"/>
      <c r="QKE75" s="394"/>
      <c r="QKF75" s="394"/>
      <c r="QKG75" s="394"/>
      <c r="QKH75" s="394"/>
      <c r="QKI75" s="394"/>
      <c r="QKJ75" s="394"/>
      <c r="QKK75" s="394"/>
      <c r="QKL75" s="394"/>
      <c r="QKM75" s="394"/>
      <c r="QKN75" s="394"/>
      <c r="QKO75" s="394"/>
      <c r="QKP75" s="394"/>
      <c r="QKQ75" s="394"/>
      <c r="QKR75" s="394"/>
      <c r="QKS75" s="394"/>
      <c r="QKT75" s="394"/>
      <c r="QKU75" s="394"/>
      <c r="QKV75" s="394"/>
      <c r="QKW75" s="394"/>
      <c r="QKX75" s="394"/>
      <c r="QKY75" s="394"/>
      <c r="QKZ75" s="394"/>
      <c r="QLA75" s="394"/>
      <c r="QLB75" s="394"/>
      <c r="QLC75" s="394"/>
      <c r="QLD75" s="394"/>
      <c r="QLE75" s="394"/>
      <c r="QLF75" s="394"/>
      <c r="QLG75" s="394"/>
      <c r="QLH75" s="394"/>
      <c r="QLI75" s="394"/>
      <c r="QLJ75" s="394"/>
      <c r="QLK75" s="394"/>
      <c r="QLL75" s="394"/>
      <c r="QLM75" s="394"/>
      <c r="QLN75" s="394"/>
      <c r="QLO75" s="394"/>
      <c r="QLP75" s="394"/>
      <c r="QLQ75" s="394"/>
      <c r="QLR75" s="394"/>
      <c r="QLS75" s="394"/>
      <c r="QLT75" s="394"/>
      <c r="QLU75" s="394"/>
      <c r="QLV75" s="394"/>
      <c r="QLW75" s="394"/>
      <c r="QLX75" s="394"/>
      <c r="QLY75" s="394"/>
      <c r="QLZ75" s="394"/>
      <c r="QMA75" s="394"/>
      <c r="QMB75" s="394"/>
      <c r="QMC75" s="394"/>
      <c r="QMD75" s="394"/>
      <c r="QME75" s="394"/>
      <c r="QMF75" s="394"/>
      <c r="QMG75" s="394"/>
      <c r="QMH75" s="394"/>
      <c r="QMI75" s="394"/>
      <c r="QMJ75" s="394"/>
      <c r="QMK75" s="394"/>
      <c r="QML75" s="394"/>
      <c r="QMM75" s="394"/>
      <c r="QMN75" s="394"/>
      <c r="QMO75" s="394"/>
      <c r="QMP75" s="394"/>
      <c r="QMQ75" s="394"/>
      <c r="QMR75" s="394"/>
      <c r="QMS75" s="394"/>
      <c r="QMT75" s="394"/>
      <c r="QMU75" s="394"/>
      <c r="QMV75" s="394"/>
      <c r="QMW75" s="394"/>
      <c r="QMX75" s="394"/>
      <c r="QMY75" s="394"/>
      <c r="QMZ75" s="394"/>
      <c r="QNA75" s="394"/>
      <c r="QNB75" s="394"/>
      <c r="QNC75" s="394"/>
      <c r="QND75" s="394"/>
      <c r="QNE75" s="394"/>
      <c r="QNF75" s="394"/>
      <c r="QNG75" s="394"/>
      <c r="QNH75" s="394"/>
      <c r="QNI75" s="394"/>
      <c r="QNJ75" s="394"/>
      <c r="QNK75" s="394"/>
      <c r="QNL75" s="394"/>
      <c r="QNM75" s="394"/>
      <c r="QNN75" s="394"/>
      <c r="QNO75" s="394"/>
      <c r="QNP75" s="394"/>
      <c r="QNQ75" s="394"/>
      <c r="QNR75" s="394"/>
      <c r="QNS75" s="394"/>
      <c r="QNT75" s="394"/>
      <c r="QNU75" s="394"/>
      <c r="QNV75" s="394"/>
      <c r="QNW75" s="394"/>
      <c r="QNX75" s="394"/>
      <c r="QNY75" s="394"/>
      <c r="QNZ75" s="394"/>
      <c r="QOA75" s="394"/>
      <c r="QOB75" s="394"/>
      <c r="QOC75" s="394"/>
      <c r="QOD75" s="394"/>
      <c r="QOE75" s="394"/>
      <c r="QOF75" s="394"/>
      <c r="QOG75" s="394"/>
      <c r="QOH75" s="394"/>
      <c r="QOI75" s="394"/>
      <c r="QOJ75" s="394"/>
      <c r="QOK75" s="394"/>
      <c r="QOL75" s="394"/>
      <c r="QOM75" s="394"/>
      <c r="QON75" s="394"/>
      <c r="QOO75" s="394"/>
      <c r="QOP75" s="394"/>
      <c r="QOQ75" s="394"/>
      <c r="QOR75" s="394"/>
      <c r="QOS75" s="394"/>
      <c r="QOT75" s="394"/>
      <c r="QOU75" s="394"/>
      <c r="QOV75" s="394"/>
      <c r="QOW75" s="394"/>
      <c r="QOX75" s="394"/>
      <c r="QOY75" s="394"/>
      <c r="QOZ75" s="394"/>
      <c r="QPA75" s="394"/>
      <c r="QPB75" s="394"/>
      <c r="QPC75" s="394"/>
      <c r="QPD75" s="394"/>
      <c r="QPE75" s="394"/>
      <c r="QPF75" s="394"/>
      <c r="QPG75" s="394"/>
      <c r="QPH75" s="394"/>
      <c r="QPI75" s="394"/>
      <c r="QPJ75" s="394"/>
      <c r="QPK75" s="394"/>
      <c r="QPL75" s="394"/>
      <c r="QPM75" s="394"/>
      <c r="QPN75" s="394"/>
      <c r="QPO75" s="394"/>
      <c r="QPP75" s="394"/>
      <c r="QPQ75" s="394"/>
      <c r="QPR75" s="394"/>
      <c r="QPS75" s="394"/>
      <c r="QPT75" s="394"/>
      <c r="QPU75" s="394"/>
      <c r="QPV75" s="394"/>
      <c r="QPW75" s="394"/>
      <c r="QPX75" s="394"/>
      <c r="QPY75" s="394"/>
      <c r="QPZ75" s="394"/>
      <c r="QQA75" s="394"/>
      <c r="QQB75" s="394"/>
      <c r="QQC75" s="394"/>
      <c r="QQD75" s="394"/>
      <c r="QQE75" s="394"/>
      <c r="QQF75" s="394"/>
      <c r="QQG75" s="394"/>
      <c r="QQH75" s="394"/>
      <c r="QQI75" s="394"/>
      <c r="QQJ75" s="394"/>
      <c r="QQK75" s="394"/>
      <c r="QQL75" s="394"/>
      <c r="QQM75" s="394"/>
      <c r="QQN75" s="394"/>
      <c r="QQO75" s="394"/>
      <c r="QQP75" s="394"/>
      <c r="QQQ75" s="394"/>
      <c r="QQR75" s="394"/>
      <c r="QQS75" s="394"/>
      <c r="QQT75" s="394"/>
      <c r="QQU75" s="394"/>
      <c r="QQV75" s="394"/>
      <c r="QQW75" s="394"/>
      <c r="QQX75" s="394"/>
      <c r="QQY75" s="394"/>
      <c r="QQZ75" s="394"/>
      <c r="QRA75" s="394"/>
      <c r="QRB75" s="394"/>
      <c r="QRC75" s="394"/>
      <c r="QRD75" s="394"/>
      <c r="QRE75" s="394"/>
      <c r="QRF75" s="394"/>
      <c r="QRG75" s="394"/>
      <c r="QRH75" s="394"/>
      <c r="QRI75" s="394"/>
      <c r="QRJ75" s="394"/>
      <c r="QRK75" s="394"/>
      <c r="QRL75" s="394"/>
      <c r="QRM75" s="394"/>
      <c r="QRN75" s="394"/>
      <c r="QRO75" s="394"/>
      <c r="QRP75" s="394"/>
      <c r="QRQ75" s="394"/>
      <c r="QRR75" s="394"/>
      <c r="QRS75" s="394"/>
      <c r="QRT75" s="394"/>
      <c r="QRU75" s="394"/>
      <c r="QRV75" s="394"/>
      <c r="QRW75" s="394"/>
      <c r="QRX75" s="394"/>
      <c r="QRY75" s="394"/>
      <c r="QRZ75" s="394"/>
      <c r="QSA75" s="394"/>
      <c r="QSB75" s="394"/>
      <c r="QSC75" s="394"/>
      <c r="QSD75" s="394"/>
      <c r="QSE75" s="394"/>
      <c r="QSF75" s="394"/>
      <c r="QSG75" s="394"/>
      <c r="QSH75" s="394"/>
      <c r="QSI75" s="394"/>
      <c r="QSJ75" s="394"/>
      <c r="QSK75" s="394"/>
      <c r="QSL75" s="394"/>
      <c r="QSM75" s="394"/>
      <c r="QSN75" s="394"/>
      <c r="QSO75" s="394"/>
      <c r="QSP75" s="394"/>
      <c r="QSQ75" s="394"/>
      <c r="QSR75" s="394"/>
      <c r="QSS75" s="394"/>
      <c r="QST75" s="394"/>
      <c r="QSU75" s="394"/>
      <c r="QSV75" s="394"/>
      <c r="QSW75" s="394"/>
      <c r="QSX75" s="394"/>
      <c r="QSY75" s="394"/>
      <c r="QSZ75" s="394"/>
      <c r="QTA75" s="394"/>
      <c r="QTB75" s="394"/>
      <c r="QTC75" s="394"/>
      <c r="QTD75" s="394"/>
      <c r="QTE75" s="394"/>
      <c r="QTF75" s="394"/>
      <c r="QTG75" s="394"/>
      <c r="QTH75" s="394"/>
      <c r="QTI75" s="394"/>
      <c r="QTJ75" s="394"/>
      <c r="QTK75" s="394"/>
      <c r="QTL75" s="394"/>
      <c r="QTM75" s="394"/>
      <c r="QTN75" s="394"/>
      <c r="QTO75" s="394"/>
      <c r="QTP75" s="394"/>
      <c r="QTQ75" s="394"/>
      <c r="QTR75" s="394"/>
      <c r="QTS75" s="394"/>
      <c r="QTT75" s="394"/>
      <c r="QTU75" s="394"/>
      <c r="QTV75" s="394"/>
      <c r="QTW75" s="394"/>
      <c r="QTX75" s="394"/>
      <c r="QTY75" s="394"/>
      <c r="QTZ75" s="394"/>
      <c r="QUA75" s="394"/>
      <c r="QUB75" s="394"/>
      <c r="QUC75" s="394"/>
      <c r="QUD75" s="394"/>
      <c r="QUE75" s="394"/>
      <c r="QUF75" s="394"/>
      <c r="QUG75" s="394"/>
      <c r="QUH75" s="394"/>
      <c r="QUI75" s="394"/>
      <c r="QUJ75" s="394"/>
      <c r="QUK75" s="394"/>
      <c r="QUL75" s="394"/>
      <c r="QUM75" s="394"/>
      <c r="QUN75" s="394"/>
      <c r="QUO75" s="394"/>
      <c r="QUP75" s="394"/>
      <c r="QUQ75" s="394"/>
      <c r="QUR75" s="394"/>
      <c r="QUS75" s="394"/>
      <c r="QUT75" s="394"/>
      <c r="QUU75" s="394"/>
      <c r="QUV75" s="394"/>
      <c r="QUW75" s="394"/>
      <c r="QUX75" s="394"/>
      <c r="QUY75" s="394"/>
      <c r="QUZ75" s="394"/>
      <c r="QVA75" s="394"/>
      <c r="QVB75" s="394"/>
      <c r="QVC75" s="394"/>
      <c r="QVD75" s="394"/>
      <c r="QVE75" s="394"/>
      <c r="QVF75" s="394"/>
      <c r="QVG75" s="394"/>
      <c r="QVH75" s="394"/>
      <c r="QVI75" s="394"/>
      <c r="QVJ75" s="394"/>
      <c r="QVK75" s="394"/>
      <c r="QVL75" s="394"/>
      <c r="QVM75" s="394"/>
      <c r="QVN75" s="394"/>
      <c r="QVO75" s="394"/>
      <c r="QVP75" s="394"/>
      <c r="QVQ75" s="394"/>
      <c r="QVR75" s="394"/>
      <c r="QVS75" s="394"/>
      <c r="QVT75" s="394"/>
      <c r="QVU75" s="394"/>
      <c r="QVV75" s="394"/>
      <c r="QVW75" s="394"/>
      <c r="QVX75" s="394"/>
      <c r="QVY75" s="394"/>
      <c r="QVZ75" s="394"/>
      <c r="QWA75" s="394"/>
      <c r="QWB75" s="394"/>
      <c r="QWC75" s="394"/>
      <c r="QWD75" s="394"/>
      <c r="QWE75" s="394"/>
      <c r="QWF75" s="394"/>
      <c r="QWG75" s="394"/>
      <c r="QWH75" s="394"/>
      <c r="QWI75" s="394"/>
      <c r="QWJ75" s="394"/>
      <c r="QWK75" s="394"/>
      <c r="QWL75" s="394"/>
      <c r="QWM75" s="394"/>
      <c r="QWN75" s="394"/>
      <c r="QWO75" s="394"/>
      <c r="QWP75" s="394"/>
      <c r="QWQ75" s="394"/>
      <c r="QWR75" s="394"/>
      <c r="QWS75" s="394"/>
      <c r="QWT75" s="394"/>
      <c r="QWU75" s="394"/>
      <c r="QWV75" s="394"/>
      <c r="QWW75" s="394"/>
      <c r="QWX75" s="394"/>
      <c r="QWY75" s="394"/>
      <c r="QWZ75" s="394"/>
      <c r="QXA75" s="394"/>
      <c r="QXB75" s="394"/>
      <c r="QXC75" s="394"/>
      <c r="QXD75" s="394"/>
      <c r="QXE75" s="394"/>
      <c r="QXF75" s="394"/>
      <c r="QXG75" s="394"/>
      <c r="QXH75" s="394"/>
      <c r="QXI75" s="394"/>
      <c r="QXJ75" s="394"/>
      <c r="QXK75" s="394"/>
      <c r="QXL75" s="394"/>
      <c r="QXM75" s="394"/>
      <c r="QXN75" s="394"/>
      <c r="QXO75" s="394"/>
      <c r="QXP75" s="394"/>
      <c r="QXQ75" s="394"/>
      <c r="QXR75" s="394"/>
      <c r="QXS75" s="394"/>
      <c r="QXT75" s="394"/>
      <c r="QXU75" s="394"/>
      <c r="QXV75" s="394"/>
      <c r="QXW75" s="394"/>
      <c r="QXX75" s="394"/>
      <c r="QXY75" s="394"/>
      <c r="QXZ75" s="394"/>
      <c r="QYA75" s="394"/>
      <c r="QYB75" s="394"/>
      <c r="QYC75" s="394"/>
      <c r="QYD75" s="394"/>
      <c r="QYE75" s="394"/>
      <c r="QYF75" s="394"/>
      <c r="QYG75" s="394"/>
      <c r="QYH75" s="394"/>
      <c r="QYI75" s="394"/>
      <c r="QYJ75" s="394"/>
      <c r="QYK75" s="394"/>
      <c r="QYL75" s="394"/>
      <c r="QYM75" s="394"/>
      <c r="QYN75" s="394"/>
      <c r="QYO75" s="394"/>
      <c r="QYP75" s="394"/>
      <c r="QYQ75" s="394"/>
      <c r="QYR75" s="394"/>
      <c r="QYS75" s="394"/>
      <c r="QYT75" s="394"/>
      <c r="QYU75" s="394"/>
      <c r="QYV75" s="394"/>
      <c r="QYW75" s="394"/>
      <c r="QYX75" s="394"/>
      <c r="QYY75" s="394"/>
      <c r="QYZ75" s="394"/>
      <c r="QZA75" s="394"/>
      <c r="QZB75" s="394"/>
      <c r="QZC75" s="394"/>
      <c r="QZD75" s="394"/>
      <c r="QZE75" s="394"/>
      <c r="QZF75" s="394"/>
      <c r="QZG75" s="394"/>
      <c r="QZH75" s="394"/>
      <c r="QZI75" s="394"/>
      <c r="QZJ75" s="394"/>
      <c r="QZK75" s="394"/>
      <c r="QZL75" s="394"/>
      <c r="QZM75" s="394"/>
      <c r="QZN75" s="394"/>
      <c r="QZO75" s="394"/>
      <c r="QZP75" s="394"/>
      <c r="QZQ75" s="394"/>
      <c r="QZR75" s="394"/>
      <c r="QZS75" s="394"/>
      <c r="QZT75" s="394"/>
      <c r="QZU75" s="394"/>
      <c r="QZV75" s="394"/>
      <c r="QZW75" s="394"/>
      <c r="QZX75" s="394"/>
      <c r="QZY75" s="394"/>
      <c r="QZZ75" s="394"/>
      <c r="RAA75" s="394"/>
      <c r="RAB75" s="394"/>
      <c r="RAC75" s="394"/>
      <c r="RAD75" s="394"/>
      <c r="RAE75" s="394"/>
      <c r="RAF75" s="394"/>
      <c r="RAG75" s="394"/>
      <c r="RAH75" s="394"/>
      <c r="RAI75" s="394"/>
      <c r="RAJ75" s="394"/>
      <c r="RAK75" s="394"/>
      <c r="RAL75" s="394"/>
      <c r="RAM75" s="394"/>
      <c r="RAN75" s="394"/>
      <c r="RAO75" s="394"/>
      <c r="RAP75" s="394"/>
      <c r="RAQ75" s="394"/>
      <c r="RAR75" s="394"/>
      <c r="RAS75" s="394"/>
      <c r="RAT75" s="394"/>
      <c r="RAU75" s="394"/>
      <c r="RAV75" s="394"/>
      <c r="RAW75" s="394"/>
      <c r="RAX75" s="394"/>
      <c r="RAY75" s="394"/>
      <c r="RAZ75" s="394"/>
      <c r="RBA75" s="394"/>
      <c r="RBB75" s="394"/>
      <c r="RBC75" s="394"/>
      <c r="RBD75" s="394"/>
      <c r="RBE75" s="394"/>
      <c r="RBF75" s="394"/>
      <c r="RBG75" s="394"/>
      <c r="RBH75" s="394"/>
      <c r="RBI75" s="394"/>
      <c r="RBJ75" s="394"/>
      <c r="RBK75" s="394"/>
      <c r="RBL75" s="394"/>
      <c r="RBM75" s="394"/>
      <c r="RBN75" s="394"/>
      <c r="RBO75" s="394"/>
      <c r="RBP75" s="394"/>
      <c r="RBQ75" s="394"/>
      <c r="RBR75" s="394"/>
      <c r="RBS75" s="394"/>
      <c r="RBT75" s="394"/>
      <c r="RBU75" s="394"/>
      <c r="RBV75" s="394"/>
      <c r="RBW75" s="394"/>
      <c r="RBX75" s="394"/>
      <c r="RBY75" s="394"/>
      <c r="RBZ75" s="394"/>
      <c r="RCA75" s="394"/>
      <c r="RCB75" s="394"/>
      <c r="RCC75" s="394"/>
      <c r="RCD75" s="394"/>
      <c r="RCE75" s="394"/>
      <c r="RCF75" s="394"/>
      <c r="RCG75" s="394"/>
      <c r="RCH75" s="394"/>
      <c r="RCI75" s="394"/>
      <c r="RCJ75" s="394"/>
      <c r="RCK75" s="394"/>
      <c r="RCL75" s="394"/>
      <c r="RCM75" s="394"/>
      <c r="RCN75" s="394"/>
      <c r="RCO75" s="394"/>
      <c r="RCP75" s="394"/>
      <c r="RCQ75" s="394"/>
      <c r="RCR75" s="394"/>
      <c r="RCS75" s="394"/>
      <c r="RCT75" s="394"/>
      <c r="RCU75" s="394"/>
      <c r="RCV75" s="394"/>
      <c r="RCW75" s="394"/>
      <c r="RCX75" s="394"/>
      <c r="RCY75" s="394"/>
      <c r="RCZ75" s="394"/>
      <c r="RDA75" s="394"/>
      <c r="RDB75" s="394"/>
      <c r="RDC75" s="394"/>
      <c r="RDD75" s="394"/>
      <c r="RDE75" s="394"/>
      <c r="RDF75" s="394"/>
      <c r="RDG75" s="394"/>
      <c r="RDH75" s="394"/>
      <c r="RDI75" s="394"/>
      <c r="RDJ75" s="394"/>
      <c r="RDK75" s="394"/>
      <c r="RDL75" s="394"/>
      <c r="RDM75" s="394"/>
      <c r="RDN75" s="394"/>
      <c r="RDO75" s="394"/>
      <c r="RDP75" s="394"/>
      <c r="RDQ75" s="394"/>
      <c r="RDR75" s="394"/>
      <c r="RDS75" s="394"/>
      <c r="RDT75" s="394"/>
      <c r="RDU75" s="394"/>
      <c r="RDV75" s="394"/>
      <c r="RDW75" s="394"/>
      <c r="RDX75" s="394"/>
      <c r="RDY75" s="394"/>
      <c r="RDZ75" s="394"/>
      <c r="REA75" s="394"/>
      <c r="REB75" s="394"/>
      <c r="REC75" s="394"/>
      <c r="RED75" s="394"/>
      <c r="REE75" s="394"/>
      <c r="REF75" s="394"/>
      <c r="REG75" s="394"/>
      <c r="REH75" s="394"/>
      <c r="REI75" s="394"/>
      <c r="REJ75" s="394"/>
      <c r="REK75" s="394"/>
      <c r="REL75" s="394"/>
      <c r="REM75" s="394"/>
      <c r="REN75" s="394"/>
      <c r="REO75" s="394"/>
      <c r="REP75" s="394"/>
      <c r="REQ75" s="394"/>
      <c r="RER75" s="394"/>
      <c r="RES75" s="394"/>
      <c r="RET75" s="394"/>
      <c r="REU75" s="394"/>
      <c r="REV75" s="394"/>
      <c r="REW75" s="394"/>
      <c r="REX75" s="394"/>
      <c r="REY75" s="394"/>
      <c r="REZ75" s="394"/>
      <c r="RFA75" s="394"/>
      <c r="RFB75" s="394"/>
      <c r="RFC75" s="394"/>
      <c r="RFD75" s="394"/>
      <c r="RFE75" s="394"/>
      <c r="RFF75" s="394"/>
      <c r="RFG75" s="394"/>
      <c r="RFH75" s="394"/>
      <c r="RFI75" s="394"/>
      <c r="RFJ75" s="394"/>
      <c r="RFK75" s="394"/>
      <c r="RFL75" s="394"/>
      <c r="RFM75" s="394"/>
      <c r="RFN75" s="394"/>
      <c r="RFO75" s="394"/>
      <c r="RFP75" s="394"/>
      <c r="RFQ75" s="394"/>
      <c r="RFR75" s="394"/>
      <c r="RFS75" s="394"/>
      <c r="RFT75" s="394"/>
      <c r="RFU75" s="394"/>
      <c r="RFV75" s="394"/>
      <c r="RFW75" s="394"/>
      <c r="RFX75" s="394"/>
      <c r="RFY75" s="394"/>
      <c r="RFZ75" s="394"/>
      <c r="RGA75" s="394"/>
      <c r="RGB75" s="394"/>
      <c r="RGC75" s="394"/>
      <c r="RGD75" s="394"/>
      <c r="RGE75" s="394"/>
      <c r="RGF75" s="394"/>
      <c r="RGG75" s="394"/>
      <c r="RGH75" s="394"/>
      <c r="RGI75" s="394"/>
      <c r="RGJ75" s="394"/>
      <c r="RGK75" s="394"/>
      <c r="RGL75" s="394"/>
      <c r="RGM75" s="394"/>
      <c r="RGN75" s="394"/>
      <c r="RGO75" s="394"/>
      <c r="RGP75" s="394"/>
      <c r="RGQ75" s="394"/>
      <c r="RGR75" s="394"/>
      <c r="RGS75" s="394"/>
      <c r="RGT75" s="394"/>
      <c r="RGU75" s="394"/>
      <c r="RGV75" s="394"/>
      <c r="RGW75" s="394"/>
      <c r="RGX75" s="394"/>
      <c r="RGY75" s="394"/>
      <c r="RGZ75" s="394"/>
      <c r="RHA75" s="394"/>
      <c r="RHB75" s="394"/>
      <c r="RHC75" s="394"/>
      <c r="RHD75" s="394"/>
      <c r="RHE75" s="394"/>
      <c r="RHF75" s="394"/>
      <c r="RHG75" s="394"/>
      <c r="RHH75" s="394"/>
      <c r="RHI75" s="394"/>
      <c r="RHJ75" s="394"/>
      <c r="RHK75" s="394"/>
      <c r="RHL75" s="394"/>
      <c r="RHM75" s="394"/>
      <c r="RHN75" s="394"/>
      <c r="RHO75" s="394"/>
      <c r="RHP75" s="394"/>
      <c r="RHQ75" s="394"/>
      <c r="RHR75" s="394"/>
      <c r="RHS75" s="394"/>
      <c r="RHT75" s="394"/>
      <c r="RHU75" s="394"/>
      <c r="RHV75" s="394"/>
      <c r="RHW75" s="394"/>
      <c r="RHX75" s="394"/>
      <c r="RHY75" s="394"/>
      <c r="RHZ75" s="394"/>
      <c r="RIA75" s="394"/>
      <c r="RIB75" s="394"/>
      <c r="RIC75" s="394"/>
      <c r="RID75" s="394"/>
      <c r="RIE75" s="394"/>
      <c r="RIF75" s="394"/>
      <c r="RIG75" s="394"/>
      <c r="RIH75" s="394"/>
      <c r="RII75" s="394"/>
      <c r="RIJ75" s="394"/>
      <c r="RIK75" s="394"/>
      <c r="RIL75" s="394"/>
      <c r="RIM75" s="394"/>
      <c r="RIN75" s="394"/>
      <c r="RIO75" s="394"/>
      <c r="RIP75" s="394"/>
      <c r="RIQ75" s="394"/>
      <c r="RIR75" s="394"/>
      <c r="RIS75" s="394"/>
      <c r="RIT75" s="394"/>
      <c r="RIU75" s="394"/>
      <c r="RIV75" s="394"/>
      <c r="RIW75" s="394"/>
      <c r="RIX75" s="394"/>
      <c r="RIY75" s="394"/>
      <c r="RIZ75" s="394"/>
      <c r="RJA75" s="394"/>
      <c r="RJB75" s="394"/>
      <c r="RJC75" s="394"/>
      <c r="RJD75" s="394"/>
      <c r="RJE75" s="394"/>
      <c r="RJF75" s="394"/>
      <c r="RJG75" s="394"/>
      <c r="RJH75" s="394"/>
      <c r="RJI75" s="394"/>
      <c r="RJJ75" s="394"/>
      <c r="RJK75" s="394"/>
      <c r="RJL75" s="394"/>
      <c r="RJM75" s="394"/>
      <c r="RJN75" s="394"/>
      <c r="RJO75" s="394"/>
      <c r="RJP75" s="394"/>
      <c r="RJQ75" s="394"/>
      <c r="RJR75" s="394"/>
      <c r="RJS75" s="394"/>
      <c r="RJT75" s="394"/>
      <c r="RJU75" s="394"/>
      <c r="RJV75" s="394"/>
      <c r="RJW75" s="394"/>
      <c r="RJX75" s="394"/>
      <c r="RJY75" s="394"/>
      <c r="RJZ75" s="394"/>
      <c r="RKA75" s="394"/>
      <c r="RKB75" s="394"/>
      <c r="RKC75" s="394"/>
      <c r="RKD75" s="394"/>
      <c r="RKE75" s="394"/>
      <c r="RKF75" s="394"/>
      <c r="RKG75" s="394"/>
      <c r="RKH75" s="394"/>
      <c r="RKI75" s="394"/>
      <c r="RKJ75" s="394"/>
      <c r="RKK75" s="394"/>
      <c r="RKL75" s="394"/>
      <c r="RKM75" s="394"/>
      <c r="RKN75" s="394"/>
      <c r="RKO75" s="394"/>
      <c r="RKP75" s="394"/>
      <c r="RKQ75" s="394"/>
      <c r="RKR75" s="394"/>
      <c r="RKS75" s="394"/>
      <c r="RKT75" s="394"/>
      <c r="RKU75" s="394"/>
      <c r="RKV75" s="394"/>
      <c r="RKW75" s="394"/>
      <c r="RKX75" s="394"/>
      <c r="RKY75" s="394"/>
      <c r="RKZ75" s="394"/>
      <c r="RLA75" s="394"/>
      <c r="RLB75" s="394"/>
      <c r="RLC75" s="394"/>
      <c r="RLD75" s="394"/>
      <c r="RLE75" s="394"/>
      <c r="RLF75" s="394"/>
      <c r="RLG75" s="394"/>
      <c r="RLH75" s="394"/>
      <c r="RLI75" s="394"/>
      <c r="RLJ75" s="394"/>
      <c r="RLK75" s="394"/>
      <c r="RLL75" s="394"/>
      <c r="RLM75" s="394"/>
      <c r="RLN75" s="394"/>
      <c r="RLO75" s="394"/>
      <c r="RLP75" s="394"/>
      <c r="RLQ75" s="394"/>
      <c r="RLR75" s="394"/>
      <c r="RLS75" s="394"/>
      <c r="RLT75" s="394"/>
      <c r="RLU75" s="394"/>
      <c r="RLV75" s="394"/>
      <c r="RLW75" s="394"/>
      <c r="RLX75" s="394"/>
      <c r="RLY75" s="394"/>
      <c r="RLZ75" s="394"/>
      <c r="RMA75" s="394"/>
      <c r="RMB75" s="394"/>
      <c r="RMC75" s="394"/>
      <c r="RMD75" s="394"/>
      <c r="RME75" s="394"/>
      <c r="RMF75" s="394"/>
      <c r="RMG75" s="394"/>
      <c r="RMH75" s="394"/>
      <c r="RMI75" s="394"/>
      <c r="RMJ75" s="394"/>
      <c r="RMK75" s="394"/>
      <c r="RML75" s="394"/>
      <c r="RMM75" s="394"/>
      <c r="RMN75" s="394"/>
      <c r="RMO75" s="394"/>
      <c r="RMP75" s="394"/>
      <c r="RMQ75" s="394"/>
      <c r="RMR75" s="394"/>
      <c r="RMS75" s="394"/>
      <c r="RMT75" s="394"/>
      <c r="RMU75" s="394"/>
      <c r="RMV75" s="394"/>
      <c r="RMW75" s="394"/>
      <c r="RMX75" s="394"/>
      <c r="RMY75" s="394"/>
      <c r="RMZ75" s="394"/>
      <c r="RNA75" s="394"/>
      <c r="RNB75" s="394"/>
      <c r="RNC75" s="394"/>
      <c r="RND75" s="394"/>
      <c r="RNE75" s="394"/>
      <c r="RNF75" s="394"/>
      <c r="RNG75" s="394"/>
      <c r="RNH75" s="394"/>
      <c r="RNI75" s="394"/>
      <c r="RNJ75" s="394"/>
      <c r="RNK75" s="394"/>
      <c r="RNL75" s="394"/>
      <c r="RNM75" s="394"/>
      <c r="RNN75" s="394"/>
      <c r="RNO75" s="394"/>
      <c r="RNP75" s="394"/>
      <c r="RNQ75" s="394"/>
      <c r="RNR75" s="394"/>
      <c r="RNS75" s="394"/>
      <c r="RNT75" s="394"/>
      <c r="RNU75" s="394"/>
      <c r="RNV75" s="394"/>
      <c r="RNW75" s="394"/>
      <c r="RNX75" s="394"/>
      <c r="RNY75" s="394"/>
      <c r="RNZ75" s="394"/>
      <c r="ROA75" s="394"/>
      <c r="ROB75" s="394"/>
      <c r="ROC75" s="394"/>
      <c r="ROD75" s="394"/>
      <c r="ROE75" s="394"/>
      <c r="ROF75" s="394"/>
      <c r="ROG75" s="394"/>
      <c r="ROH75" s="394"/>
      <c r="ROI75" s="394"/>
      <c r="ROJ75" s="394"/>
      <c r="ROK75" s="394"/>
      <c r="ROL75" s="394"/>
      <c r="ROM75" s="394"/>
      <c r="RON75" s="394"/>
      <c r="ROO75" s="394"/>
      <c r="ROP75" s="394"/>
      <c r="ROQ75" s="394"/>
      <c r="ROR75" s="394"/>
      <c r="ROS75" s="394"/>
      <c r="ROT75" s="394"/>
      <c r="ROU75" s="394"/>
      <c r="ROV75" s="394"/>
      <c r="ROW75" s="394"/>
      <c r="ROX75" s="394"/>
      <c r="ROY75" s="394"/>
      <c r="ROZ75" s="394"/>
      <c r="RPA75" s="394"/>
      <c r="RPB75" s="394"/>
      <c r="RPC75" s="394"/>
      <c r="RPD75" s="394"/>
      <c r="RPE75" s="394"/>
      <c r="RPF75" s="394"/>
      <c r="RPG75" s="394"/>
      <c r="RPH75" s="394"/>
      <c r="RPI75" s="394"/>
      <c r="RPJ75" s="394"/>
      <c r="RPK75" s="394"/>
      <c r="RPL75" s="394"/>
      <c r="RPM75" s="394"/>
      <c r="RPN75" s="394"/>
      <c r="RPO75" s="394"/>
      <c r="RPP75" s="394"/>
      <c r="RPQ75" s="394"/>
      <c r="RPR75" s="394"/>
      <c r="RPS75" s="394"/>
      <c r="RPT75" s="394"/>
      <c r="RPU75" s="394"/>
      <c r="RPV75" s="394"/>
      <c r="RPW75" s="394"/>
      <c r="RPX75" s="394"/>
      <c r="RPY75" s="394"/>
      <c r="RPZ75" s="394"/>
      <c r="RQA75" s="394"/>
      <c r="RQB75" s="394"/>
      <c r="RQC75" s="394"/>
      <c r="RQD75" s="394"/>
      <c r="RQE75" s="394"/>
      <c r="RQF75" s="394"/>
      <c r="RQG75" s="394"/>
      <c r="RQH75" s="394"/>
      <c r="RQI75" s="394"/>
      <c r="RQJ75" s="394"/>
      <c r="RQK75" s="394"/>
      <c r="RQL75" s="394"/>
      <c r="RQM75" s="394"/>
      <c r="RQN75" s="394"/>
      <c r="RQO75" s="394"/>
      <c r="RQP75" s="394"/>
      <c r="RQQ75" s="394"/>
      <c r="RQR75" s="394"/>
      <c r="RQS75" s="394"/>
      <c r="RQT75" s="394"/>
      <c r="RQU75" s="394"/>
      <c r="RQV75" s="394"/>
      <c r="RQW75" s="394"/>
      <c r="RQX75" s="394"/>
      <c r="RQY75" s="394"/>
      <c r="RQZ75" s="394"/>
      <c r="RRA75" s="394"/>
      <c r="RRB75" s="394"/>
      <c r="RRC75" s="394"/>
      <c r="RRD75" s="394"/>
      <c r="RRE75" s="394"/>
      <c r="RRF75" s="394"/>
      <c r="RRG75" s="394"/>
      <c r="RRH75" s="394"/>
      <c r="RRI75" s="394"/>
      <c r="RRJ75" s="394"/>
      <c r="RRK75" s="394"/>
      <c r="RRL75" s="394"/>
      <c r="RRM75" s="394"/>
      <c r="RRN75" s="394"/>
      <c r="RRO75" s="394"/>
      <c r="RRP75" s="394"/>
      <c r="RRQ75" s="394"/>
      <c r="RRR75" s="394"/>
      <c r="RRS75" s="394"/>
      <c r="RRT75" s="394"/>
      <c r="RRU75" s="394"/>
      <c r="RRV75" s="394"/>
      <c r="RRW75" s="394"/>
      <c r="RRX75" s="394"/>
      <c r="RRY75" s="394"/>
      <c r="RRZ75" s="394"/>
      <c r="RSA75" s="394"/>
      <c r="RSB75" s="394"/>
      <c r="RSC75" s="394"/>
      <c r="RSD75" s="394"/>
      <c r="RSE75" s="394"/>
      <c r="RSF75" s="394"/>
      <c r="RSG75" s="394"/>
      <c r="RSH75" s="394"/>
      <c r="RSI75" s="394"/>
      <c r="RSJ75" s="394"/>
      <c r="RSK75" s="394"/>
      <c r="RSL75" s="394"/>
      <c r="RSM75" s="394"/>
      <c r="RSN75" s="394"/>
      <c r="RSO75" s="394"/>
      <c r="RSP75" s="394"/>
      <c r="RSQ75" s="394"/>
      <c r="RSR75" s="394"/>
      <c r="RSS75" s="394"/>
      <c r="RST75" s="394"/>
      <c r="RSU75" s="394"/>
      <c r="RSV75" s="394"/>
      <c r="RSW75" s="394"/>
      <c r="RSX75" s="394"/>
      <c r="RSY75" s="394"/>
      <c r="RSZ75" s="394"/>
      <c r="RTA75" s="394"/>
      <c r="RTB75" s="394"/>
      <c r="RTC75" s="394"/>
      <c r="RTD75" s="394"/>
      <c r="RTE75" s="394"/>
      <c r="RTF75" s="394"/>
      <c r="RTG75" s="394"/>
      <c r="RTH75" s="394"/>
      <c r="RTI75" s="394"/>
      <c r="RTJ75" s="394"/>
      <c r="RTK75" s="394"/>
      <c r="RTL75" s="394"/>
      <c r="RTM75" s="394"/>
      <c r="RTN75" s="394"/>
      <c r="RTO75" s="394"/>
      <c r="RTP75" s="394"/>
      <c r="RTQ75" s="394"/>
      <c r="RTR75" s="394"/>
      <c r="RTS75" s="394"/>
      <c r="RTT75" s="394"/>
      <c r="RTU75" s="394"/>
      <c r="RTV75" s="394"/>
      <c r="RTW75" s="394"/>
      <c r="RTX75" s="394"/>
      <c r="RTY75" s="394"/>
      <c r="RTZ75" s="394"/>
      <c r="RUA75" s="394"/>
      <c r="RUB75" s="394"/>
      <c r="RUC75" s="394"/>
      <c r="RUD75" s="394"/>
      <c r="RUE75" s="394"/>
      <c r="RUF75" s="394"/>
      <c r="RUG75" s="394"/>
      <c r="RUH75" s="394"/>
      <c r="RUI75" s="394"/>
      <c r="RUJ75" s="394"/>
      <c r="RUK75" s="394"/>
      <c r="RUL75" s="394"/>
      <c r="RUM75" s="394"/>
      <c r="RUN75" s="394"/>
      <c r="RUO75" s="394"/>
      <c r="RUP75" s="394"/>
      <c r="RUQ75" s="394"/>
      <c r="RUR75" s="394"/>
      <c r="RUS75" s="394"/>
      <c r="RUT75" s="394"/>
      <c r="RUU75" s="394"/>
      <c r="RUV75" s="394"/>
      <c r="RUW75" s="394"/>
      <c r="RUX75" s="394"/>
      <c r="RUY75" s="394"/>
      <c r="RUZ75" s="394"/>
      <c r="RVA75" s="394"/>
      <c r="RVB75" s="394"/>
      <c r="RVC75" s="394"/>
      <c r="RVD75" s="394"/>
      <c r="RVE75" s="394"/>
      <c r="RVF75" s="394"/>
      <c r="RVG75" s="394"/>
      <c r="RVH75" s="394"/>
      <c r="RVI75" s="394"/>
      <c r="RVJ75" s="394"/>
      <c r="RVK75" s="394"/>
      <c r="RVL75" s="394"/>
      <c r="RVM75" s="394"/>
      <c r="RVN75" s="394"/>
      <c r="RVO75" s="394"/>
      <c r="RVP75" s="394"/>
      <c r="RVQ75" s="394"/>
      <c r="RVR75" s="394"/>
      <c r="RVS75" s="394"/>
      <c r="RVT75" s="394"/>
      <c r="RVU75" s="394"/>
      <c r="RVV75" s="394"/>
      <c r="RVW75" s="394"/>
      <c r="RVX75" s="394"/>
      <c r="RVY75" s="394"/>
      <c r="RVZ75" s="394"/>
      <c r="RWA75" s="394"/>
      <c r="RWB75" s="394"/>
      <c r="RWC75" s="394"/>
      <c r="RWD75" s="394"/>
      <c r="RWE75" s="394"/>
      <c r="RWF75" s="394"/>
      <c r="RWG75" s="394"/>
      <c r="RWH75" s="394"/>
      <c r="RWI75" s="394"/>
      <c r="RWJ75" s="394"/>
      <c r="RWK75" s="394"/>
      <c r="RWL75" s="394"/>
      <c r="RWM75" s="394"/>
      <c r="RWN75" s="394"/>
      <c r="RWO75" s="394"/>
      <c r="RWP75" s="394"/>
      <c r="RWQ75" s="394"/>
      <c r="RWR75" s="394"/>
      <c r="RWS75" s="394"/>
      <c r="RWT75" s="394"/>
      <c r="RWU75" s="394"/>
      <c r="RWV75" s="394"/>
      <c r="RWW75" s="394"/>
      <c r="RWX75" s="394"/>
      <c r="RWY75" s="394"/>
      <c r="RWZ75" s="394"/>
      <c r="RXA75" s="394"/>
      <c r="RXB75" s="394"/>
      <c r="RXC75" s="394"/>
      <c r="RXD75" s="394"/>
      <c r="RXE75" s="394"/>
      <c r="RXF75" s="394"/>
      <c r="RXG75" s="394"/>
      <c r="RXH75" s="394"/>
      <c r="RXI75" s="394"/>
      <c r="RXJ75" s="394"/>
      <c r="RXK75" s="394"/>
      <c r="RXL75" s="394"/>
      <c r="RXM75" s="394"/>
      <c r="RXN75" s="394"/>
      <c r="RXO75" s="394"/>
      <c r="RXP75" s="394"/>
      <c r="RXQ75" s="394"/>
      <c r="RXR75" s="394"/>
      <c r="RXS75" s="394"/>
      <c r="RXT75" s="394"/>
      <c r="RXU75" s="394"/>
      <c r="RXV75" s="394"/>
      <c r="RXW75" s="394"/>
      <c r="RXX75" s="394"/>
      <c r="RXY75" s="394"/>
      <c r="RXZ75" s="394"/>
      <c r="RYA75" s="394"/>
      <c r="RYB75" s="394"/>
      <c r="RYC75" s="394"/>
      <c r="RYD75" s="394"/>
      <c r="RYE75" s="394"/>
      <c r="RYF75" s="394"/>
      <c r="RYG75" s="394"/>
      <c r="RYH75" s="394"/>
      <c r="RYI75" s="394"/>
      <c r="RYJ75" s="394"/>
      <c r="RYK75" s="394"/>
      <c r="RYL75" s="394"/>
      <c r="RYM75" s="394"/>
      <c r="RYN75" s="394"/>
      <c r="RYO75" s="394"/>
      <c r="RYP75" s="394"/>
      <c r="RYQ75" s="394"/>
      <c r="RYR75" s="394"/>
      <c r="RYS75" s="394"/>
      <c r="RYT75" s="394"/>
      <c r="RYU75" s="394"/>
      <c r="RYV75" s="394"/>
      <c r="RYW75" s="394"/>
      <c r="RYX75" s="394"/>
      <c r="RYY75" s="394"/>
      <c r="RYZ75" s="394"/>
      <c r="RZA75" s="394"/>
      <c r="RZB75" s="394"/>
      <c r="RZC75" s="394"/>
      <c r="RZD75" s="394"/>
      <c r="RZE75" s="394"/>
      <c r="RZF75" s="394"/>
      <c r="RZG75" s="394"/>
      <c r="RZH75" s="394"/>
      <c r="RZI75" s="394"/>
      <c r="RZJ75" s="394"/>
      <c r="RZK75" s="394"/>
      <c r="RZL75" s="394"/>
      <c r="RZM75" s="394"/>
      <c r="RZN75" s="394"/>
      <c r="RZO75" s="394"/>
      <c r="RZP75" s="394"/>
      <c r="RZQ75" s="394"/>
      <c r="RZR75" s="394"/>
      <c r="RZS75" s="394"/>
      <c r="RZT75" s="394"/>
      <c r="RZU75" s="394"/>
      <c r="RZV75" s="394"/>
      <c r="RZW75" s="394"/>
      <c r="RZX75" s="394"/>
      <c r="RZY75" s="394"/>
      <c r="RZZ75" s="394"/>
      <c r="SAA75" s="394"/>
      <c r="SAB75" s="394"/>
      <c r="SAC75" s="394"/>
      <c r="SAD75" s="394"/>
      <c r="SAE75" s="394"/>
      <c r="SAF75" s="394"/>
      <c r="SAG75" s="394"/>
      <c r="SAH75" s="394"/>
      <c r="SAI75" s="394"/>
      <c r="SAJ75" s="394"/>
      <c r="SAK75" s="394"/>
      <c r="SAL75" s="394"/>
      <c r="SAM75" s="394"/>
      <c r="SAN75" s="394"/>
      <c r="SAO75" s="394"/>
      <c r="SAP75" s="394"/>
      <c r="SAQ75" s="394"/>
      <c r="SAR75" s="394"/>
      <c r="SAS75" s="394"/>
      <c r="SAT75" s="394"/>
      <c r="SAU75" s="394"/>
      <c r="SAV75" s="394"/>
      <c r="SAW75" s="394"/>
      <c r="SAX75" s="394"/>
      <c r="SAY75" s="394"/>
      <c r="SAZ75" s="394"/>
      <c r="SBA75" s="394"/>
      <c r="SBB75" s="394"/>
      <c r="SBC75" s="394"/>
      <c r="SBD75" s="394"/>
      <c r="SBE75" s="394"/>
      <c r="SBF75" s="394"/>
      <c r="SBG75" s="394"/>
      <c r="SBH75" s="394"/>
      <c r="SBI75" s="394"/>
      <c r="SBJ75" s="394"/>
      <c r="SBK75" s="394"/>
      <c r="SBL75" s="394"/>
      <c r="SBM75" s="394"/>
      <c r="SBN75" s="394"/>
      <c r="SBO75" s="394"/>
      <c r="SBP75" s="394"/>
      <c r="SBQ75" s="394"/>
      <c r="SBR75" s="394"/>
      <c r="SBS75" s="394"/>
      <c r="SBT75" s="394"/>
      <c r="SBU75" s="394"/>
      <c r="SBV75" s="394"/>
      <c r="SBW75" s="394"/>
      <c r="SBX75" s="394"/>
      <c r="SBY75" s="394"/>
      <c r="SBZ75" s="394"/>
      <c r="SCA75" s="394"/>
      <c r="SCB75" s="394"/>
      <c r="SCC75" s="394"/>
      <c r="SCD75" s="394"/>
      <c r="SCE75" s="394"/>
      <c r="SCF75" s="394"/>
      <c r="SCG75" s="394"/>
      <c r="SCH75" s="394"/>
      <c r="SCI75" s="394"/>
      <c r="SCJ75" s="394"/>
      <c r="SCK75" s="394"/>
      <c r="SCL75" s="394"/>
      <c r="SCM75" s="394"/>
      <c r="SCN75" s="394"/>
      <c r="SCO75" s="394"/>
      <c r="SCP75" s="394"/>
      <c r="SCQ75" s="394"/>
      <c r="SCR75" s="394"/>
      <c r="SCS75" s="394"/>
      <c r="SCT75" s="394"/>
      <c r="SCU75" s="394"/>
      <c r="SCV75" s="394"/>
      <c r="SCW75" s="394"/>
      <c r="SCX75" s="394"/>
      <c r="SCY75" s="394"/>
      <c r="SCZ75" s="394"/>
      <c r="SDA75" s="394"/>
      <c r="SDB75" s="394"/>
      <c r="SDC75" s="394"/>
      <c r="SDD75" s="394"/>
      <c r="SDE75" s="394"/>
      <c r="SDF75" s="394"/>
      <c r="SDG75" s="394"/>
      <c r="SDH75" s="394"/>
      <c r="SDI75" s="394"/>
      <c r="SDJ75" s="394"/>
      <c r="SDK75" s="394"/>
      <c r="SDL75" s="394"/>
      <c r="SDM75" s="394"/>
      <c r="SDN75" s="394"/>
      <c r="SDO75" s="394"/>
      <c r="SDP75" s="394"/>
      <c r="SDQ75" s="394"/>
      <c r="SDR75" s="394"/>
      <c r="SDS75" s="394"/>
      <c r="SDT75" s="394"/>
      <c r="SDU75" s="394"/>
      <c r="SDV75" s="394"/>
      <c r="SDW75" s="394"/>
      <c r="SDX75" s="394"/>
      <c r="SDY75" s="394"/>
      <c r="SDZ75" s="394"/>
      <c r="SEA75" s="394"/>
      <c r="SEB75" s="394"/>
      <c r="SEC75" s="394"/>
      <c r="SED75" s="394"/>
      <c r="SEE75" s="394"/>
      <c r="SEF75" s="394"/>
      <c r="SEG75" s="394"/>
      <c r="SEH75" s="394"/>
      <c r="SEI75" s="394"/>
      <c r="SEJ75" s="394"/>
      <c r="SEK75" s="394"/>
      <c r="SEL75" s="394"/>
      <c r="SEM75" s="394"/>
      <c r="SEN75" s="394"/>
      <c r="SEO75" s="394"/>
      <c r="SEP75" s="394"/>
      <c r="SEQ75" s="394"/>
      <c r="SER75" s="394"/>
      <c r="SES75" s="394"/>
      <c r="SET75" s="394"/>
      <c r="SEU75" s="394"/>
      <c r="SEV75" s="394"/>
      <c r="SEW75" s="394"/>
      <c r="SEX75" s="394"/>
      <c r="SEY75" s="394"/>
      <c r="SEZ75" s="394"/>
      <c r="SFA75" s="394"/>
      <c r="SFB75" s="394"/>
      <c r="SFC75" s="394"/>
      <c r="SFD75" s="394"/>
      <c r="SFE75" s="394"/>
      <c r="SFF75" s="394"/>
      <c r="SFG75" s="394"/>
      <c r="SFH75" s="394"/>
      <c r="SFI75" s="394"/>
      <c r="SFJ75" s="394"/>
      <c r="SFK75" s="394"/>
      <c r="SFL75" s="394"/>
      <c r="SFM75" s="394"/>
      <c r="SFN75" s="394"/>
      <c r="SFO75" s="394"/>
      <c r="SFP75" s="394"/>
      <c r="SFQ75" s="394"/>
      <c r="SFR75" s="394"/>
      <c r="SFS75" s="394"/>
      <c r="SFT75" s="394"/>
      <c r="SFU75" s="394"/>
      <c r="SFV75" s="394"/>
      <c r="SFW75" s="394"/>
      <c r="SFX75" s="394"/>
      <c r="SFY75" s="394"/>
      <c r="SFZ75" s="394"/>
      <c r="SGA75" s="394"/>
      <c r="SGB75" s="394"/>
      <c r="SGC75" s="394"/>
      <c r="SGD75" s="394"/>
      <c r="SGE75" s="394"/>
      <c r="SGF75" s="394"/>
      <c r="SGG75" s="394"/>
      <c r="SGH75" s="394"/>
      <c r="SGI75" s="394"/>
      <c r="SGJ75" s="394"/>
      <c r="SGK75" s="394"/>
      <c r="SGL75" s="394"/>
      <c r="SGM75" s="394"/>
      <c r="SGN75" s="394"/>
      <c r="SGO75" s="394"/>
      <c r="SGP75" s="394"/>
      <c r="SGQ75" s="394"/>
      <c r="SGR75" s="394"/>
      <c r="SGS75" s="394"/>
      <c r="SGT75" s="394"/>
      <c r="SGU75" s="394"/>
      <c r="SGV75" s="394"/>
      <c r="SGW75" s="394"/>
      <c r="SGX75" s="394"/>
      <c r="SGY75" s="394"/>
      <c r="SGZ75" s="394"/>
      <c r="SHA75" s="394"/>
      <c r="SHB75" s="394"/>
      <c r="SHC75" s="394"/>
      <c r="SHD75" s="394"/>
      <c r="SHE75" s="394"/>
      <c r="SHF75" s="394"/>
      <c r="SHG75" s="394"/>
      <c r="SHH75" s="394"/>
      <c r="SHI75" s="394"/>
      <c r="SHJ75" s="394"/>
      <c r="SHK75" s="394"/>
      <c r="SHL75" s="394"/>
      <c r="SHM75" s="394"/>
      <c r="SHN75" s="394"/>
      <c r="SHO75" s="394"/>
      <c r="SHP75" s="394"/>
      <c r="SHQ75" s="394"/>
      <c r="SHR75" s="394"/>
      <c r="SHS75" s="394"/>
      <c r="SHT75" s="394"/>
      <c r="SHU75" s="394"/>
      <c r="SHV75" s="394"/>
      <c r="SHW75" s="394"/>
      <c r="SHX75" s="394"/>
      <c r="SHY75" s="394"/>
      <c r="SHZ75" s="394"/>
      <c r="SIA75" s="394"/>
      <c r="SIB75" s="394"/>
      <c r="SIC75" s="394"/>
      <c r="SID75" s="394"/>
      <c r="SIE75" s="394"/>
      <c r="SIF75" s="394"/>
      <c r="SIG75" s="394"/>
      <c r="SIH75" s="394"/>
      <c r="SII75" s="394"/>
      <c r="SIJ75" s="394"/>
      <c r="SIK75" s="394"/>
      <c r="SIL75" s="394"/>
      <c r="SIM75" s="394"/>
      <c r="SIN75" s="394"/>
      <c r="SIO75" s="394"/>
      <c r="SIP75" s="394"/>
      <c r="SIQ75" s="394"/>
      <c r="SIR75" s="394"/>
      <c r="SIS75" s="394"/>
      <c r="SIT75" s="394"/>
      <c r="SIU75" s="394"/>
      <c r="SIV75" s="394"/>
      <c r="SIW75" s="394"/>
      <c r="SIX75" s="394"/>
      <c r="SIY75" s="394"/>
      <c r="SIZ75" s="394"/>
      <c r="SJA75" s="394"/>
      <c r="SJB75" s="394"/>
      <c r="SJC75" s="394"/>
      <c r="SJD75" s="394"/>
      <c r="SJE75" s="394"/>
      <c r="SJF75" s="394"/>
      <c r="SJG75" s="394"/>
      <c r="SJH75" s="394"/>
      <c r="SJI75" s="394"/>
      <c r="SJJ75" s="394"/>
      <c r="SJK75" s="394"/>
      <c r="SJL75" s="394"/>
      <c r="SJM75" s="394"/>
      <c r="SJN75" s="394"/>
      <c r="SJO75" s="394"/>
      <c r="SJP75" s="394"/>
      <c r="SJQ75" s="394"/>
      <c r="SJR75" s="394"/>
      <c r="SJS75" s="394"/>
      <c r="SJT75" s="394"/>
      <c r="SJU75" s="394"/>
      <c r="SJV75" s="394"/>
      <c r="SJW75" s="394"/>
      <c r="SJX75" s="394"/>
      <c r="SJY75" s="394"/>
      <c r="SJZ75" s="394"/>
      <c r="SKA75" s="394"/>
      <c r="SKB75" s="394"/>
      <c r="SKC75" s="394"/>
      <c r="SKD75" s="394"/>
      <c r="SKE75" s="394"/>
      <c r="SKF75" s="394"/>
      <c r="SKG75" s="394"/>
      <c r="SKH75" s="394"/>
      <c r="SKI75" s="394"/>
      <c r="SKJ75" s="394"/>
      <c r="SKK75" s="394"/>
      <c r="SKL75" s="394"/>
      <c r="SKM75" s="394"/>
      <c r="SKN75" s="394"/>
      <c r="SKO75" s="394"/>
      <c r="SKP75" s="394"/>
      <c r="SKQ75" s="394"/>
      <c r="SKR75" s="394"/>
      <c r="SKS75" s="394"/>
      <c r="SKT75" s="394"/>
      <c r="SKU75" s="394"/>
      <c r="SKV75" s="394"/>
      <c r="SKW75" s="394"/>
      <c r="SKX75" s="394"/>
      <c r="SKY75" s="394"/>
      <c r="SKZ75" s="394"/>
      <c r="SLA75" s="394"/>
      <c r="SLB75" s="394"/>
      <c r="SLC75" s="394"/>
      <c r="SLD75" s="394"/>
      <c r="SLE75" s="394"/>
      <c r="SLF75" s="394"/>
      <c r="SLG75" s="394"/>
      <c r="SLH75" s="394"/>
      <c r="SLI75" s="394"/>
      <c r="SLJ75" s="394"/>
      <c r="SLK75" s="394"/>
      <c r="SLL75" s="394"/>
      <c r="SLM75" s="394"/>
      <c r="SLN75" s="394"/>
      <c r="SLO75" s="394"/>
      <c r="SLP75" s="394"/>
      <c r="SLQ75" s="394"/>
      <c r="SLR75" s="394"/>
      <c r="SLS75" s="394"/>
      <c r="SLT75" s="394"/>
      <c r="SLU75" s="394"/>
      <c r="SLV75" s="394"/>
      <c r="SLW75" s="394"/>
      <c r="SLX75" s="394"/>
      <c r="SLY75" s="394"/>
      <c r="SLZ75" s="394"/>
      <c r="SMA75" s="394"/>
      <c r="SMB75" s="394"/>
      <c r="SMC75" s="394"/>
      <c r="SMD75" s="394"/>
      <c r="SME75" s="394"/>
      <c r="SMF75" s="394"/>
      <c r="SMG75" s="394"/>
      <c r="SMH75" s="394"/>
      <c r="SMI75" s="394"/>
      <c r="SMJ75" s="394"/>
      <c r="SMK75" s="394"/>
      <c r="SML75" s="394"/>
      <c r="SMM75" s="394"/>
      <c r="SMN75" s="394"/>
      <c r="SMO75" s="394"/>
      <c r="SMP75" s="394"/>
      <c r="SMQ75" s="394"/>
      <c r="SMR75" s="394"/>
      <c r="SMS75" s="394"/>
      <c r="SMT75" s="394"/>
      <c r="SMU75" s="394"/>
      <c r="SMV75" s="394"/>
      <c r="SMW75" s="394"/>
      <c r="SMX75" s="394"/>
      <c r="SMY75" s="394"/>
      <c r="SMZ75" s="394"/>
      <c r="SNA75" s="394"/>
      <c r="SNB75" s="394"/>
      <c r="SNC75" s="394"/>
      <c r="SND75" s="394"/>
      <c r="SNE75" s="394"/>
      <c r="SNF75" s="394"/>
      <c r="SNG75" s="394"/>
      <c r="SNH75" s="394"/>
      <c r="SNI75" s="394"/>
      <c r="SNJ75" s="394"/>
      <c r="SNK75" s="394"/>
      <c r="SNL75" s="394"/>
      <c r="SNM75" s="394"/>
      <c r="SNN75" s="394"/>
      <c r="SNO75" s="394"/>
      <c r="SNP75" s="394"/>
      <c r="SNQ75" s="394"/>
      <c r="SNR75" s="394"/>
      <c r="SNS75" s="394"/>
      <c r="SNT75" s="394"/>
      <c r="SNU75" s="394"/>
      <c r="SNV75" s="394"/>
      <c r="SNW75" s="394"/>
      <c r="SNX75" s="394"/>
      <c r="SNY75" s="394"/>
      <c r="SNZ75" s="394"/>
      <c r="SOA75" s="394"/>
      <c r="SOB75" s="394"/>
      <c r="SOC75" s="394"/>
      <c r="SOD75" s="394"/>
      <c r="SOE75" s="394"/>
      <c r="SOF75" s="394"/>
      <c r="SOG75" s="394"/>
      <c r="SOH75" s="394"/>
      <c r="SOI75" s="394"/>
      <c r="SOJ75" s="394"/>
      <c r="SOK75" s="394"/>
      <c r="SOL75" s="394"/>
      <c r="SOM75" s="394"/>
      <c r="SON75" s="394"/>
      <c r="SOO75" s="394"/>
      <c r="SOP75" s="394"/>
      <c r="SOQ75" s="394"/>
      <c r="SOR75" s="394"/>
      <c r="SOS75" s="394"/>
      <c r="SOT75" s="394"/>
      <c r="SOU75" s="394"/>
      <c r="SOV75" s="394"/>
      <c r="SOW75" s="394"/>
      <c r="SOX75" s="394"/>
      <c r="SOY75" s="394"/>
      <c r="SOZ75" s="394"/>
      <c r="SPA75" s="394"/>
      <c r="SPB75" s="394"/>
      <c r="SPC75" s="394"/>
      <c r="SPD75" s="394"/>
      <c r="SPE75" s="394"/>
      <c r="SPF75" s="394"/>
      <c r="SPG75" s="394"/>
      <c r="SPH75" s="394"/>
      <c r="SPI75" s="394"/>
      <c r="SPJ75" s="394"/>
      <c r="SPK75" s="394"/>
      <c r="SPL75" s="394"/>
      <c r="SPM75" s="394"/>
      <c r="SPN75" s="394"/>
      <c r="SPO75" s="394"/>
      <c r="SPP75" s="394"/>
      <c r="SPQ75" s="394"/>
      <c r="SPR75" s="394"/>
      <c r="SPS75" s="394"/>
      <c r="SPT75" s="394"/>
      <c r="SPU75" s="394"/>
      <c r="SPV75" s="394"/>
      <c r="SPW75" s="394"/>
      <c r="SPX75" s="394"/>
      <c r="SPY75" s="394"/>
      <c r="SPZ75" s="394"/>
      <c r="SQA75" s="394"/>
      <c r="SQB75" s="394"/>
      <c r="SQC75" s="394"/>
      <c r="SQD75" s="394"/>
      <c r="SQE75" s="394"/>
      <c r="SQF75" s="394"/>
      <c r="SQG75" s="394"/>
      <c r="SQH75" s="394"/>
      <c r="SQI75" s="394"/>
      <c r="SQJ75" s="394"/>
      <c r="SQK75" s="394"/>
      <c r="SQL75" s="394"/>
      <c r="SQM75" s="394"/>
      <c r="SQN75" s="394"/>
      <c r="SQO75" s="394"/>
      <c r="SQP75" s="394"/>
      <c r="SQQ75" s="394"/>
      <c r="SQR75" s="394"/>
      <c r="SQS75" s="394"/>
      <c r="SQT75" s="394"/>
      <c r="SQU75" s="394"/>
      <c r="SQV75" s="394"/>
      <c r="SQW75" s="394"/>
      <c r="SQX75" s="394"/>
      <c r="SQY75" s="394"/>
      <c r="SQZ75" s="394"/>
      <c r="SRA75" s="394"/>
      <c r="SRB75" s="394"/>
      <c r="SRC75" s="394"/>
      <c r="SRD75" s="394"/>
      <c r="SRE75" s="394"/>
      <c r="SRF75" s="394"/>
      <c r="SRG75" s="394"/>
      <c r="SRH75" s="394"/>
      <c r="SRI75" s="394"/>
      <c r="SRJ75" s="394"/>
      <c r="SRK75" s="394"/>
      <c r="SRL75" s="394"/>
      <c r="SRM75" s="394"/>
      <c r="SRN75" s="394"/>
      <c r="SRO75" s="394"/>
      <c r="SRP75" s="394"/>
      <c r="SRQ75" s="394"/>
      <c r="SRR75" s="394"/>
      <c r="SRS75" s="394"/>
      <c r="SRT75" s="394"/>
      <c r="SRU75" s="394"/>
      <c r="SRV75" s="394"/>
      <c r="SRW75" s="394"/>
      <c r="SRX75" s="394"/>
      <c r="SRY75" s="394"/>
      <c r="SRZ75" s="394"/>
      <c r="SSA75" s="394"/>
      <c r="SSB75" s="394"/>
      <c r="SSC75" s="394"/>
      <c r="SSD75" s="394"/>
      <c r="SSE75" s="394"/>
      <c r="SSF75" s="394"/>
      <c r="SSG75" s="394"/>
      <c r="SSH75" s="394"/>
      <c r="SSI75" s="394"/>
      <c r="SSJ75" s="394"/>
      <c r="SSK75" s="394"/>
      <c r="SSL75" s="394"/>
      <c r="SSM75" s="394"/>
      <c r="SSN75" s="394"/>
      <c r="SSO75" s="394"/>
      <c r="SSP75" s="394"/>
      <c r="SSQ75" s="394"/>
      <c r="SSR75" s="394"/>
      <c r="SSS75" s="394"/>
      <c r="SST75" s="394"/>
      <c r="SSU75" s="394"/>
      <c r="SSV75" s="394"/>
      <c r="SSW75" s="394"/>
      <c r="SSX75" s="394"/>
      <c r="SSY75" s="394"/>
      <c r="SSZ75" s="394"/>
      <c r="STA75" s="394"/>
      <c r="STB75" s="394"/>
      <c r="STC75" s="394"/>
      <c r="STD75" s="394"/>
      <c r="STE75" s="394"/>
      <c r="STF75" s="394"/>
      <c r="STG75" s="394"/>
      <c r="STH75" s="394"/>
      <c r="STI75" s="394"/>
      <c r="STJ75" s="394"/>
      <c r="STK75" s="394"/>
      <c r="STL75" s="394"/>
      <c r="STM75" s="394"/>
      <c r="STN75" s="394"/>
      <c r="STO75" s="394"/>
      <c r="STP75" s="394"/>
      <c r="STQ75" s="394"/>
      <c r="STR75" s="394"/>
      <c r="STS75" s="394"/>
      <c r="STT75" s="394"/>
      <c r="STU75" s="394"/>
      <c r="STV75" s="394"/>
      <c r="STW75" s="394"/>
      <c r="STX75" s="394"/>
      <c r="STY75" s="394"/>
      <c r="STZ75" s="394"/>
      <c r="SUA75" s="394"/>
      <c r="SUB75" s="394"/>
      <c r="SUC75" s="394"/>
      <c r="SUD75" s="394"/>
      <c r="SUE75" s="394"/>
      <c r="SUF75" s="394"/>
      <c r="SUG75" s="394"/>
      <c r="SUH75" s="394"/>
      <c r="SUI75" s="394"/>
      <c r="SUJ75" s="394"/>
      <c r="SUK75" s="394"/>
      <c r="SUL75" s="394"/>
      <c r="SUM75" s="394"/>
      <c r="SUN75" s="394"/>
      <c r="SUO75" s="394"/>
      <c r="SUP75" s="394"/>
      <c r="SUQ75" s="394"/>
      <c r="SUR75" s="394"/>
      <c r="SUS75" s="394"/>
      <c r="SUT75" s="394"/>
      <c r="SUU75" s="394"/>
      <c r="SUV75" s="394"/>
      <c r="SUW75" s="394"/>
      <c r="SUX75" s="394"/>
      <c r="SUY75" s="394"/>
      <c r="SUZ75" s="394"/>
      <c r="SVA75" s="394"/>
      <c r="SVB75" s="394"/>
      <c r="SVC75" s="394"/>
      <c r="SVD75" s="394"/>
      <c r="SVE75" s="394"/>
      <c r="SVF75" s="394"/>
      <c r="SVG75" s="394"/>
      <c r="SVH75" s="394"/>
      <c r="SVI75" s="394"/>
      <c r="SVJ75" s="394"/>
      <c r="SVK75" s="394"/>
      <c r="SVL75" s="394"/>
      <c r="SVM75" s="394"/>
      <c r="SVN75" s="394"/>
      <c r="SVO75" s="394"/>
      <c r="SVP75" s="394"/>
      <c r="SVQ75" s="394"/>
      <c r="SVR75" s="394"/>
      <c r="SVS75" s="394"/>
      <c r="SVT75" s="394"/>
      <c r="SVU75" s="394"/>
      <c r="SVV75" s="394"/>
      <c r="SVW75" s="394"/>
      <c r="SVX75" s="394"/>
      <c r="SVY75" s="394"/>
      <c r="SVZ75" s="394"/>
      <c r="SWA75" s="394"/>
      <c r="SWB75" s="394"/>
      <c r="SWC75" s="394"/>
      <c r="SWD75" s="394"/>
      <c r="SWE75" s="394"/>
      <c r="SWF75" s="394"/>
      <c r="SWG75" s="394"/>
      <c r="SWH75" s="394"/>
      <c r="SWI75" s="394"/>
      <c r="SWJ75" s="394"/>
      <c r="SWK75" s="394"/>
      <c r="SWL75" s="394"/>
      <c r="SWM75" s="394"/>
      <c r="SWN75" s="394"/>
      <c r="SWO75" s="394"/>
      <c r="SWP75" s="394"/>
      <c r="SWQ75" s="394"/>
      <c r="SWR75" s="394"/>
      <c r="SWS75" s="394"/>
      <c r="SWT75" s="394"/>
      <c r="SWU75" s="394"/>
      <c r="SWV75" s="394"/>
      <c r="SWW75" s="394"/>
      <c r="SWX75" s="394"/>
      <c r="SWY75" s="394"/>
      <c r="SWZ75" s="394"/>
      <c r="SXA75" s="394"/>
      <c r="SXB75" s="394"/>
      <c r="SXC75" s="394"/>
      <c r="SXD75" s="394"/>
      <c r="SXE75" s="394"/>
      <c r="SXF75" s="394"/>
      <c r="SXG75" s="394"/>
      <c r="SXH75" s="394"/>
      <c r="SXI75" s="394"/>
      <c r="SXJ75" s="394"/>
      <c r="SXK75" s="394"/>
      <c r="SXL75" s="394"/>
      <c r="SXM75" s="394"/>
      <c r="SXN75" s="394"/>
      <c r="SXO75" s="394"/>
      <c r="SXP75" s="394"/>
      <c r="SXQ75" s="394"/>
      <c r="SXR75" s="394"/>
      <c r="SXS75" s="394"/>
      <c r="SXT75" s="394"/>
      <c r="SXU75" s="394"/>
      <c r="SXV75" s="394"/>
      <c r="SXW75" s="394"/>
      <c r="SXX75" s="394"/>
      <c r="SXY75" s="394"/>
      <c r="SXZ75" s="394"/>
      <c r="SYA75" s="394"/>
      <c r="SYB75" s="394"/>
      <c r="SYC75" s="394"/>
      <c r="SYD75" s="394"/>
      <c r="SYE75" s="394"/>
      <c r="SYF75" s="394"/>
      <c r="SYG75" s="394"/>
      <c r="SYH75" s="394"/>
      <c r="SYI75" s="394"/>
      <c r="SYJ75" s="394"/>
      <c r="SYK75" s="394"/>
      <c r="SYL75" s="394"/>
      <c r="SYM75" s="394"/>
      <c r="SYN75" s="394"/>
      <c r="SYO75" s="394"/>
      <c r="SYP75" s="394"/>
      <c r="SYQ75" s="394"/>
      <c r="SYR75" s="394"/>
      <c r="SYS75" s="394"/>
      <c r="SYT75" s="394"/>
      <c r="SYU75" s="394"/>
      <c r="SYV75" s="394"/>
      <c r="SYW75" s="394"/>
      <c r="SYX75" s="394"/>
      <c r="SYY75" s="394"/>
      <c r="SYZ75" s="394"/>
      <c r="SZA75" s="394"/>
      <c r="SZB75" s="394"/>
      <c r="SZC75" s="394"/>
      <c r="SZD75" s="394"/>
      <c r="SZE75" s="394"/>
      <c r="SZF75" s="394"/>
      <c r="SZG75" s="394"/>
      <c r="SZH75" s="394"/>
      <c r="SZI75" s="394"/>
      <c r="SZJ75" s="394"/>
      <c r="SZK75" s="394"/>
      <c r="SZL75" s="394"/>
      <c r="SZM75" s="394"/>
      <c r="SZN75" s="394"/>
      <c r="SZO75" s="394"/>
      <c r="SZP75" s="394"/>
      <c r="SZQ75" s="394"/>
      <c r="SZR75" s="394"/>
      <c r="SZS75" s="394"/>
      <c r="SZT75" s="394"/>
      <c r="SZU75" s="394"/>
      <c r="SZV75" s="394"/>
      <c r="SZW75" s="394"/>
      <c r="SZX75" s="394"/>
      <c r="SZY75" s="394"/>
      <c r="SZZ75" s="394"/>
      <c r="TAA75" s="394"/>
      <c r="TAB75" s="394"/>
      <c r="TAC75" s="394"/>
      <c r="TAD75" s="394"/>
      <c r="TAE75" s="394"/>
      <c r="TAF75" s="394"/>
      <c r="TAG75" s="394"/>
      <c r="TAH75" s="394"/>
      <c r="TAI75" s="394"/>
      <c r="TAJ75" s="394"/>
      <c r="TAK75" s="394"/>
      <c r="TAL75" s="394"/>
      <c r="TAM75" s="394"/>
      <c r="TAN75" s="394"/>
      <c r="TAO75" s="394"/>
      <c r="TAP75" s="394"/>
      <c r="TAQ75" s="394"/>
      <c r="TAR75" s="394"/>
      <c r="TAS75" s="394"/>
      <c r="TAT75" s="394"/>
      <c r="TAU75" s="394"/>
      <c r="TAV75" s="394"/>
      <c r="TAW75" s="394"/>
      <c r="TAX75" s="394"/>
      <c r="TAY75" s="394"/>
      <c r="TAZ75" s="394"/>
      <c r="TBA75" s="394"/>
      <c r="TBB75" s="394"/>
      <c r="TBC75" s="394"/>
      <c r="TBD75" s="394"/>
      <c r="TBE75" s="394"/>
      <c r="TBF75" s="394"/>
      <c r="TBG75" s="394"/>
      <c r="TBH75" s="394"/>
      <c r="TBI75" s="394"/>
      <c r="TBJ75" s="394"/>
      <c r="TBK75" s="394"/>
      <c r="TBL75" s="394"/>
      <c r="TBM75" s="394"/>
      <c r="TBN75" s="394"/>
      <c r="TBO75" s="394"/>
      <c r="TBP75" s="394"/>
      <c r="TBQ75" s="394"/>
      <c r="TBR75" s="394"/>
      <c r="TBS75" s="394"/>
      <c r="TBT75" s="394"/>
      <c r="TBU75" s="394"/>
      <c r="TBV75" s="394"/>
      <c r="TBW75" s="394"/>
      <c r="TBX75" s="394"/>
      <c r="TBY75" s="394"/>
      <c r="TBZ75" s="394"/>
      <c r="TCA75" s="394"/>
      <c r="TCB75" s="394"/>
      <c r="TCC75" s="394"/>
      <c r="TCD75" s="394"/>
      <c r="TCE75" s="394"/>
      <c r="TCF75" s="394"/>
      <c r="TCG75" s="394"/>
      <c r="TCH75" s="394"/>
      <c r="TCI75" s="394"/>
      <c r="TCJ75" s="394"/>
      <c r="TCK75" s="394"/>
      <c r="TCL75" s="394"/>
      <c r="TCM75" s="394"/>
      <c r="TCN75" s="394"/>
      <c r="TCO75" s="394"/>
      <c r="TCP75" s="394"/>
      <c r="TCQ75" s="394"/>
      <c r="TCR75" s="394"/>
      <c r="TCS75" s="394"/>
      <c r="TCT75" s="394"/>
      <c r="TCU75" s="394"/>
      <c r="TCV75" s="394"/>
      <c r="TCW75" s="394"/>
      <c r="TCX75" s="394"/>
      <c r="TCY75" s="394"/>
      <c r="TCZ75" s="394"/>
      <c r="TDA75" s="394"/>
      <c r="TDB75" s="394"/>
      <c r="TDC75" s="394"/>
      <c r="TDD75" s="394"/>
      <c r="TDE75" s="394"/>
      <c r="TDF75" s="394"/>
      <c r="TDG75" s="394"/>
      <c r="TDH75" s="394"/>
      <c r="TDI75" s="394"/>
      <c r="TDJ75" s="394"/>
      <c r="TDK75" s="394"/>
      <c r="TDL75" s="394"/>
      <c r="TDM75" s="394"/>
      <c r="TDN75" s="394"/>
      <c r="TDO75" s="394"/>
      <c r="TDP75" s="394"/>
      <c r="TDQ75" s="394"/>
      <c r="TDR75" s="394"/>
      <c r="TDS75" s="394"/>
      <c r="TDT75" s="394"/>
      <c r="TDU75" s="394"/>
      <c r="TDV75" s="394"/>
      <c r="TDW75" s="394"/>
      <c r="TDX75" s="394"/>
      <c r="TDY75" s="394"/>
      <c r="TDZ75" s="394"/>
      <c r="TEA75" s="394"/>
      <c r="TEB75" s="394"/>
      <c r="TEC75" s="394"/>
      <c r="TED75" s="394"/>
      <c r="TEE75" s="394"/>
      <c r="TEF75" s="394"/>
      <c r="TEG75" s="394"/>
      <c r="TEH75" s="394"/>
      <c r="TEI75" s="394"/>
      <c r="TEJ75" s="394"/>
      <c r="TEK75" s="394"/>
      <c r="TEL75" s="394"/>
      <c r="TEM75" s="394"/>
      <c r="TEN75" s="394"/>
      <c r="TEO75" s="394"/>
      <c r="TEP75" s="394"/>
      <c r="TEQ75" s="394"/>
      <c r="TER75" s="394"/>
      <c r="TES75" s="394"/>
      <c r="TET75" s="394"/>
      <c r="TEU75" s="394"/>
      <c r="TEV75" s="394"/>
      <c r="TEW75" s="394"/>
      <c r="TEX75" s="394"/>
      <c r="TEY75" s="394"/>
      <c r="TEZ75" s="394"/>
      <c r="TFA75" s="394"/>
      <c r="TFB75" s="394"/>
      <c r="TFC75" s="394"/>
      <c r="TFD75" s="394"/>
      <c r="TFE75" s="394"/>
      <c r="TFF75" s="394"/>
      <c r="TFG75" s="394"/>
      <c r="TFH75" s="394"/>
      <c r="TFI75" s="394"/>
      <c r="TFJ75" s="394"/>
      <c r="TFK75" s="394"/>
      <c r="TFL75" s="394"/>
      <c r="TFM75" s="394"/>
      <c r="TFN75" s="394"/>
      <c r="TFO75" s="394"/>
      <c r="TFP75" s="394"/>
      <c r="TFQ75" s="394"/>
      <c r="TFR75" s="394"/>
      <c r="TFS75" s="394"/>
      <c r="TFT75" s="394"/>
      <c r="TFU75" s="394"/>
      <c r="TFV75" s="394"/>
      <c r="TFW75" s="394"/>
      <c r="TFX75" s="394"/>
      <c r="TFY75" s="394"/>
      <c r="TFZ75" s="394"/>
      <c r="TGA75" s="394"/>
      <c r="TGB75" s="394"/>
      <c r="TGC75" s="394"/>
      <c r="TGD75" s="394"/>
      <c r="TGE75" s="394"/>
      <c r="TGF75" s="394"/>
      <c r="TGG75" s="394"/>
      <c r="TGH75" s="394"/>
      <c r="TGI75" s="394"/>
      <c r="TGJ75" s="394"/>
      <c r="TGK75" s="394"/>
      <c r="TGL75" s="394"/>
      <c r="TGM75" s="394"/>
      <c r="TGN75" s="394"/>
      <c r="TGO75" s="394"/>
      <c r="TGP75" s="394"/>
      <c r="TGQ75" s="394"/>
      <c r="TGR75" s="394"/>
      <c r="TGS75" s="394"/>
      <c r="TGT75" s="394"/>
      <c r="TGU75" s="394"/>
      <c r="TGV75" s="394"/>
      <c r="TGW75" s="394"/>
      <c r="TGX75" s="394"/>
      <c r="TGY75" s="394"/>
      <c r="TGZ75" s="394"/>
      <c r="THA75" s="394"/>
      <c r="THB75" s="394"/>
      <c r="THC75" s="394"/>
      <c r="THD75" s="394"/>
      <c r="THE75" s="394"/>
      <c r="THF75" s="394"/>
      <c r="THG75" s="394"/>
      <c r="THH75" s="394"/>
      <c r="THI75" s="394"/>
      <c r="THJ75" s="394"/>
      <c r="THK75" s="394"/>
      <c r="THL75" s="394"/>
      <c r="THM75" s="394"/>
      <c r="THN75" s="394"/>
      <c r="THO75" s="394"/>
      <c r="THP75" s="394"/>
      <c r="THQ75" s="394"/>
      <c r="THR75" s="394"/>
      <c r="THS75" s="394"/>
      <c r="THT75" s="394"/>
      <c r="THU75" s="394"/>
      <c r="THV75" s="394"/>
      <c r="THW75" s="394"/>
      <c r="THX75" s="394"/>
      <c r="THY75" s="394"/>
      <c r="THZ75" s="394"/>
      <c r="TIA75" s="394"/>
      <c r="TIB75" s="394"/>
      <c r="TIC75" s="394"/>
      <c r="TID75" s="394"/>
      <c r="TIE75" s="394"/>
      <c r="TIF75" s="394"/>
      <c r="TIG75" s="394"/>
      <c r="TIH75" s="394"/>
      <c r="TII75" s="394"/>
      <c r="TIJ75" s="394"/>
      <c r="TIK75" s="394"/>
      <c r="TIL75" s="394"/>
      <c r="TIM75" s="394"/>
      <c r="TIN75" s="394"/>
      <c r="TIO75" s="394"/>
      <c r="TIP75" s="394"/>
      <c r="TIQ75" s="394"/>
      <c r="TIR75" s="394"/>
      <c r="TIS75" s="394"/>
      <c r="TIT75" s="394"/>
      <c r="TIU75" s="394"/>
      <c r="TIV75" s="394"/>
      <c r="TIW75" s="394"/>
      <c r="TIX75" s="394"/>
      <c r="TIY75" s="394"/>
      <c r="TIZ75" s="394"/>
      <c r="TJA75" s="394"/>
      <c r="TJB75" s="394"/>
      <c r="TJC75" s="394"/>
      <c r="TJD75" s="394"/>
      <c r="TJE75" s="394"/>
      <c r="TJF75" s="394"/>
      <c r="TJG75" s="394"/>
      <c r="TJH75" s="394"/>
      <c r="TJI75" s="394"/>
      <c r="TJJ75" s="394"/>
      <c r="TJK75" s="394"/>
      <c r="TJL75" s="394"/>
      <c r="TJM75" s="394"/>
      <c r="TJN75" s="394"/>
      <c r="TJO75" s="394"/>
      <c r="TJP75" s="394"/>
      <c r="TJQ75" s="394"/>
      <c r="TJR75" s="394"/>
      <c r="TJS75" s="394"/>
      <c r="TJT75" s="394"/>
      <c r="TJU75" s="394"/>
      <c r="TJV75" s="394"/>
      <c r="TJW75" s="394"/>
      <c r="TJX75" s="394"/>
      <c r="TJY75" s="394"/>
      <c r="TJZ75" s="394"/>
      <c r="TKA75" s="394"/>
      <c r="TKB75" s="394"/>
      <c r="TKC75" s="394"/>
      <c r="TKD75" s="394"/>
      <c r="TKE75" s="394"/>
      <c r="TKF75" s="394"/>
      <c r="TKG75" s="394"/>
      <c r="TKH75" s="394"/>
      <c r="TKI75" s="394"/>
      <c r="TKJ75" s="394"/>
      <c r="TKK75" s="394"/>
      <c r="TKL75" s="394"/>
      <c r="TKM75" s="394"/>
      <c r="TKN75" s="394"/>
      <c r="TKO75" s="394"/>
      <c r="TKP75" s="394"/>
      <c r="TKQ75" s="394"/>
      <c r="TKR75" s="394"/>
      <c r="TKS75" s="394"/>
      <c r="TKT75" s="394"/>
      <c r="TKU75" s="394"/>
      <c r="TKV75" s="394"/>
      <c r="TKW75" s="394"/>
      <c r="TKX75" s="394"/>
      <c r="TKY75" s="394"/>
      <c r="TKZ75" s="394"/>
      <c r="TLA75" s="394"/>
      <c r="TLB75" s="394"/>
      <c r="TLC75" s="394"/>
      <c r="TLD75" s="394"/>
      <c r="TLE75" s="394"/>
      <c r="TLF75" s="394"/>
      <c r="TLG75" s="394"/>
      <c r="TLH75" s="394"/>
      <c r="TLI75" s="394"/>
      <c r="TLJ75" s="394"/>
      <c r="TLK75" s="394"/>
      <c r="TLL75" s="394"/>
      <c r="TLM75" s="394"/>
      <c r="TLN75" s="394"/>
      <c r="TLO75" s="394"/>
      <c r="TLP75" s="394"/>
      <c r="TLQ75" s="394"/>
      <c r="TLR75" s="394"/>
      <c r="TLS75" s="394"/>
      <c r="TLT75" s="394"/>
      <c r="TLU75" s="394"/>
      <c r="TLV75" s="394"/>
      <c r="TLW75" s="394"/>
      <c r="TLX75" s="394"/>
      <c r="TLY75" s="394"/>
      <c r="TLZ75" s="394"/>
      <c r="TMA75" s="394"/>
      <c r="TMB75" s="394"/>
      <c r="TMC75" s="394"/>
      <c r="TMD75" s="394"/>
      <c r="TME75" s="394"/>
      <c r="TMF75" s="394"/>
      <c r="TMG75" s="394"/>
      <c r="TMH75" s="394"/>
      <c r="TMI75" s="394"/>
      <c r="TMJ75" s="394"/>
      <c r="TMK75" s="394"/>
      <c r="TML75" s="394"/>
      <c r="TMM75" s="394"/>
      <c r="TMN75" s="394"/>
      <c r="TMO75" s="394"/>
      <c r="TMP75" s="394"/>
      <c r="TMQ75" s="394"/>
      <c r="TMR75" s="394"/>
      <c r="TMS75" s="394"/>
      <c r="TMT75" s="394"/>
      <c r="TMU75" s="394"/>
      <c r="TMV75" s="394"/>
      <c r="TMW75" s="394"/>
      <c r="TMX75" s="394"/>
      <c r="TMY75" s="394"/>
      <c r="TMZ75" s="394"/>
      <c r="TNA75" s="394"/>
      <c r="TNB75" s="394"/>
      <c r="TNC75" s="394"/>
      <c r="TND75" s="394"/>
      <c r="TNE75" s="394"/>
      <c r="TNF75" s="394"/>
      <c r="TNG75" s="394"/>
      <c r="TNH75" s="394"/>
      <c r="TNI75" s="394"/>
      <c r="TNJ75" s="394"/>
      <c r="TNK75" s="394"/>
      <c r="TNL75" s="394"/>
      <c r="TNM75" s="394"/>
      <c r="TNN75" s="394"/>
      <c r="TNO75" s="394"/>
      <c r="TNP75" s="394"/>
      <c r="TNQ75" s="394"/>
      <c r="TNR75" s="394"/>
      <c r="TNS75" s="394"/>
      <c r="TNT75" s="394"/>
      <c r="TNU75" s="394"/>
      <c r="TNV75" s="394"/>
      <c r="TNW75" s="394"/>
      <c r="TNX75" s="394"/>
      <c r="TNY75" s="394"/>
      <c r="TNZ75" s="394"/>
      <c r="TOA75" s="394"/>
      <c r="TOB75" s="394"/>
      <c r="TOC75" s="394"/>
      <c r="TOD75" s="394"/>
      <c r="TOE75" s="394"/>
      <c r="TOF75" s="394"/>
      <c r="TOG75" s="394"/>
      <c r="TOH75" s="394"/>
      <c r="TOI75" s="394"/>
      <c r="TOJ75" s="394"/>
      <c r="TOK75" s="394"/>
      <c r="TOL75" s="394"/>
      <c r="TOM75" s="394"/>
      <c r="TON75" s="394"/>
      <c r="TOO75" s="394"/>
      <c r="TOP75" s="394"/>
      <c r="TOQ75" s="394"/>
      <c r="TOR75" s="394"/>
      <c r="TOS75" s="394"/>
      <c r="TOT75" s="394"/>
      <c r="TOU75" s="394"/>
      <c r="TOV75" s="394"/>
      <c r="TOW75" s="394"/>
      <c r="TOX75" s="394"/>
      <c r="TOY75" s="394"/>
      <c r="TOZ75" s="394"/>
      <c r="TPA75" s="394"/>
      <c r="TPB75" s="394"/>
      <c r="TPC75" s="394"/>
      <c r="TPD75" s="394"/>
      <c r="TPE75" s="394"/>
      <c r="TPF75" s="394"/>
      <c r="TPG75" s="394"/>
      <c r="TPH75" s="394"/>
      <c r="TPI75" s="394"/>
      <c r="TPJ75" s="394"/>
      <c r="TPK75" s="394"/>
      <c r="TPL75" s="394"/>
      <c r="TPM75" s="394"/>
      <c r="TPN75" s="394"/>
      <c r="TPO75" s="394"/>
      <c r="TPP75" s="394"/>
      <c r="TPQ75" s="394"/>
      <c r="TPR75" s="394"/>
      <c r="TPS75" s="394"/>
      <c r="TPT75" s="394"/>
      <c r="TPU75" s="394"/>
      <c r="TPV75" s="394"/>
      <c r="TPW75" s="394"/>
      <c r="TPX75" s="394"/>
      <c r="TPY75" s="394"/>
      <c r="TPZ75" s="394"/>
      <c r="TQA75" s="394"/>
      <c r="TQB75" s="394"/>
      <c r="TQC75" s="394"/>
      <c r="TQD75" s="394"/>
      <c r="TQE75" s="394"/>
      <c r="TQF75" s="394"/>
      <c r="TQG75" s="394"/>
      <c r="TQH75" s="394"/>
      <c r="TQI75" s="394"/>
      <c r="TQJ75" s="394"/>
      <c r="TQK75" s="394"/>
      <c r="TQL75" s="394"/>
      <c r="TQM75" s="394"/>
      <c r="TQN75" s="394"/>
      <c r="TQO75" s="394"/>
      <c r="TQP75" s="394"/>
      <c r="TQQ75" s="394"/>
      <c r="TQR75" s="394"/>
      <c r="TQS75" s="394"/>
      <c r="TQT75" s="394"/>
      <c r="TQU75" s="394"/>
      <c r="TQV75" s="394"/>
      <c r="TQW75" s="394"/>
      <c r="TQX75" s="394"/>
      <c r="TQY75" s="394"/>
      <c r="TQZ75" s="394"/>
      <c r="TRA75" s="394"/>
      <c r="TRB75" s="394"/>
      <c r="TRC75" s="394"/>
      <c r="TRD75" s="394"/>
      <c r="TRE75" s="394"/>
      <c r="TRF75" s="394"/>
      <c r="TRG75" s="394"/>
      <c r="TRH75" s="394"/>
      <c r="TRI75" s="394"/>
      <c r="TRJ75" s="394"/>
      <c r="TRK75" s="394"/>
      <c r="TRL75" s="394"/>
      <c r="TRM75" s="394"/>
      <c r="TRN75" s="394"/>
      <c r="TRO75" s="394"/>
      <c r="TRP75" s="394"/>
      <c r="TRQ75" s="394"/>
      <c r="TRR75" s="394"/>
      <c r="TRS75" s="394"/>
      <c r="TRT75" s="394"/>
      <c r="TRU75" s="394"/>
      <c r="TRV75" s="394"/>
      <c r="TRW75" s="394"/>
      <c r="TRX75" s="394"/>
      <c r="TRY75" s="394"/>
      <c r="TRZ75" s="394"/>
      <c r="TSA75" s="394"/>
      <c r="TSB75" s="394"/>
      <c r="TSC75" s="394"/>
      <c r="TSD75" s="394"/>
      <c r="TSE75" s="394"/>
      <c r="TSF75" s="394"/>
      <c r="TSG75" s="394"/>
      <c r="TSH75" s="394"/>
      <c r="TSI75" s="394"/>
      <c r="TSJ75" s="394"/>
      <c r="TSK75" s="394"/>
      <c r="TSL75" s="394"/>
      <c r="TSM75" s="394"/>
      <c r="TSN75" s="394"/>
      <c r="TSO75" s="394"/>
      <c r="TSP75" s="394"/>
      <c r="TSQ75" s="394"/>
      <c r="TSR75" s="394"/>
      <c r="TSS75" s="394"/>
      <c r="TST75" s="394"/>
      <c r="TSU75" s="394"/>
      <c r="TSV75" s="394"/>
      <c r="TSW75" s="394"/>
      <c r="TSX75" s="394"/>
      <c r="TSY75" s="394"/>
      <c r="TSZ75" s="394"/>
      <c r="TTA75" s="394"/>
      <c r="TTB75" s="394"/>
      <c r="TTC75" s="394"/>
      <c r="TTD75" s="394"/>
      <c r="TTE75" s="394"/>
      <c r="TTF75" s="394"/>
      <c r="TTG75" s="394"/>
      <c r="TTH75" s="394"/>
      <c r="TTI75" s="394"/>
      <c r="TTJ75" s="394"/>
      <c r="TTK75" s="394"/>
      <c r="TTL75" s="394"/>
      <c r="TTM75" s="394"/>
      <c r="TTN75" s="394"/>
      <c r="TTO75" s="394"/>
      <c r="TTP75" s="394"/>
      <c r="TTQ75" s="394"/>
      <c r="TTR75" s="394"/>
      <c r="TTS75" s="394"/>
      <c r="TTT75" s="394"/>
      <c r="TTU75" s="394"/>
      <c r="TTV75" s="394"/>
      <c r="TTW75" s="394"/>
      <c r="TTX75" s="394"/>
      <c r="TTY75" s="394"/>
      <c r="TTZ75" s="394"/>
      <c r="TUA75" s="394"/>
      <c r="TUB75" s="394"/>
      <c r="TUC75" s="394"/>
      <c r="TUD75" s="394"/>
      <c r="TUE75" s="394"/>
      <c r="TUF75" s="394"/>
      <c r="TUG75" s="394"/>
      <c r="TUH75" s="394"/>
      <c r="TUI75" s="394"/>
      <c r="TUJ75" s="394"/>
      <c r="TUK75" s="394"/>
      <c r="TUL75" s="394"/>
      <c r="TUM75" s="394"/>
      <c r="TUN75" s="394"/>
      <c r="TUO75" s="394"/>
      <c r="TUP75" s="394"/>
      <c r="TUQ75" s="394"/>
      <c r="TUR75" s="394"/>
      <c r="TUS75" s="394"/>
      <c r="TUT75" s="394"/>
      <c r="TUU75" s="394"/>
      <c r="TUV75" s="394"/>
      <c r="TUW75" s="394"/>
      <c r="TUX75" s="394"/>
      <c r="TUY75" s="394"/>
      <c r="TUZ75" s="394"/>
      <c r="TVA75" s="394"/>
      <c r="TVB75" s="394"/>
      <c r="TVC75" s="394"/>
      <c r="TVD75" s="394"/>
      <c r="TVE75" s="394"/>
      <c r="TVF75" s="394"/>
      <c r="TVG75" s="394"/>
      <c r="TVH75" s="394"/>
      <c r="TVI75" s="394"/>
      <c r="TVJ75" s="394"/>
      <c r="TVK75" s="394"/>
      <c r="TVL75" s="394"/>
      <c r="TVM75" s="394"/>
      <c r="TVN75" s="394"/>
      <c r="TVO75" s="394"/>
      <c r="TVP75" s="394"/>
      <c r="TVQ75" s="394"/>
      <c r="TVR75" s="394"/>
      <c r="TVS75" s="394"/>
      <c r="TVT75" s="394"/>
      <c r="TVU75" s="394"/>
      <c r="TVV75" s="394"/>
      <c r="TVW75" s="394"/>
      <c r="TVX75" s="394"/>
      <c r="TVY75" s="394"/>
      <c r="TVZ75" s="394"/>
      <c r="TWA75" s="394"/>
      <c r="TWB75" s="394"/>
      <c r="TWC75" s="394"/>
      <c r="TWD75" s="394"/>
      <c r="TWE75" s="394"/>
      <c r="TWF75" s="394"/>
      <c r="TWG75" s="394"/>
      <c r="TWH75" s="394"/>
      <c r="TWI75" s="394"/>
      <c r="TWJ75" s="394"/>
      <c r="TWK75" s="394"/>
      <c r="TWL75" s="394"/>
      <c r="TWM75" s="394"/>
      <c r="TWN75" s="394"/>
      <c r="TWO75" s="394"/>
      <c r="TWP75" s="394"/>
      <c r="TWQ75" s="394"/>
      <c r="TWR75" s="394"/>
      <c r="TWS75" s="394"/>
      <c r="TWT75" s="394"/>
      <c r="TWU75" s="394"/>
      <c r="TWV75" s="394"/>
      <c r="TWW75" s="394"/>
      <c r="TWX75" s="394"/>
      <c r="TWY75" s="394"/>
      <c r="TWZ75" s="394"/>
      <c r="TXA75" s="394"/>
      <c r="TXB75" s="394"/>
      <c r="TXC75" s="394"/>
      <c r="TXD75" s="394"/>
      <c r="TXE75" s="394"/>
      <c r="TXF75" s="394"/>
      <c r="TXG75" s="394"/>
      <c r="TXH75" s="394"/>
      <c r="TXI75" s="394"/>
      <c r="TXJ75" s="394"/>
      <c r="TXK75" s="394"/>
      <c r="TXL75" s="394"/>
      <c r="TXM75" s="394"/>
      <c r="TXN75" s="394"/>
      <c r="TXO75" s="394"/>
      <c r="TXP75" s="394"/>
      <c r="TXQ75" s="394"/>
      <c r="TXR75" s="394"/>
      <c r="TXS75" s="394"/>
      <c r="TXT75" s="394"/>
      <c r="TXU75" s="394"/>
      <c r="TXV75" s="394"/>
      <c r="TXW75" s="394"/>
      <c r="TXX75" s="394"/>
      <c r="TXY75" s="394"/>
      <c r="TXZ75" s="394"/>
      <c r="TYA75" s="394"/>
      <c r="TYB75" s="394"/>
      <c r="TYC75" s="394"/>
      <c r="TYD75" s="394"/>
      <c r="TYE75" s="394"/>
      <c r="TYF75" s="394"/>
      <c r="TYG75" s="394"/>
      <c r="TYH75" s="394"/>
      <c r="TYI75" s="394"/>
      <c r="TYJ75" s="394"/>
      <c r="TYK75" s="394"/>
      <c r="TYL75" s="394"/>
      <c r="TYM75" s="394"/>
      <c r="TYN75" s="394"/>
      <c r="TYO75" s="394"/>
      <c r="TYP75" s="394"/>
      <c r="TYQ75" s="394"/>
      <c r="TYR75" s="394"/>
      <c r="TYS75" s="394"/>
      <c r="TYT75" s="394"/>
      <c r="TYU75" s="394"/>
      <c r="TYV75" s="394"/>
      <c r="TYW75" s="394"/>
      <c r="TYX75" s="394"/>
      <c r="TYY75" s="394"/>
      <c r="TYZ75" s="394"/>
      <c r="TZA75" s="394"/>
      <c r="TZB75" s="394"/>
      <c r="TZC75" s="394"/>
      <c r="TZD75" s="394"/>
      <c r="TZE75" s="394"/>
      <c r="TZF75" s="394"/>
      <c r="TZG75" s="394"/>
      <c r="TZH75" s="394"/>
      <c r="TZI75" s="394"/>
      <c r="TZJ75" s="394"/>
      <c r="TZK75" s="394"/>
      <c r="TZL75" s="394"/>
      <c r="TZM75" s="394"/>
      <c r="TZN75" s="394"/>
      <c r="TZO75" s="394"/>
      <c r="TZP75" s="394"/>
      <c r="TZQ75" s="394"/>
      <c r="TZR75" s="394"/>
      <c r="TZS75" s="394"/>
      <c r="TZT75" s="394"/>
      <c r="TZU75" s="394"/>
      <c r="TZV75" s="394"/>
      <c r="TZW75" s="394"/>
      <c r="TZX75" s="394"/>
      <c r="TZY75" s="394"/>
      <c r="TZZ75" s="394"/>
      <c r="UAA75" s="394"/>
      <c r="UAB75" s="394"/>
      <c r="UAC75" s="394"/>
      <c r="UAD75" s="394"/>
      <c r="UAE75" s="394"/>
      <c r="UAF75" s="394"/>
      <c r="UAG75" s="394"/>
      <c r="UAH75" s="394"/>
      <c r="UAI75" s="394"/>
      <c r="UAJ75" s="394"/>
      <c r="UAK75" s="394"/>
      <c r="UAL75" s="394"/>
      <c r="UAM75" s="394"/>
      <c r="UAN75" s="394"/>
      <c r="UAO75" s="394"/>
      <c r="UAP75" s="394"/>
      <c r="UAQ75" s="394"/>
      <c r="UAR75" s="394"/>
      <c r="UAS75" s="394"/>
      <c r="UAT75" s="394"/>
      <c r="UAU75" s="394"/>
      <c r="UAV75" s="394"/>
      <c r="UAW75" s="394"/>
      <c r="UAX75" s="394"/>
      <c r="UAY75" s="394"/>
      <c r="UAZ75" s="394"/>
      <c r="UBA75" s="394"/>
      <c r="UBB75" s="394"/>
      <c r="UBC75" s="394"/>
      <c r="UBD75" s="394"/>
      <c r="UBE75" s="394"/>
      <c r="UBF75" s="394"/>
      <c r="UBG75" s="394"/>
      <c r="UBH75" s="394"/>
      <c r="UBI75" s="394"/>
      <c r="UBJ75" s="394"/>
      <c r="UBK75" s="394"/>
      <c r="UBL75" s="394"/>
      <c r="UBM75" s="394"/>
      <c r="UBN75" s="394"/>
      <c r="UBO75" s="394"/>
      <c r="UBP75" s="394"/>
      <c r="UBQ75" s="394"/>
      <c r="UBR75" s="394"/>
      <c r="UBS75" s="394"/>
      <c r="UBT75" s="394"/>
      <c r="UBU75" s="394"/>
      <c r="UBV75" s="394"/>
      <c r="UBW75" s="394"/>
      <c r="UBX75" s="394"/>
      <c r="UBY75" s="394"/>
      <c r="UBZ75" s="394"/>
      <c r="UCA75" s="394"/>
      <c r="UCB75" s="394"/>
      <c r="UCC75" s="394"/>
      <c r="UCD75" s="394"/>
      <c r="UCE75" s="394"/>
      <c r="UCF75" s="394"/>
      <c r="UCG75" s="394"/>
      <c r="UCH75" s="394"/>
      <c r="UCI75" s="394"/>
      <c r="UCJ75" s="394"/>
      <c r="UCK75" s="394"/>
      <c r="UCL75" s="394"/>
      <c r="UCM75" s="394"/>
      <c r="UCN75" s="394"/>
      <c r="UCO75" s="394"/>
      <c r="UCP75" s="394"/>
      <c r="UCQ75" s="394"/>
      <c r="UCR75" s="394"/>
      <c r="UCS75" s="394"/>
      <c r="UCT75" s="394"/>
      <c r="UCU75" s="394"/>
      <c r="UCV75" s="394"/>
      <c r="UCW75" s="394"/>
      <c r="UCX75" s="394"/>
      <c r="UCY75" s="394"/>
      <c r="UCZ75" s="394"/>
      <c r="UDA75" s="394"/>
      <c r="UDB75" s="394"/>
      <c r="UDC75" s="394"/>
      <c r="UDD75" s="394"/>
      <c r="UDE75" s="394"/>
      <c r="UDF75" s="394"/>
      <c r="UDG75" s="394"/>
      <c r="UDH75" s="394"/>
      <c r="UDI75" s="394"/>
      <c r="UDJ75" s="394"/>
      <c r="UDK75" s="394"/>
      <c r="UDL75" s="394"/>
      <c r="UDM75" s="394"/>
      <c r="UDN75" s="394"/>
      <c r="UDO75" s="394"/>
      <c r="UDP75" s="394"/>
      <c r="UDQ75" s="394"/>
      <c r="UDR75" s="394"/>
      <c r="UDS75" s="394"/>
      <c r="UDT75" s="394"/>
      <c r="UDU75" s="394"/>
      <c r="UDV75" s="394"/>
      <c r="UDW75" s="394"/>
      <c r="UDX75" s="394"/>
      <c r="UDY75" s="394"/>
      <c r="UDZ75" s="394"/>
      <c r="UEA75" s="394"/>
      <c r="UEB75" s="394"/>
      <c r="UEC75" s="394"/>
      <c r="UED75" s="394"/>
      <c r="UEE75" s="394"/>
      <c r="UEF75" s="394"/>
      <c r="UEG75" s="394"/>
      <c r="UEH75" s="394"/>
      <c r="UEI75" s="394"/>
      <c r="UEJ75" s="394"/>
      <c r="UEK75" s="394"/>
      <c r="UEL75" s="394"/>
      <c r="UEM75" s="394"/>
      <c r="UEN75" s="394"/>
      <c r="UEO75" s="394"/>
      <c r="UEP75" s="394"/>
      <c r="UEQ75" s="394"/>
      <c r="UER75" s="394"/>
      <c r="UES75" s="394"/>
      <c r="UET75" s="394"/>
      <c r="UEU75" s="394"/>
      <c r="UEV75" s="394"/>
      <c r="UEW75" s="394"/>
      <c r="UEX75" s="394"/>
      <c r="UEY75" s="394"/>
      <c r="UEZ75" s="394"/>
      <c r="UFA75" s="394"/>
      <c r="UFB75" s="394"/>
      <c r="UFC75" s="394"/>
      <c r="UFD75" s="394"/>
      <c r="UFE75" s="394"/>
      <c r="UFF75" s="394"/>
      <c r="UFG75" s="394"/>
      <c r="UFH75" s="394"/>
      <c r="UFI75" s="394"/>
      <c r="UFJ75" s="394"/>
      <c r="UFK75" s="394"/>
      <c r="UFL75" s="394"/>
      <c r="UFM75" s="394"/>
      <c r="UFN75" s="394"/>
      <c r="UFO75" s="394"/>
      <c r="UFP75" s="394"/>
      <c r="UFQ75" s="394"/>
      <c r="UFR75" s="394"/>
      <c r="UFS75" s="394"/>
      <c r="UFT75" s="394"/>
      <c r="UFU75" s="394"/>
      <c r="UFV75" s="394"/>
      <c r="UFW75" s="394"/>
      <c r="UFX75" s="394"/>
      <c r="UFY75" s="394"/>
      <c r="UFZ75" s="394"/>
      <c r="UGA75" s="394"/>
      <c r="UGB75" s="394"/>
      <c r="UGC75" s="394"/>
      <c r="UGD75" s="394"/>
      <c r="UGE75" s="394"/>
      <c r="UGF75" s="394"/>
      <c r="UGG75" s="394"/>
      <c r="UGH75" s="394"/>
      <c r="UGI75" s="394"/>
      <c r="UGJ75" s="394"/>
      <c r="UGK75" s="394"/>
      <c r="UGL75" s="394"/>
      <c r="UGM75" s="394"/>
      <c r="UGN75" s="394"/>
      <c r="UGO75" s="394"/>
      <c r="UGP75" s="394"/>
      <c r="UGQ75" s="394"/>
      <c r="UGR75" s="394"/>
      <c r="UGS75" s="394"/>
      <c r="UGT75" s="394"/>
      <c r="UGU75" s="394"/>
      <c r="UGV75" s="394"/>
      <c r="UGW75" s="394"/>
      <c r="UGX75" s="394"/>
      <c r="UGY75" s="394"/>
      <c r="UGZ75" s="394"/>
      <c r="UHA75" s="394"/>
      <c r="UHB75" s="394"/>
      <c r="UHC75" s="394"/>
      <c r="UHD75" s="394"/>
      <c r="UHE75" s="394"/>
      <c r="UHF75" s="394"/>
      <c r="UHG75" s="394"/>
      <c r="UHH75" s="394"/>
      <c r="UHI75" s="394"/>
      <c r="UHJ75" s="394"/>
      <c r="UHK75" s="394"/>
      <c r="UHL75" s="394"/>
      <c r="UHM75" s="394"/>
      <c r="UHN75" s="394"/>
      <c r="UHO75" s="394"/>
      <c r="UHP75" s="394"/>
      <c r="UHQ75" s="394"/>
      <c r="UHR75" s="394"/>
      <c r="UHS75" s="394"/>
      <c r="UHT75" s="394"/>
      <c r="UHU75" s="394"/>
      <c r="UHV75" s="394"/>
      <c r="UHW75" s="394"/>
      <c r="UHX75" s="394"/>
      <c r="UHY75" s="394"/>
      <c r="UHZ75" s="394"/>
      <c r="UIA75" s="394"/>
      <c r="UIB75" s="394"/>
      <c r="UIC75" s="394"/>
      <c r="UID75" s="394"/>
      <c r="UIE75" s="394"/>
      <c r="UIF75" s="394"/>
      <c r="UIG75" s="394"/>
      <c r="UIH75" s="394"/>
      <c r="UII75" s="394"/>
      <c r="UIJ75" s="394"/>
      <c r="UIK75" s="394"/>
      <c r="UIL75" s="394"/>
      <c r="UIM75" s="394"/>
      <c r="UIN75" s="394"/>
      <c r="UIO75" s="394"/>
      <c r="UIP75" s="394"/>
      <c r="UIQ75" s="394"/>
      <c r="UIR75" s="394"/>
      <c r="UIS75" s="394"/>
      <c r="UIT75" s="394"/>
      <c r="UIU75" s="394"/>
      <c r="UIV75" s="394"/>
      <c r="UIW75" s="394"/>
      <c r="UIX75" s="394"/>
      <c r="UIY75" s="394"/>
      <c r="UIZ75" s="394"/>
      <c r="UJA75" s="394"/>
      <c r="UJB75" s="394"/>
      <c r="UJC75" s="394"/>
      <c r="UJD75" s="394"/>
      <c r="UJE75" s="394"/>
      <c r="UJF75" s="394"/>
      <c r="UJG75" s="394"/>
      <c r="UJH75" s="394"/>
      <c r="UJI75" s="394"/>
      <c r="UJJ75" s="394"/>
      <c r="UJK75" s="394"/>
      <c r="UJL75" s="394"/>
      <c r="UJM75" s="394"/>
      <c r="UJN75" s="394"/>
      <c r="UJO75" s="394"/>
      <c r="UJP75" s="394"/>
      <c r="UJQ75" s="394"/>
      <c r="UJR75" s="394"/>
      <c r="UJS75" s="394"/>
      <c r="UJT75" s="394"/>
      <c r="UJU75" s="394"/>
      <c r="UJV75" s="394"/>
      <c r="UJW75" s="394"/>
      <c r="UJX75" s="394"/>
      <c r="UJY75" s="394"/>
      <c r="UJZ75" s="394"/>
      <c r="UKA75" s="394"/>
      <c r="UKB75" s="394"/>
      <c r="UKC75" s="394"/>
      <c r="UKD75" s="394"/>
      <c r="UKE75" s="394"/>
      <c r="UKF75" s="394"/>
      <c r="UKG75" s="394"/>
      <c r="UKH75" s="394"/>
      <c r="UKI75" s="394"/>
      <c r="UKJ75" s="394"/>
      <c r="UKK75" s="394"/>
      <c r="UKL75" s="394"/>
      <c r="UKM75" s="394"/>
      <c r="UKN75" s="394"/>
      <c r="UKO75" s="394"/>
      <c r="UKP75" s="394"/>
      <c r="UKQ75" s="394"/>
      <c r="UKR75" s="394"/>
      <c r="UKS75" s="394"/>
      <c r="UKT75" s="394"/>
      <c r="UKU75" s="394"/>
      <c r="UKV75" s="394"/>
      <c r="UKW75" s="394"/>
      <c r="UKX75" s="394"/>
      <c r="UKY75" s="394"/>
      <c r="UKZ75" s="394"/>
      <c r="ULA75" s="394"/>
      <c r="ULB75" s="394"/>
      <c r="ULC75" s="394"/>
      <c r="ULD75" s="394"/>
      <c r="ULE75" s="394"/>
      <c r="ULF75" s="394"/>
      <c r="ULG75" s="394"/>
      <c r="ULH75" s="394"/>
      <c r="ULI75" s="394"/>
      <c r="ULJ75" s="394"/>
      <c r="ULK75" s="394"/>
      <c r="ULL75" s="394"/>
      <c r="ULM75" s="394"/>
      <c r="ULN75" s="394"/>
      <c r="ULO75" s="394"/>
      <c r="ULP75" s="394"/>
      <c r="ULQ75" s="394"/>
      <c r="ULR75" s="394"/>
      <c r="ULS75" s="394"/>
      <c r="ULT75" s="394"/>
      <c r="ULU75" s="394"/>
      <c r="ULV75" s="394"/>
      <c r="ULW75" s="394"/>
      <c r="ULX75" s="394"/>
      <c r="ULY75" s="394"/>
      <c r="ULZ75" s="394"/>
      <c r="UMA75" s="394"/>
      <c r="UMB75" s="394"/>
      <c r="UMC75" s="394"/>
      <c r="UMD75" s="394"/>
      <c r="UME75" s="394"/>
      <c r="UMF75" s="394"/>
      <c r="UMG75" s="394"/>
      <c r="UMH75" s="394"/>
      <c r="UMI75" s="394"/>
      <c r="UMJ75" s="394"/>
      <c r="UMK75" s="394"/>
      <c r="UML75" s="394"/>
      <c r="UMM75" s="394"/>
      <c r="UMN75" s="394"/>
      <c r="UMO75" s="394"/>
      <c r="UMP75" s="394"/>
      <c r="UMQ75" s="394"/>
      <c r="UMR75" s="394"/>
      <c r="UMS75" s="394"/>
      <c r="UMT75" s="394"/>
      <c r="UMU75" s="394"/>
      <c r="UMV75" s="394"/>
      <c r="UMW75" s="394"/>
      <c r="UMX75" s="394"/>
      <c r="UMY75" s="394"/>
      <c r="UMZ75" s="394"/>
      <c r="UNA75" s="394"/>
      <c r="UNB75" s="394"/>
      <c r="UNC75" s="394"/>
      <c r="UND75" s="394"/>
      <c r="UNE75" s="394"/>
      <c r="UNF75" s="394"/>
      <c r="UNG75" s="394"/>
      <c r="UNH75" s="394"/>
      <c r="UNI75" s="394"/>
      <c r="UNJ75" s="394"/>
      <c r="UNK75" s="394"/>
      <c r="UNL75" s="394"/>
      <c r="UNM75" s="394"/>
      <c r="UNN75" s="394"/>
      <c r="UNO75" s="394"/>
      <c r="UNP75" s="394"/>
      <c r="UNQ75" s="394"/>
      <c r="UNR75" s="394"/>
      <c r="UNS75" s="394"/>
      <c r="UNT75" s="394"/>
      <c r="UNU75" s="394"/>
      <c r="UNV75" s="394"/>
      <c r="UNW75" s="394"/>
      <c r="UNX75" s="394"/>
      <c r="UNY75" s="394"/>
      <c r="UNZ75" s="394"/>
      <c r="UOA75" s="394"/>
      <c r="UOB75" s="394"/>
      <c r="UOC75" s="394"/>
      <c r="UOD75" s="394"/>
      <c r="UOE75" s="394"/>
      <c r="UOF75" s="394"/>
      <c r="UOG75" s="394"/>
      <c r="UOH75" s="394"/>
      <c r="UOI75" s="394"/>
      <c r="UOJ75" s="394"/>
      <c r="UOK75" s="394"/>
      <c r="UOL75" s="394"/>
      <c r="UOM75" s="394"/>
      <c r="UON75" s="394"/>
      <c r="UOO75" s="394"/>
      <c r="UOP75" s="394"/>
      <c r="UOQ75" s="394"/>
      <c r="UOR75" s="394"/>
      <c r="UOS75" s="394"/>
      <c r="UOT75" s="394"/>
      <c r="UOU75" s="394"/>
      <c r="UOV75" s="394"/>
      <c r="UOW75" s="394"/>
      <c r="UOX75" s="394"/>
      <c r="UOY75" s="394"/>
      <c r="UOZ75" s="394"/>
      <c r="UPA75" s="394"/>
      <c r="UPB75" s="394"/>
      <c r="UPC75" s="394"/>
      <c r="UPD75" s="394"/>
      <c r="UPE75" s="394"/>
      <c r="UPF75" s="394"/>
      <c r="UPG75" s="394"/>
      <c r="UPH75" s="394"/>
      <c r="UPI75" s="394"/>
      <c r="UPJ75" s="394"/>
      <c r="UPK75" s="394"/>
      <c r="UPL75" s="394"/>
      <c r="UPM75" s="394"/>
      <c r="UPN75" s="394"/>
      <c r="UPO75" s="394"/>
      <c r="UPP75" s="394"/>
      <c r="UPQ75" s="394"/>
      <c r="UPR75" s="394"/>
      <c r="UPS75" s="394"/>
      <c r="UPT75" s="394"/>
      <c r="UPU75" s="394"/>
      <c r="UPV75" s="394"/>
      <c r="UPW75" s="394"/>
      <c r="UPX75" s="394"/>
      <c r="UPY75" s="394"/>
      <c r="UPZ75" s="394"/>
      <c r="UQA75" s="394"/>
      <c r="UQB75" s="394"/>
      <c r="UQC75" s="394"/>
      <c r="UQD75" s="394"/>
      <c r="UQE75" s="394"/>
      <c r="UQF75" s="394"/>
      <c r="UQG75" s="394"/>
      <c r="UQH75" s="394"/>
      <c r="UQI75" s="394"/>
      <c r="UQJ75" s="394"/>
      <c r="UQK75" s="394"/>
      <c r="UQL75" s="394"/>
      <c r="UQM75" s="394"/>
      <c r="UQN75" s="394"/>
      <c r="UQO75" s="394"/>
      <c r="UQP75" s="394"/>
      <c r="UQQ75" s="394"/>
      <c r="UQR75" s="394"/>
      <c r="UQS75" s="394"/>
      <c r="UQT75" s="394"/>
      <c r="UQU75" s="394"/>
      <c r="UQV75" s="394"/>
      <c r="UQW75" s="394"/>
      <c r="UQX75" s="394"/>
      <c r="UQY75" s="394"/>
      <c r="UQZ75" s="394"/>
      <c r="URA75" s="394"/>
      <c r="URB75" s="394"/>
      <c r="URC75" s="394"/>
      <c r="URD75" s="394"/>
      <c r="URE75" s="394"/>
      <c r="URF75" s="394"/>
      <c r="URG75" s="394"/>
      <c r="URH75" s="394"/>
      <c r="URI75" s="394"/>
      <c r="URJ75" s="394"/>
      <c r="URK75" s="394"/>
      <c r="URL75" s="394"/>
      <c r="URM75" s="394"/>
      <c r="URN75" s="394"/>
      <c r="URO75" s="394"/>
      <c r="URP75" s="394"/>
      <c r="URQ75" s="394"/>
      <c r="URR75" s="394"/>
      <c r="URS75" s="394"/>
      <c r="URT75" s="394"/>
      <c r="URU75" s="394"/>
      <c r="URV75" s="394"/>
      <c r="URW75" s="394"/>
      <c r="URX75" s="394"/>
      <c r="URY75" s="394"/>
      <c r="URZ75" s="394"/>
      <c r="USA75" s="394"/>
      <c r="USB75" s="394"/>
      <c r="USC75" s="394"/>
      <c r="USD75" s="394"/>
      <c r="USE75" s="394"/>
      <c r="USF75" s="394"/>
      <c r="USG75" s="394"/>
      <c r="USH75" s="394"/>
      <c r="USI75" s="394"/>
      <c r="USJ75" s="394"/>
      <c r="USK75" s="394"/>
      <c r="USL75" s="394"/>
      <c r="USM75" s="394"/>
      <c r="USN75" s="394"/>
      <c r="USO75" s="394"/>
      <c r="USP75" s="394"/>
      <c r="USQ75" s="394"/>
      <c r="USR75" s="394"/>
      <c r="USS75" s="394"/>
      <c r="UST75" s="394"/>
      <c r="USU75" s="394"/>
      <c r="USV75" s="394"/>
      <c r="USW75" s="394"/>
      <c r="USX75" s="394"/>
      <c r="USY75" s="394"/>
      <c r="USZ75" s="394"/>
      <c r="UTA75" s="394"/>
      <c r="UTB75" s="394"/>
      <c r="UTC75" s="394"/>
      <c r="UTD75" s="394"/>
      <c r="UTE75" s="394"/>
      <c r="UTF75" s="394"/>
      <c r="UTG75" s="394"/>
      <c r="UTH75" s="394"/>
      <c r="UTI75" s="394"/>
      <c r="UTJ75" s="394"/>
      <c r="UTK75" s="394"/>
      <c r="UTL75" s="394"/>
      <c r="UTM75" s="394"/>
      <c r="UTN75" s="394"/>
      <c r="UTO75" s="394"/>
      <c r="UTP75" s="394"/>
      <c r="UTQ75" s="394"/>
      <c r="UTR75" s="394"/>
      <c r="UTS75" s="394"/>
      <c r="UTT75" s="394"/>
      <c r="UTU75" s="394"/>
      <c r="UTV75" s="394"/>
      <c r="UTW75" s="394"/>
      <c r="UTX75" s="394"/>
      <c r="UTY75" s="394"/>
      <c r="UTZ75" s="394"/>
      <c r="UUA75" s="394"/>
      <c r="UUB75" s="394"/>
      <c r="UUC75" s="394"/>
      <c r="UUD75" s="394"/>
      <c r="UUE75" s="394"/>
      <c r="UUF75" s="394"/>
      <c r="UUG75" s="394"/>
      <c r="UUH75" s="394"/>
      <c r="UUI75" s="394"/>
      <c r="UUJ75" s="394"/>
      <c r="UUK75" s="394"/>
      <c r="UUL75" s="394"/>
      <c r="UUM75" s="394"/>
      <c r="UUN75" s="394"/>
      <c r="UUO75" s="394"/>
      <c r="UUP75" s="394"/>
      <c r="UUQ75" s="394"/>
      <c r="UUR75" s="394"/>
      <c r="UUS75" s="394"/>
      <c r="UUT75" s="394"/>
      <c r="UUU75" s="394"/>
      <c r="UUV75" s="394"/>
      <c r="UUW75" s="394"/>
      <c r="UUX75" s="394"/>
      <c r="UUY75" s="394"/>
      <c r="UUZ75" s="394"/>
      <c r="UVA75" s="394"/>
      <c r="UVB75" s="394"/>
      <c r="UVC75" s="394"/>
      <c r="UVD75" s="394"/>
      <c r="UVE75" s="394"/>
      <c r="UVF75" s="394"/>
      <c r="UVG75" s="394"/>
      <c r="UVH75" s="394"/>
      <c r="UVI75" s="394"/>
      <c r="UVJ75" s="394"/>
      <c r="UVK75" s="394"/>
      <c r="UVL75" s="394"/>
      <c r="UVM75" s="394"/>
      <c r="UVN75" s="394"/>
      <c r="UVO75" s="394"/>
      <c r="UVP75" s="394"/>
      <c r="UVQ75" s="394"/>
      <c r="UVR75" s="394"/>
      <c r="UVS75" s="394"/>
      <c r="UVT75" s="394"/>
      <c r="UVU75" s="394"/>
      <c r="UVV75" s="394"/>
      <c r="UVW75" s="394"/>
      <c r="UVX75" s="394"/>
      <c r="UVY75" s="394"/>
      <c r="UVZ75" s="394"/>
      <c r="UWA75" s="394"/>
      <c r="UWB75" s="394"/>
      <c r="UWC75" s="394"/>
      <c r="UWD75" s="394"/>
      <c r="UWE75" s="394"/>
      <c r="UWF75" s="394"/>
      <c r="UWG75" s="394"/>
      <c r="UWH75" s="394"/>
      <c r="UWI75" s="394"/>
      <c r="UWJ75" s="394"/>
      <c r="UWK75" s="394"/>
      <c r="UWL75" s="394"/>
      <c r="UWM75" s="394"/>
      <c r="UWN75" s="394"/>
      <c r="UWO75" s="394"/>
      <c r="UWP75" s="394"/>
      <c r="UWQ75" s="394"/>
      <c r="UWR75" s="394"/>
      <c r="UWS75" s="394"/>
      <c r="UWT75" s="394"/>
      <c r="UWU75" s="394"/>
      <c r="UWV75" s="394"/>
      <c r="UWW75" s="394"/>
      <c r="UWX75" s="394"/>
      <c r="UWY75" s="394"/>
      <c r="UWZ75" s="394"/>
      <c r="UXA75" s="394"/>
      <c r="UXB75" s="394"/>
      <c r="UXC75" s="394"/>
      <c r="UXD75" s="394"/>
      <c r="UXE75" s="394"/>
      <c r="UXF75" s="394"/>
      <c r="UXG75" s="394"/>
      <c r="UXH75" s="394"/>
      <c r="UXI75" s="394"/>
      <c r="UXJ75" s="394"/>
      <c r="UXK75" s="394"/>
      <c r="UXL75" s="394"/>
      <c r="UXM75" s="394"/>
      <c r="UXN75" s="394"/>
      <c r="UXO75" s="394"/>
      <c r="UXP75" s="394"/>
      <c r="UXQ75" s="394"/>
      <c r="UXR75" s="394"/>
      <c r="UXS75" s="394"/>
      <c r="UXT75" s="394"/>
      <c r="UXU75" s="394"/>
      <c r="UXV75" s="394"/>
      <c r="UXW75" s="394"/>
      <c r="UXX75" s="394"/>
      <c r="UXY75" s="394"/>
      <c r="UXZ75" s="394"/>
      <c r="UYA75" s="394"/>
      <c r="UYB75" s="394"/>
      <c r="UYC75" s="394"/>
      <c r="UYD75" s="394"/>
      <c r="UYE75" s="394"/>
      <c r="UYF75" s="394"/>
      <c r="UYG75" s="394"/>
      <c r="UYH75" s="394"/>
      <c r="UYI75" s="394"/>
      <c r="UYJ75" s="394"/>
      <c r="UYK75" s="394"/>
      <c r="UYL75" s="394"/>
      <c r="UYM75" s="394"/>
      <c r="UYN75" s="394"/>
      <c r="UYO75" s="394"/>
      <c r="UYP75" s="394"/>
      <c r="UYQ75" s="394"/>
      <c r="UYR75" s="394"/>
      <c r="UYS75" s="394"/>
      <c r="UYT75" s="394"/>
      <c r="UYU75" s="394"/>
      <c r="UYV75" s="394"/>
      <c r="UYW75" s="394"/>
      <c r="UYX75" s="394"/>
      <c r="UYY75" s="394"/>
      <c r="UYZ75" s="394"/>
      <c r="UZA75" s="394"/>
      <c r="UZB75" s="394"/>
      <c r="UZC75" s="394"/>
      <c r="UZD75" s="394"/>
      <c r="UZE75" s="394"/>
      <c r="UZF75" s="394"/>
      <c r="UZG75" s="394"/>
      <c r="UZH75" s="394"/>
      <c r="UZI75" s="394"/>
      <c r="UZJ75" s="394"/>
      <c r="UZK75" s="394"/>
      <c r="UZL75" s="394"/>
      <c r="UZM75" s="394"/>
      <c r="UZN75" s="394"/>
      <c r="UZO75" s="394"/>
      <c r="UZP75" s="394"/>
      <c r="UZQ75" s="394"/>
      <c r="UZR75" s="394"/>
      <c r="UZS75" s="394"/>
      <c r="UZT75" s="394"/>
      <c r="UZU75" s="394"/>
      <c r="UZV75" s="394"/>
      <c r="UZW75" s="394"/>
      <c r="UZX75" s="394"/>
      <c r="UZY75" s="394"/>
      <c r="UZZ75" s="394"/>
      <c r="VAA75" s="394"/>
      <c r="VAB75" s="394"/>
      <c r="VAC75" s="394"/>
      <c r="VAD75" s="394"/>
      <c r="VAE75" s="394"/>
      <c r="VAF75" s="394"/>
      <c r="VAG75" s="394"/>
      <c r="VAH75" s="394"/>
      <c r="VAI75" s="394"/>
      <c r="VAJ75" s="394"/>
      <c r="VAK75" s="394"/>
      <c r="VAL75" s="394"/>
      <c r="VAM75" s="394"/>
      <c r="VAN75" s="394"/>
      <c r="VAO75" s="394"/>
      <c r="VAP75" s="394"/>
      <c r="VAQ75" s="394"/>
      <c r="VAR75" s="394"/>
      <c r="VAS75" s="394"/>
      <c r="VAT75" s="394"/>
      <c r="VAU75" s="394"/>
      <c r="VAV75" s="394"/>
      <c r="VAW75" s="394"/>
      <c r="VAX75" s="394"/>
      <c r="VAY75" s="394"/>
      <c r="VAZ75" s="394"/>
      <c r="VBA75" s="394"/>
      <c r="VBB75" s="394"/>
      <c r="VBC75" s="394"/>
      <c r="VBD75" s="394"/>
      <c r="VBE75" s="394"/>
      <c r="VBF75" s="394"/>
      <c r="VBG75" s="394"/>
      <c r="VBH75" s="394"/>
      <c r="VBI75" s="394"/>
      <c r="VBJ75" s="394"/>
      <c r="VBK75" s="394"/>
      <c r="VBL75" s="394"/>
      <c r="VBM75" s="394"/>
      <c r="VBN75" s="394"/>
      <c r="VBO75" s="394"/>
      <c r="VBP75" s="394"/>
      <c r="VBQ75" s="394"/>
      <c r="VBR75" s="394"/>
      <c r="VBS75" s="394"/>
      <c r="VBT75" s="394"/>
      <c r="VBU75" s="394"/>
      <c r="VBV75" s="394"/>
      <c r="VBW75" s="394"/>
      <c r="VBX75" s="394"/>
      <c r="VBY75" s="394"/>
      <c r="VBZ75" s="394"/>
      <c r="VCA75" s="394"/>
      <c r="VCB75" s="394"/>
      <c r="VCC75" s="394"/>
      <c r="VCD75" s="394"/>
      <c r="VCE75" s="394"/>
      <c r="VCF75" s="394"/>
      <c r="VCG75" s="394"/>
      <c r="VCH75" s="394"/>
      <c r="VCI75" s="394"/>
      <c r="VCJ75" s="394"/>
      <c r="VCK75" s="394"/>
      <c r="VCL75" s="394"/>
      <c r="VCM75" s="394"/>
      <c r="VCN75" s="394"/>
      <c r="VCO75" s="394"/>
      <c r="VCP75" s="394"/>
      <c r="VCQ75" s="394"/>
      <c r="VCR75" s="394"/>
      <c r="VCS75" s="394"/>
      <c r="VCT75" s="394"/>
      <c r="VCU75" s="394"/>
      <c r="VCV75" s="394"/>
      <c r="VCW75" s="394"/>
      <c r="VCX75" s="394"/>
      <c r="VCY75" s="394"/>
      <c r="VCZ75" s="394"/>
      <c r="VDA75" s="394"/>
      <c r="VDB75" s="394"/>
      <c r="VDC75" s="394"/>
      <c r="VDD75" s="394"/>
      <c r="VDE75" s="394"/>
      <c r="VDF75" s="394"/>
      <c r="VDG75" s="394"/>
      <c r="VDH75" s="394"/>
      <c r="VDI75" s="394"/>
      <c r="VDJ75" s="394"/>
      <c r="VDK75" s="394"/>
      <c r="VDL75" s="394"/>
      <c r="VDM75" s="394"/>
      <c r="VDN75" s="394"/>
      <c r="VDO75" s="394"/>
      <c r="VDP75" s="394"/>
      <c r="VDQ75" s="394"/>
      <c r="VDR75" s="394"/>
      <c r="VDS75" s="394"/>
      <c r="VDT75" s="394"/>
      <c r="VDU75" s="394"/>
      <c r="VDV75" s="394"/>
      <c r="VDW75" s="394"/>
      <c r="VDX75" s="394"/>
      <c r="VDY75" s="394"/>
      <c r="VDZ75" s="394"/>
      <c r="VEA75" s="394"/>
      <c r="VEB75" s="394"/>
      <c r="VEC75" s="394"/>
      <c r="VED75" s="394"/>
      <c r="VEE75" s="394"/>
      <c r="VEF75" s="394"/>
      <c r="VEG75" s="394"/>
      <c r="VEH75" s="394"/>
      <c r="VEI75" s="394"/>
      <c r="VEJ75" s="394"/>
      <c r="VEK75" s="394"/>
      <c r="VEL75" s="394"/>
      <c r="VEM75" s="394"/>
      <c r="VEN75" s="394"/>
      <c r="VEO75" s="394"/>
      <c r="VEP75" s="394"/>
      <c r="VEQ75" s="394"/>
      <c r="VER75" s="394"/>
      <c r="VES75" s="394"/>
      <c r="VET75" s="394"/>
      <c r="VEU75" s="394"/>
      <c r="VEV75" s="394"/>
      <c r="VEW75" s="394"/>
      <c r="VEX75" s="394"/>
      <c r="VEY75" s="394"/>
      <c r="VEZ75" s="394"/>
      <c r="VFA75" s="394"/>
      <c r="VFB75" s="394"/>
      <c r="VFC75" s="394"/>
      <c r="VFD75" s="394"/>
      <c r="VFE75" s="394"/>
      <c r="VFF75" s="394"/>
      <c r="VFG75" s="394"/>
      <c r="VFH75" s="394"/>
      <c r="VFI75" s="394"/>
      <c r="VFJ75" s="394"/>
      <c r="VFK75" s="394"/>
      <c r="VFL75" s="394"/>
      <c r="VFM75" s="394"/>
      <c r="VFN75" s="394"/>
      <c r="VFO75" s="394"/>
      <c r="VFP75" s="394"/>
      <c r="VFQ75" s="394"/>
      <c r="VFR75" s="394"/>
      <c r="VFS75" s="394"/>
      <c r="VFT75" s="394"/>
      <c r="VFU75" s="394"/>
      <c r="VFV75" s="394"/>
      <c r="VFW75" s="394"/>
      <c r="VFX75" s="394"/>
      <c r="VFY75" s="394"/>
      <c r="VFZ75" s="394"/>
      <c r="VGA75" s="394"/>
      <c r="VGB75" s="394"/>
      <c r="VGC75" s="394"/>
      <c r="VGD75" s="394"/>
      <c r="VGE75" s="394"/>
      <c r="VGF75" s="394"/>
      <c r="VGG75" s="394"/>
      <c r="VGH75" s="394"/>
      <c r="VGI75" s="394"/>
      <c r="VGJ75" s="394"/>
      <c r="VGK75" s="394"/>
      <c r="VGL75" s="394"/>
      <c r="VGM75" s="394"/>
      <c r="VGN75" s="394"/>
      <c r="VGO75" s="394"/>
      <c r="VGP75" s="394"/>
      <c r="VGQ75" s="394"/>
      <c r="VGR75" s="394"/>
      <c r="VGS75" s="394"/>
      <c r="VGT75" s="394"/>
      <c r="VGU75" s="394"/>
      <c r="VGV75" s="394"/>
      <c r="VGW75" s="394"/>
      <c r="VGX75" s="394"/>
      <c r="VGY75" s="394"/>
      <c r="VGZ75" s="394"/>
      <c r="VHA75" s="394"/>
      <c r="VHB75" s="394"/>
      <c r="VHC75" s="394"/>
      <c r="VHD75" s="394"/>
      <c r="VHE75" s="394"/>
      <c r="VHF75" s="394"/>
      <c r="VHG75" s="394"/>
      <c r="VHH75" s="394"/>
      <c r="VHI75" s="394"/>
      <c r="VHJ75" s="394"/>
      <c r="VHK75" s="394"/>
      <c r="VHL75" s="394"/>
      <c r="VHM75" s="394"/>
      <c r="VHN75" s="394"/>
      <c r="VHO75" s="394"/>
      <c r="VHP75" s="394"/>
      <c r="VHQ75" s="394"/>
      <c r="VHR75" s="394"/>
      <c r="VHS75" s="394"/>
      <c r="VHT75" s="394"/>
      <c r="VHU75" s="394"/>
      <c r="VHV75" s="394"/>
      <c r="VHW75" s="394"/>
      <c r="VHX75" s="394"/>
      <c r="VHY75" s="394"/>
      <c r="VHZ75" s="394"/>
      <c r="VIA75" s="394"/>
      <c r="VIB75" s="394"/>
      <c r="VIC75" s="394"/>
      <c r="VID75" s="394"/>
      <c r="VIE75" s="394"/>
      <c r="VIF75" s="394"/>
      <c r="VIG75" s="394"/>
      <c r="VIH75" s="394"/>
      <c r="VII75" s="394"/>
      <c r="VIJ75" s="394"/>
      <c r="VIK75" s="394"/>
      <c r="VIL75" s="394"/>
      <c r="VIM75" s="394"/>
      <c r="VIN75" s="394"/>
      <c r="VIO75" s="394"/>
      <c r="VIP75" s="394"/>
      <c r="VIQ75" s="394"/>
      <c r="VIR75" s="394"/>
      <c r="VIS75" s="394"/>
      <c r="VIT75" s="394"/>
      <c r="VIU75" s="394"/>
      <c r="VIV75" s="394"/>
      <c r="VIW75" s="394"/>
      <c r="VIX75" s="394"/>
      <c r="VIY75" s="394"/>
      <c r="VIZ75" s="394"/>
      <c r="VJA75" s="394"/>
      <c r="VJB75" s="394"/>
      <c r="VJC75" s="394"/>
      <c r="VJD75" s="394"/>
      <c r="VJE75" s="394"/>
      <c r="VJF75" s="394"/>
      <c r="VJG75" s="394"/>
      <c r="VJH75" s="394"/>
      <c r="VJI75" s="394"/>
      <c r="VJJ75" s="394"/>
      <c r="VJK75" s="394"/>
      <c r="VJL75" s="394"/>
      <c r="VJM75" s="394"/>
      <c r="VJN75" s="394"/>
      <c r="VJO75" s="394"/>
      <c r="VJP75" s="394"/>
      <c r="VJQ75" s="394"/>
      <c r="VJR75" s="394"/>
      <c r="VJS75" s="394"/>
      <c r="VJT75" s="394"/>
      <c r="VJU75" s="394"/>
      <c r="VJV75" s="394"/>
      <c r="VJW75" s="394"/>
      <c r="VJX75" s="394"/>
      <c r="VJY75" s="394"/>
      <c r="VJZ75" s="394"/>
      <c r="VKA75" s="394"/>
      <c r="VKB75" s="394"/>
      <c r="VKC75" s="394"/>
      <c r="VKD75" s="394"/>
      <c r="VKE75" s="394"/>
      <c r="VKF75" s="394"/>
      <c r="VKG75" s="394"/>
      <c r="VKH75" s="394"/>
      <c r="VKI75" s="394"/>
      <c r="VKJ75" s="394"/>
      <c r="VKK75" s="394"/>
      <c r="VKL75" s="394"/>
      <c r="VKM75" s="394"/>
      <c r="VKN75" s="394"/>
      <c r="VKO75" s="394"/>
      <c r="VKP75" s="394"/>
      <c r="VKQ75" s="394"/>
      <c r="VKR75" s="394"/>
      <c r="VKS75" s="394"/>
      <c r="VKT75" s="394"/>
      <c r="VKU75" s="394"/>
      <c r="VKV75" s="394"/>
      <c r="VKW75" s="394"/>
      <c r="VKX75" s="394"/>
      <c r="VKY75" s="394"/>
      <c r="VKZ75" s="394"/>
      <c r="VLA75" s="394"/>
      <c r="VLB75" s="394"/>
      <c r="VLC75" s="394"/>
      <c r="VLD75" s="394"/>
      <c r="VLE75" s="394"/>
      <c r="VLF75" s="394"/>
      <c r="VLG75" s="394"/>
      <c r="VLH75" s="394"/>
      <c r="VLI75" s="394"/>
      <c r="VLJ75" s="394"/>
      <c r="VLK75" s="394"/>
      <c r="VLL75" s="394"/>
      <c r="VLM75" s="394"/>
      <c r="VLN75" s="394"/>
      <c r="VLO75" s="394"/>
      <c r="VLP75" s="394"/>
      <c r="VLQ75" s="394"/>
      <c r="VLR75" s="394"/>
      <c r="VLS75" s="394"/>
      <c r="VLT75" s="394"/>
      <c r="VLU75" s="394"/>
      <c r="VLV75" s="394"/>
      <c r="VLW75" s="394"/>
      <c r="VLX75" s="394"/>
      <c r="VLY75" s="394"/>
      <c r="VLZ75" s="394"/>
      <c r="VMA75" s="394"/>
      <c r="VMB75" s="394"/>
      <c r="VMC75" s="394"/>
      <c r="VMD75" s="394"/>
      <c r="VME75" s="394"/>
      <c r="VMF75" s="394"/>
      <c r="VMG75" s="394"/>
      <c r="VMH75" s="394"/>
      <c r="VMI75" s="394"/>
      <c r="VMJ75" s="394"/>
      <c r="VMK75" s="394"/>
      <c r="VML75" s="394"/>
      <c r="VMM75" s="394"/>
      <c r="VMN75" s="394"/>
      <c r="VMO75" s="394"/>
      <c r="VMP75" s="394"/>
      <c r="VMQ75" s="394"/>
      <c r="VMR75" s="394"/>
      <c r="VMS75" s="394"/>
      <c r="VMT75" s="394"/>
      <c r="VMU75" s="394"/>
      <c r="VMV75" s="394"/>
      <c r="VMW75" s="394"/>
      <c r="VMX75" s="394"/>
      <c r="VMY75" s="394"/>
      <c r="VMZ75" s="394"/>
      <c r="VNA75" s="394"/>
      <c r="VNB75" s="394"/>
      <c r="VNC75" s="394"/>
      <c r="VND75" s="394"/>
      <c r="VNE75" s="394"/>
      <c r="VNF75" s="394"/>
      <c r="VNG75" s="394"/>
      <c r="VNH75" s="394"/>
      <c r="VNI75" s="394"/>
      <c r="VNJ75" s="394"/>
      <c r="VNK75" s="394"/>
      <c r="VNL75" s="394"/>
      <c r="VNM75" s="394"/>
      <c r="VNN75" s="394"/>
      <c r="VNO75" s="394"/>
      <c r="VNP75" s="394"/>
      <c r="VNQ75" s="394"/>
      <c r="VNR75" s="394"/>
      <c r="VNS75" s="394"/>
      <c r="VNT75" s="394"/>
      <c r="VNU75" s="394"/>
      <c r="VNV75" s="394"/>
      <c r="VNW75" s="394"/>
      <c r="VNX75" s="394"/>
      <c r="VNY75" s="394"/>
      <c r="VNZ75" s="394"/>
      <c r="VOA75" s="394"/>
      <c r="VOB75" s="394"/>
      <c r="VOC75" s="394"/>
      <c r="VOD75" s="394"/>
      <c r="VOE75" s="394"/>
      <c r="VOF75" s="394"/>
      <c r="VOG75" s="394"/>
      <c r="VOH75" s="394"/>
      <c r="VOI75" s="394"/>
      <c r="VOJ75" s="394"/>
      <c r="VOK75" s="394"/>
      <c r="VOL75" s="394"/>
      <c r="VOM75" s="394"/>
      <c r="VON75" s="394"/>
      <c r="VOO75" s="394"/>
      <c r="VOP75" s="394"/>
      <c r="VOQ75" s="394"/>
      <c r="VOR75" s="394"/>
      <c r="VOS75" s="394"/>
      <c r="VOT75" s="394"/>
      <c r="VOU75" s="394"/>
      <c r="VOV75" s="394"/>
      <c r="VOW75" s="394"/>
      <c r="VOX75" s="394"/>
      <c r="VOY75" s="394"/>
      <c r="VOZ75" s="394"/>
      <c r="VPA75" s="394"/>
      <c r="VPB75" s="394"/>
      <c r="VPC75" s="394"/>
      <c r="VPD75" s="394"/>
      <c r="VPE75" s="394"/>
      <c r="VPF75" s="394"/>
      <c r="VPG75" s="394"/>
      <c r="VPH75" s="394"/>
      <c r="VPI75" s="394"/>
      <c r="VPJ75" s="394"/>
      <c r="VPK75" s="394"/>
      <c r="VPL75" s="394"/>
      <c r="VPM75" s="394"/>
      <c r="VPN75" s="394"/>
      <c r="VPO75" s="394"/>
      <c r="VPP75" s="394"/>
      <c r="VPQ75" s="394"/>
      <c r="VPR75" s="394"/>
      <c r="VPS75" s="394"/>
      <c r="VPT75" s="394"/>
      <c r="VPU75" s="394"/>
      <c r="VPV75" s="394"/>
      <c r="VPW75" s="394"/>
      <c r="VPX75" s="394"/>
      <c r="VPY75" s="394"/>
      <c r="VPZ75" s="394"/>
      <c r="VQA75" s="394"/>
      <c r="VQB75" s="394"/>
      <c r="VQC75" s="394"/>
      <c r="VQD75" s="394"/>
      <c r="VQE75" s="394"/>
      <c r="VQF75" s="394"/>
      <c r="VQG75" s="394"/>
      <c r="VQH75" s="394"/>
      <c r="VQI75" s="394"/>
      <c r="VQJ75" s="394"/>
      <c r="VQK75" s="394"/>
      <c r="VQL75" s="394"/>
      <c r="VQM75" s="394"/>
      <c r="VQN75" s="394"/>
      <c r="VQO75" s="394"/>
      <c r="VQP75" s="394"/>
      <c r="VQQ75" s="394"/>
      <c r="VQR75" s="394"/>
      <c r="VQS75" s="394"/>
      <c r="VQT75" s="394"/>
      <c r="VQU75" s="394"/>
      <c r="VQV75" s="394"/>
      <c r="VQW75" s="394"/>
      <c r="VQX75" s="394"/>
      <c r="VQY75" s="394"/>
      <c r="VQZ75" s="394"/>
      <c r="VRA75" s="394"/>
      <c r="VRB75" s="394"/>
      <c r="VRC75" s="394"/>
      <c r="VRD75" s="394"/>
      <c r="VRE75" s="394"/>
      <c r="VRF75" s="394"/>
      <c r="VRG75" s="394"/>
      <c r="VRH75" s="394"/>
      <c r="VRI75" s="394"/>
      <c r="VRJ75" s="394"/>
      <c r="VRK75" s="394"/>
      <c r="VRL75" s="394"/>
      <c r="VRM75" s="394"/>
      <c r="VRN75" s="394"/>
      <c r="VRO75" s="394"/>
      <c r="VRP75" s="394"/>
      <c r="VRQ75" s="394"/>
      <c r="VRR75" s="394"/>
      <c r="VRS75" s="394"/>
      <c r="VRT75" s="394"/>
      <c r="VRU75" s="394"/>
      <c r="VRV75" s="394"/>
      <c r="VRW75" s="394"/>
      <c r="VRX75" s="394"/>
      <c r="VRY75" s="394"/>
      <c r="VRZ75" s="394"/>
      <c r="VSA75" s="394"/>
      <c r="VSB75" s="394"/>
      <c r="VSC75" s="394"/>
      <c r="VSD75" s="394"/>
      <c r="VSE75" s="394"/>
      <c r="VSF75" s="394"/>
      <c r="VSG75" s="394"/>
      <c r="VSH75" s="394"/>
      <c r="VSI75" s="394"/>
      <c r="VSJ75" s="394"/>
      <c r="VSK75" s="394"/>
      <c r="VSL75" s="394"/>
      <c r="VSM75" s="394"/>
      <c r="VSN75" s="394"/>
      <c r="VSO75" s="394"/>
      <c r="VSP75" s="394"/>
      <c r="VSQ75" s="394"/>
      <c r="VSR75" s="394"/>
      <c r="VSS75" s="394"/>
      <c r="VST75" s="394"/>
      <c r="VSU75" s="394"/>
      <c r="VSV75" s="394"/>
      <c r="VSW75" s="394"/>
      <c r="VSX75" s="394"/>
      <c r="VSY75" s="394"/>
      <c r="VSZ75" s="394"/>
      <c r="VTA75" s="394"/>
      <c r="VTB75" s="394"/>
      <c r="VTC75" s="394"/>
      <c r="VTD75" s="394"/>
      <c r="VTE75" s="394"/>
      <c r="VTF75" s="394"/>
      <c r="VTG75" s="394"/>
      <c r="VTH75" s="394"/>
      <c r="VTI75" s="394"/>
      <c r="VTJ75" s="394"/>
      <c r="VTK75" s="394"/>
      <c r="VTL75" s="394"/>
      <c r="VTM75" s="394"/>
      <c r="VTN75" s="394"/>
      <c r="VTO75" s="394"/>
      <c r="VTP75" s="394"/>
      <c r="VTQ75" s="394"/>
      <c r="VTR75" s="394"/>
      <c r="VTS75" s="394"/>
      <c r="VTT75" s="394"/>
      <c r="VTU75" s="394"/>
      <c r="VTV75" s="394"/>
      <c r="VTW75" s="394"/>
      <c r="VTX75" s="394"/>
      <c r="VTY75" s="394"/>
      <c r="VTZ75" s="394"/>
      <c r="VUA75" s="394"/>
      <c r="VUB75" s="394"/>
      <c r="VUC75" s="394"/>
      <c r="VUD75" s="394"/>
      <c r="VUE75" s="394"/>
      <c r="VUF75" s="394"/>
      <c r="VUG75" s="394"/>
      <c r="VUH75" s="394"/>
      <c r="VUI75" s="394"/>
      <c r="VUJ75" s="394"/>
      <c r="VUK75" s="394"/>
      <c r="VUL75" s="394"/>
      <c r="VUM75" s="394"/>
      <c r="VUN75" s="394"/>
      <c r="VUO75" s="394"/>
      <c r="VUP75" s="394"/>
      <c r="VUQ75" s="394"/>
      <c r="VUR75" s="394"/>
      <c r="VUS75" s="394"/>
      <c r="VUT75" s="394"/>
      <c r="VUU75" s="394"/>
      <c r="VUV75" s="394"/>
      <c r="VUW75" s="394"/>
      <c r="VUX75" s="394"/>
      <c r="VUY75" s="394"/>
      <c r="VUZ75" s="394"/>
      <c r="VVA75" s="394"/>
      <c r="VVB75" s="394"/>
      <c r="VVC75" s="394"/>
      <c r="VVD75" s="394"/>
      <c r="VVE75" s="394"/>
      <c r="VVF75" s="394"/>
      <c r="VVG75" s="394"/>
      <c r="VVH75" s="394"/>
      <c r="VVI75" s="394"/>
      <c r="VVJ75" s="394"/>
      <c r="VVK75" s="394"/>
      <c r="VVL75" s="394"/>
      <c r="VVM75" s="394"/>
      <c r="VVN75" s="394"/>
      <c r="VVO75" s="394"/>
      <c r="VVP75" s="394"/>
      <c r="VVQ75" s="394"/>
      <c r="VVR75" s="394"/>
      <c r="VVS75" s="394"/>
      <c r="VVT75" s="394"/>
      <c r="VVU75" s="394"/>
      <c r="VVV75" s="394"/>
      <c r="VVW75" s="394"/>
      <c r="VVX75" s="394"/>
      <c r="VVY75" s="394"/>
      <c r="VVZ75" s="394"/>
      <c r="VWA75" s="394"/>
      <c r="VWB75" s="394"/>
      <c r="VWC75" s="394"/>
      <c r="VWD75" s="394"/>
      <c r="VWE75" s="394"/>
      <c r="VWF75" s="394"/>
      <c r="VWG75" s="394"/>
      <c r="VWH75" s="394"/>
      <c r="VWI75" s="394"/>
      <c r="VWJ75" s="394"/>
      <c r="VWK75" s="394"/>
      <c r="VWL75" s="394"/>
      <c r="VWM75" s="394"/>
      <c r="VWN75" s="394"/>
      <c r="VWO75" s="394"/>
      <c r="VWP75" s="394"/>
      <c r="VWQ75" s="394"/>
      <c r="VWR75" s="394"/>
      <c r="VWS75" s="394"/>
      <c r="VWT75" s="394"/>
      <c r="VWU75" s="394"/>
      <c r="VWV75" s="394"/>
      <c r="VWW75" s="394"/>
      <c r="VWX75" s="394"/>
      <c r="VWY75" s="394"/>
      <c r="VWZ75" s="394"/>
      <c r="VXA75" s="394"/>
      <c r="VXB75" s="394"/>
      <c r="VXC75" s="394"/>
      <c r="VXD75" s="394"/>
      <c r="VXE75" s="394"/>
      <c r="VXF75" s="394"/>
      <c r="VXG75" s="394"/>
      <c r="VXH75" s="394"/>
      <c r="VXI75" s="394"/>
      <c r="VXJ75" s="394"/>
      <c r="VXK75" s="394"/>
      <c r="VXL75" s="394"/>
      <c r="VXM75" s="394"/>
      <c r="VXN75" s="394"/>
      <c r="VXO75" s="394"/>
      <c r="VXP75" s="394"/>
      <c r="VXQ75" s="394"/>
      <c r="VXR75" s="394"/>
      <c r="VXS75" s="394"/>
      <c r="VXT75" s="394"/>
      <c r="VXU75" s="394"/>
      <c r="VXV75" s="394"/>
      <c r="VXW75" s="394"/>
      <c r="VXX75" s="394"/>
      <c r="VXY75" s="394"/>
      <c r="VXZ75" s="394"/>
      <c r="VYA75" s="394"/>
      <c r="VYB75" s="394"/>
      <c r="VYC75" s="394"/>
      <c r="VYD75" s="394"/>
      <c r="VYE75" s="394"/>
      <c r="VYF75" s="394"/>
      <c r="VYG75" s="394"/>
      <c r="VYH75" s="394"/>
      <c r="VYI75" s="394"/>
      <c r="VYJ75" s="394"/>
      <c r="VYK75" s="394"/>
      <c r="VYL75" s="394"/>
      <c r="VYM75" s="394"/>
      <c r="VYN75" s="394"/>
      <c r="VYO75" s="394"/>
      <c r="VYP75" s="394"/>
      <c r="VYQ75" s="394"/>
      <c r="VYR75" s="394"/>
      <c r="VYS75" s="394"/>
      <c r="VYT75" s="394"/>
      <c r="VYU75" s="394"/>
      <c r="VYV75" s="394"/>
      <c r="VYW75" s="394"/>
      <c r="VYX75" s="394"/>
      <c r="VYY75" s="394"/>
      <c r="VYZ75" s="394"/>
      <c r="VZA75" s="394"/>
      <c r="VZB75" s="394"/>
      <c r="VZC75" s="394"/>
      <c r="VZD75" s="394"/>
      <c r="VZE75" s="394"/>
      <c r="VZF75" s="394"/>
      <c r="VZG75" s="394"/>
      <c r="VZH75" s="394"/>
      <c r="VZI75" s="394"/>
      <c r="VZJ75" s="394"/>
      <c r="VZK75" s="394"/>
      <c r="VZL75" s="394"/>
      <c r="VZM75" s="394"/>
      <c r="VZN75" s="394"/>
      <c r="VZO75" s="394"/>
      <c r="VZP75" s="394"/>
      <c r="VZQ75" s="394"/>
      <c r="VZR75" s="394"/>
      <c r="VZS75" s="394"/>
      <c r="VZT75" s="394"/>
      <c r="VZU75" s="394"/>
      <c r="VZV75" s="394"/>
      <c r="VZW75" s="394"/>
      <c r="VZX75" s="394"/>
      <c r="VZY75" s="394"/>
      <c r="VZZ75" s="394"/>
      <c r="WAA75" s="394"/>
      <c r="WAB75" s="394"/>
      <c r="WAC75" s="394"/>
      <c r="WAD75" s="394"/>
      <c r="WAE75" s="394"/>
      <c r="WAF75" s="394"/>
      <c r="WAG75" s="394"/>
      <c r="WAH75" s="394"/>
      <c r="WAI75" s="394"/>
      <c r="WAJ75" s="394"/>
      <c r="WAK75" s="394"/>
      <c r="WAL75" s="394"/>
      <c r="WAM75" s="394"/>
      <c r="WAN75" s="394"/>
      <c r="WAO75" s="394"/>
      <c r="WAP75" s="394"/>
      <c r="WAQ75" s="394"/>
      <c r="WAR75" s="394"/>
      <c r="WAS75" s="394"/>
      <c r="WAT75" s="394"/>
      <c r="WAU75" s="394"/>
      <c r="WAV75" s="394"/>
      <c r="WAW75" s="394"/>
      <c r="WAX75" s="394"/>
      <c r="WAY75" s="394"/>
      <c r="WAZ75" s="394"/>
      <c r="WBA75" s="394"/>
      <c r="WBB75" s="394"/>
      <c r="WBC75" s="394"/>
      <c r="WBD75" s="394"/>
      <c r="WBE75" s="394"/>
      <c r="WBF75" s="394"/>
      <c r="WBG75" s="394"/>
      <c r="WBH75" s="394"/>
      <c r="WBI75" s="394"/>
      <c r="WBJ75" s="394"/>
      <c r="WBK75" s="394"/>
      <c r="WBL75" s="394"/>
      <c r="WBM75" s="394"/>
      <c r="WBN75" s="394"/>
      <c r="WBO75" s="394"/>
      <c r="WBP75" s="394"/>
      <c r="WBQ75" s="394"/>
      <c r="WBR75" s="394"/>
      <c r="WBS75" s="394"/>
      <c r="WBT75" s="394"/>
      <c r="WBU75" s="394"/>
      <c r="WBV75" s="394"/>
      <c r="WBW75" s="394"/>
      <c r="WBX75" s="394"/>
      <c r="WBY75" s="394"/>
      <c r="WBZ75" s="394"/>
      <c r="WCA75" s="394"/>
      <c r="WCB75" s="394"/>
      <c r="WCC75" s="394"/>
      <c r="WCD75" s="394"/>
      <c r="WCE75" s="394"/>
      <c r="WCF75" s="394"/>
      <c r="WCG75" s="394"/>
      <c r="WCH75" s="394"/>
      <c r="WCI75" s="394"/>
      <c r="WCJ75" s="394"/>
      <c r="WCK75" s="394"/>
      <c r="WCL75" s="394"/>
      <c r="WCM75" s="394"/>
      <c r="WCN75" s="394"/>
      <c r="WCO75" s="394"/>
      <c r="WCP75" s="394"/>
      <c r="WCQ75" s="394"/>
      <c r="WCR75" s="394"/>
      <c r="WCS75" s="394"/>
      <c r="WCT75" s="394"/>
      <c r="WCU75" s="394"/>
      <c r="WCV75" s="394"/>
      <c r="WCW75" s="394"/>
      <c r="WCX75" s="394"/>
      <c r="WCY75" s="394"/>
      <c r="WCZ75" s="394"/>
      <c r="WDA75" s="394"/>
      <c r="WDB75" s="394"/>
      <c r="WDC75" s="394"/>
      <c r="WDD75" s="394"/>
      <c r="WDE75" s="394"/>
      <c r="WDF75" s="394"/>
      <c r="WDG75" s="394"/>
      <c r="WDH75" s="394"/>
      <c r="WDI75" s="394"/>
      <c r="WDJ75" s="394"/>
      <c r="WDK75" s="394"/>
      <c r="WDL75" s="394"/>
      <c r="WDM75" s="394"/>
      <c r="WDN75" s="394"/>
      <c r="WDO75" s="394"/>
      <c r="WDP75" s="394"/>
      <c r="WDQ75" s="394"/>
      <c r="WDR75" s="394"/>
      <c r="WDS75" s="394"/>
      <c r="WDT75" s="394"/>
      <c r="WDU75" s="394"/>
      <c r="WDV75" s="394"/>
      <c r="WDW75" s="394"/>
      <c r="WDX75" s="394"/>
      <c r="WDY75" s="394"/>
      <c r="WDZ75" s="394"/>
      <c r="WEA75" s="394"/>
      <c r="WEB75" s="394"/>
      <c r="WEC75" s="394"/>
      <c r="WED75" s="394"/>
      <c r="WEE75" s="394"/>
      <c r="WEF75" s="394"/>
      <c r="WEG75" s="394"/>
      <c r="WEH75" s="394"/>
      <c r="WEI75" s="394"/>
      <c r="WEJ75" s="394"/>
      <c r="WEK75" s="394"/>
      <c r="WEL75" s="394"/>
      <c r="WEM75" s="394"/>
      <c r="WEN75" s="394"/>
      <c r="WEO75" s="394"/>
      <c r="WEP75" s="394"/>
      <c r="WEQ75" s="394"/>
      <c r="WER75" s="394"/>
      <c r="WES75" s="394"/>
      <c r="WET75" s="394"/>
      <c r="WEU75" s="394"/>
      <c r="WEV75" s="394"/>
      <c r="WEW75" s="394"/>
      <c r="WEX75" s="394"/>
      <c r="WEY75" s="394"/>
      <c r="WEZ75" s="394"/>
      <c r="WFA75" s="394"/>
      <c r="WFB75" s="394"/>
      <c r="WFC75" s="394"/>
      <c r="WFD75" s="394"/>
      <c r="WFE75" s="394"/>
      <c r="WFF75" s="394"/>
      <c r="WFG75" s="394"/>
      <c r="WFH75" s="394"/>
      <c r="WFI75" s="394"/>
      <c r="WFJ75" s="394"/>
      <c r="WFK75" s="394"/>
      <c r="WFL75" s="394"/>
      <c r="WFM75" s="394"/>
      <c r="WFN75" s="394"/>
      <c r="WFO75" s="394"/>
      <c r="WFP75" s="394"/>
      <c r="WFQ75" s="394"/>
      <c r="WFR75" s="394"/>
      <c r="WFS75" s="394"/>
      <c r="WFT75" s="394"/>
      <c r="WFU75" s="394"/>
      <c r="WFV75" s="394"/>
      <c r="WFW75" s="394"/>
      <c r="WFX75" s="394"/>
      <c r="WFY75" s="394"/>
      <c r="WFZ75" s="394"/>
      <c r="WGA75" s="394"/>
      <c r="WGB75" s="394"/>
      <c r="WGC75" s="394"/>
      <c r="WGD75" s="394"/>
      <c r="WGE75" s="394"/>
      <c r="WGF75" s="394"/>
      <c r="WGG75" s="394"/>
      <c r="WGH75" s="394"/>
      <c r="WGI75" s="394"/>
      <c r="WGJ75" s="394"/>
      <c r="WGK75" s="394"/>
      <c r="WGL75" s="394"/>
      <c r="WGM75" s="394"/>
      <c r="WGN75" s="394"/>
      <c r="WGO75" s="394"/>
      <c r="WGP75" s="394"/>
      <c r="WGQ75" s="394"/>
      <c r="WGR75" s="394"/>
      <c r="WGS75" s="394"/>
      <c r="WGT75" s="394"/>
      <c r="WGU75" s="394"/>
      <c r="WGV75" s="394"/>
      <c r="WGW75" s="394"/>
      <c r="WGX75" s="394"/>
      <c r="WGY75" s="394"/>
      <c r="WGZ75" s="394"/>
      <c r="WHA75" s="394"/>
      <c r="WHB75" s="394"/>
      <c r="WHC75" s="394"/>
      <c r="WHD75" s="394"/>
      <c r="WHE75" s="394"/>
      <c r="WHF75" s="394"/>
      <c r="WHG75" s="394"/>
      <c r="WHH75" s="394"/>
      <c r="WHI75" s="394"/>
      <c r="WHJ75" s="394"/>
      <c r="WHK75" s="394"/>
      <c r="WHL75" s="394"/>
      <c r="WHM75" s="394"/>
      <c r="WHN75" s="394"/>
      <c r="WHO75" s="394"/>
      <c r="WHP75" s="394"/>
      <c r="WHQ75" s="394"/>
      <c r="WHR75" s="394"/>
      <c r="WHS75" s="394"/>
      <c r="WHT75" s="394"/>
      <c r="WHU75" s="394"/>
      <c r="WHV75" s="394"/>
      <c r="WHW75" s="394"/>
      <c r="WHX75" s="394"/>
      <c r="WHY75" s="394"/>
      <c r="WHZ75" s="394"/>
      <c r="WIA75" s="394"/>
      <c r="WIB75" s="394"/>
      <c r="WIC75" s="394"/>
      <c r="WID75" s="394"/>
      <c r="WIE75" s="394"/>
      <c r="WIF75" s="394"/>
      <c r="WIG75" s="394"/>
      <c r="WIH75" s="394"/>
      <c r="WII75" s="394"/>
      <c r="WIJ75" s="394"/>
      <c r="WIK75" s="394"/>
      <c r="WIL75" s="394"/>
      <c r="WIM75" s="394"/>
      <c r="WIN75" s="394"/>
      <c r="WIO75" s="394"/>
      <c r="WIP75" s="394"/>
      <c r="WIQ75" s="394"/>
      <c r="WIR75" s="394"/>
      <c r="WIS75" s="394"/>
      <c r="WIT75" s="394"/>
      <c r="WIU75" s="394"/>
      <c r="WIV75" s="394"/>
      <c r="WIW75" s="394"/>
      <c r="WIX75" s="394"/>
      <c r="WIY75" s="394"/>
      <c r="WIZ75" s="394"/>
      <c r="WJA75" s="394"/>
      <c r="WJB75" s="394"/>
      <c r="WJC75" s="394"/>
      <c r="WJD75" s="394"/>
      <c r="WJE75" s="394"/>
      <c r="WJF75" s="394"/>
      <c r="WJG75" s="394"/>
      <c r="WJH75" s="394"/>
      <c r="WJI75" s="394"/>
      <c r="WJJ75" s="394"/>
      <c r="WJK75" s="394"/>
      <c r="WJL75" s="394"/>
      <c r="WJM75" s="394"/>
      <c r="WJN75" s="394"/>
      <c r="WJO75" s="394"/>
      <c r="WJP75" s="394"/>
      <c r="WJQ75" s="394"/>
      <c r="WJR75" s="394"/>
      <c r="WJS75" s="394"/>
      <c r="WJT75" s="394"/>
      <c r="WJU75" s="394"/>
      <c r="WJV75" s="394"/>
      <c r="WJW75" s="394"/>
      <c r="WJX75" s="394"/>
      <c r="WJY75" s="394"/>
      <c r="WJZ75" s="394"/>
      <c r="WKA75" s="394"/>
      <c r="WKB75" s="394"/>
      <c r="WKC75" s="394"/>
      <c r="WKD75" s="394"/>
      <c r="WKE75" s="394"/>
      <c r="WKF75" s="394"/>
      <c r="WKG75" s="394"/>
      <c r="WKH75" s="394"/>
      <c r="WKI75" s="394"/>
      <c r="WKJ75" s="394"/>
      <c r="WKK75" s="394"/>
      <c r="WKL75" s="394"/>
      <c r="WKM75" s="394"/>
      <c r="WKN75" s="394"/>
      <c r="WKO75" s="394"/>
      <c r="WKP75" s="394"/>
      <c r="WKQ75" s="394"/>
      <c r="WKR75" s="394"/>
      <c r="WKS75" s="394"/>
      <c r="WKT75" s="394"/>
      <c r="WKU75" s="394"/>
      <c r="WKV75" s="394"/>
      <c r="WKW75" s="394"/>
      <c r="WKX75" s="394"/>
      <c r="WKY75" s="394"/>
      <c r="WKZ75" s="394"/>
      <c r="WLA75" s="394"/>
      <c r="WLB75" s="394"/>
      <c r="WLC75" s="394"/>
      <c r="WLD75" s="394"/>
      <c r="WLE75" s="394"/>
      <c r="WLF75" s="394"/>
      <c r="WLG75" s="394"/>
      <c r="WLH75" s="394"/>
      <c r="WLI75" s="394"/>
      <c r="WLJ75" s="394"/>
      <c r="WLK75" s="394"/>
      <c r="WLL75" s="394"/>
      <c r="WLM75" s="394"/>
      <c r="WLN75" s="394"/>
      <c r="WLO75" s="394"/>
      <c r="WLP75" s="394"/>
      <c r="WLQ75" s="394"/>
      <c r="WLR75" s="394"/>
      <c r="WLS75" s="394"/>
      <c r="WLT75" s="394"/>
      <c r="WLU75" s="394"/>
      <c r="WLV75" s="394"/>
      <c r="WLW75" s="394"/>
      <c r="WLX75" s="394"/>
      <c r="WLY75" s="394"/>
      <c r="WLZ75" s="394"/>
      <c r="WMA75" s="394"/>
      <c r="WMB75" s="394"/>
      <c r="WMC75" s="394"/>
      <c r="WMD75" s="394"/>
      <c r="WME75" s="394"/>
      <c r="WMF75" s="394"/>
      <c r="WMG75" s="394"/>
      <c r="WMH75" s="394"/>
      <c r="WMI75" s="394"/>
      <c r="WMJ75" s="394"/>
      <c r="WMK75" s="394"/>
      <c r="WML75" s="394"/>
      <c r="WMM75" s="394"/>
      <c r="WMN75" s="394"/>
      <c r="WMO75" s="394"/>
      <c r="WMP75" s="394"/>
      <c r="WMQ75" s="394"/>
      <c r="WMR75" s="394"/>
      <c r="WMS75" s="394"/>
      <c r="WMT75" s="394"/>
      <c r="WMU75" s="394"/>
      <c r="WMV75" s="394"/>
      <c r="WMW75" s="394"/>
      <c r="WMX75" s="394"/>
      <c r="WMY75" s="394"/>
      <c r="WMZ75" s="394"/>
      <c r="WNA75" s="394"/>
      <c r="WNB75" s="394"/>
      <c r="WNC75" s="394"/>
      <c r="WND75" s="394"/>
      <c r="WNE75" s="394"/>
      <c r="WNF75" s="394"/>
      <c r="WNG75" s="394"/>
      <c r="WNH75" s="394"/>
      <c r="WNI75" s="394"/>
      <c r="WNJ75" s="394"/>
      <c r="WNK75" s="394"/>
      <c r="WNL75" s="394"/>
      <c r="WNM75" s="394"/>
      <c r="WNN75" s="394"/>
      <c r="WNO75" s="394"/>
      <c r="WNP75" s="394"/>
      <c r="WNQ75" s="394"/>
      <c r="WNR75" s="394"/>
      <c r="WNS75" s="394"/>
      <c r="WNT75" s="394"/>
      <c r="WNU75" s="394"/>
      <c r="WNV75" s="394"/>
      <c r="WNW75" s="394"/>
      <c r="WNX75" s="394"/>
      <c r="WNY75" s="394"/>
      <c r="WNZ75" s="394"/>
      <c r="WOA75" s="394"/>
      <c r="WOB75" s="394"/>
      <c r="WOC75" s="394"/>
      <c r="WOD75" s="394"/>
      <c r="WOE75" s="394"/>
      <c r="WOF75" s="394"/>
      <c r="WOG75" s="394"/>
      <c r="WOH75" s="394"/>
      <c r="WOI75" s="394"/>
      <c r="WOJ75" s="394"/>
      <c r="WOK75" s="394"/>
      <c r="WOL75" s="394"/>
      <c r="WOM75" s="394"/>
      <c r="WON75" s="394"/>
      <c r="WOO75" s="394"/>
      <c r="WOP75" s="394"/>
      <c r="WOQ75" s="394"/>
      <c r="WOR75" s="394"/>
      <c r="WOS75" s="394"/>
      <c r="WOT75" s="394"/>
      <c r="WOU75" s="394"/>
      <c r="WOV75" s="394"/>
      <c r="WOW75" s="394"/>
      <c r="WOX75" s="394"/>
      <c r="WOY75" s="394"/>
      <c r="WOZ75" s="394"/>
      <c r="WPA75" s="394"/>
      <c r="WPB75" s="394"/>
      <c r="WPC75" s="394"/>
      <c r="WPD75" s="394"/>
      <c r="WPE75" s="394"/>
      <c r="WPF75" s="394"/>
      <c r="WPG75" s="394"/>
      <c r="WPH75" s="394"/>
      <c r="WPI75" s="394"/>
      <c r="WPJ75" s="394"/>
      <c r="WPK75" s="394"/>
      <c r="WPL75" s="394"/>
      <c r="WPM75" s="394"/>
      <c r="WPN75" s="394"/>
      <c r="WPO75" s="394"/>
      <c r="WPP75" s="394"/>
      <c r="WPQ75" s="394"/>
      <c r="WPR75" s="394"/>
      <c r="WPS75" s="394"/>
      <c r="WPT75" s="394"/>
      <c r="WPU75" s="394"/>
      <c r="WPV75" s="394"/>
      <c r="WPW75" s="394"/>
      <c r="WPX75" s="394"/>
      <c r="WPY75" s="394"/>
      <c r="WPZ75" s="394"/>
      <c r="WQA75" s="394"/>
      <c r="WQB75" s="394"/>
      <c r="WQC75" s="394"/>
      <c r="WQD75" s="394"/>
      <c r="WQE75" s="394"/>
      <c r="WQF75" s="394"/>
      <c r="WQG75" s="394"/>
      <c r="WQH75" s="394"/>
      <c r="WQI75" s="394"/>
      <c r="WQJ75" s="394"/>
      <c r="WQK75" s="394"/>
      <c r="WQL75" s="394"/>
      <c r="WQM75" s="394"/>
      <c r="WQN75" s="394"/>
      <c r="WQO75" s="394"/>
      <c r="WQP75" s="394"/>
      <c r="WQQ75" s="394"/>
      <c r="WQR75" s="394"/>
      <c r="WQS75" s="394"/>
      <c r="WQT75" s="394"/>
      <c r="WQU75" s="394"/>
      <c r="WQV75" s="394"/>
      <c r="WQW75" s="394"/>
      <c r="WQX75" s="394"/>
      <c r="WQY75" s="394"/>
      <c r="WQZ75" s="394"/>
      <c r="WRA75" s="394"/>
      <c r="WRB75" s="394"/>
      <c r="WRC75" s="394"/>
      <c r="WRD75" s="394"/>
      <c r="WRE75" s="394"/>
      <c r="WRF75" s="394"/>
      <c r="WRG75" s="394"/>
      <c r="WRH75" s="394"/>
      <c r="WRI75" s="394"/>
      <c r="WRJ75" s="394"/>
      <c r="WRK75" s="394"/>
      <c r="WRL75" s="394"/>
      <c r="WRM75" s="394"/>
      <c r="WRN75" s="394"/>
      <c r="WRO75" s="394"/>
      <c r="WRP75" s="394"/>
      <c r="WRQ75" s="394"/>
      <c r="WRR75" s="394"/>
      <c r="WRS75" s="394"/>
      <c r="WRT75" s="394"/>
      <c r="WRU75" s="394"/>
      <c r="WRV75" s="394"/>
      <c r="WRW75" s="394"/>
      <c r="WRX75" s="394"/>
      <c r="WRY75" s="394"/>
      <c r="WRZ75" s="394"/>
      <c r="WSA75" s="394"/>
      <c r="WSB75" s="394"/>
      <c r="WSC75" s="394"/>
      <c r="WSD75" s="394"/>
      <c r="WSE75" s="394"/>
      <c r="WSF75" s="394"/>
      <c r="WSG75" s="394"/>
      <c r="WSH75" s="394"/>
      <c r="WSI75" s="394"/>
      <c r="WSJ75" s="394"/>
      <c r="WSK75" s="394"/>
      <c r="WSL75" s="394"/>
      <c r="WSM75" s="394"/>
      <c r="WSN75" s="394"/>
      <c r="WSO75" s="394"/>
      <c r="WSP75" s="394"/>
      <c r="WSQ75" s="394"/>
      <c r="WSR75" s="394"/>
      <c r="WSS75" s="394"/>
      <c r="WST75" s="394"/>
      <c r="WSU75" s="394"/>
      <c r="WSV75" s="394"/>
      <c r="WSW75" s="394"/>
      <c r="WSX75" s="394"/>
      <c r="WSY75" s="394"/>
      <c r="WSZ75" s="394"/>
      <c r="WTA75" s="394"/>
      <c r="WTB75" s="394"/>
      <c r="WTC75" s="394"/>
      <c r="WTD75" s="394"/>
      <c r="WTE75" s="394"/>
      <c r="WTF75" s="394"/>
      <c r="WTG75" s="394"/>
      <c r="WTH75" s="394"/>
      <c r="WTI75" s="394"/>
      <c r="WTJ75" s="394"/>
      <c r="WTK75" s="394"/>
      <c r="WTL75" s="394"/>
      <c r="WTM75" s="394"/>
      <c r="WTN75" s="394"/>
      <c r="WTO75" s="394"/>
      <c r="WTP75" s="394"/>
      <c r="WTQ75" s="394"/>
      <c r="WTR75" s="394"/>
      <c r="WTS75" s="394"/>
      <c r="WTT75" s="394"/>
      <c r="WTU75" s="394"/>
      <c r="WTV75" s="394"/>
      <c r="WTW75" s="394"/>
      <c r="WTX75" s="394"/>
      <c r="WTY75" s="394"/>
      <c r="WTZ75" s="394"/>
      <c r="WUA75" s="394"/>
      <c r="WUB75" s="394"/>
      <c r="WUC75" s="394"/>
      <c r="WUD75" s="394"/>
      <c r="WUE75" s="394"/>
      <c r="WUF75" s="394"/>
      <c r="WUG75" s="394"/>
      <c r="WUH75" s="394"/>
      <c r="WUI75" s="394"/>
      <c r="WUJ75" s="394"/>
      <c r="WUK75" s="394"/>
      <c r="WUL75" s="394"/>
      <c r="WUM75" s="394"/>
      <c r="WUN75" s="394"/>
      <c r="WUO75" s="394"/>
      <c r="WUP75" s="394"/>
      <c r="WUQ75" s="394"/>
      <c r="WUR75" s="394"/>
      <c r="WUS75" s="394"/>
      <c r="WUT75" s="394"/>
      <c r="WUU75" s="394"/>
      <c r="WUV75" s="394"/>
      <c r="WUW75" s="394"/>
      <c r="WUX75" s="394"/>
      <c r="WUY75" s="394"/>
      <c r="WUZ75" s="394"/>
      <c r="WVA75" s="394"/>
      <c r="WVB75" s="394"/>
      <c r="WVC75" s="394"/>
      <c r="WVD75" s="394"/>
      <c r="WVE75" s="394"/>
      <c r="WVF75" s="394"/>
      <c r="WVG75" s="394"/>
      <c r="WVH75" s="394"/>
      <c r="WVI75" s="394"/>
      <c r="WVJ75" s="394"/>
      <c r="WVK75" s="394"/>
      <c r="WVL75" s="394"/>
      <c r="WVM75" s="394"/>
      <c r="WVN75" s="394"/>
      <c r="WVO75" s="394"/>
      <c r="WVP75" s="394"/>
      <c r="WVQ75" s="394"/>
      <c r="WVR75" s="394"/>
      <c r="WVS75" s="394"/>
      <c r="WVT75" s="394"/>
      <c r="WVU75" s="394"/>
      <c r="WVV75" s="394"/>
      <c r="WVW75" s="394"/>
      <c r="WVX75" s="394"/>
      <c r="WVY75" s="394"/>
      <c r="WVZ75" s="394"/>
      <c r="WWA75" s="394"/>
      <c r="WWB75" s="394"/>
      <c r="WWC75" s="394"/>
      <c r="WWD75" s="394"/>
      <c r="WWE75" s="394"/>
      <c r="WWF75" s="394"/>
      <c r="WWG75" s="394"/>
      <c r="WWH75" s="394"/>
      <c r="WWI75" s="394"/>
      <c r="WWJ75" s="394"/>
      <c r="WWK75" s="394"/>
      <c r="WWL75" s="394"/>
      <c r="WWM75" s="394"/>
      <c r="WWN75" s="394"/>
      <c r="WWO75" s="394"/>
      <c r="WWP75" s="394"/>
      <c r="WWQ75" s="394"/>
      <c r="WWR75" s="394"/>
      <c r="WWS75" s="394"/>
      <c r="WWT75" s="394"/>
      <c r="WWU75" s="394"/>
      <c r="WWV75" s="394"/>
      <c r="WWW75" s="394"/>
      <c r="WWX75" s="394"/>
      <c r="WWY75" s="394"/>
      <c r="WWZ75" s="394"/>
      <c r="WXA75" s="394"/>
      <c r="WXB75" s="394"/>
      <c r="WXC75" s="394"/>
      <c r="WXD75" s="394"/>
      <c r="WXE75" s="394"/>
      <c r="WXF75" s="394"/>
      <c r="WXG75" s="394"/>
      <c r="WXH75" s="394"/>
      <c r="WXI75" s="394"/>
      <c r="WXJ75" s="394"/>
      <c r="WXK75" s="394"/>
      <c r="WXL75" s="394"/>
      <c r="WXM75" s="394"/>
      <c r="WXN75" s="394"/>
      <c r="WXO75" s="394"/>
      <c r="WXP75" s="394"/>
      <c r="WXQ75" s="394"/>
      <c r="WXR75" s="394"/>
      <c r="WXS75" s="394"/>
      <c r="WXT75" s="394"/>
      <c r="WXU75" s="394"/>
      <c r="WXV75" s="394"/>
      <c r="WXW75" s="394"/>
      <c r="WXX75" s="394"/>
      <c r="WXY75" s="394"/>
      <c r="WXZ75" s="394"/>
      <c r="WYA75" s="394"/>
      <c r="WYB75" s="394"/>
      <c r="WYC75" s="394"/>
      <c r="WYD75" s="394"/>
      <c r="WYE75" s="394"/>
      <c r="WYF75" s="394"/>
      <c r="WYG75" s="394"/>
      <c r="WYH75" s="394"/>
      <c r="WYI75" s="394"/>
      <c r="WYJ75" s="394"/>
      <c r="WYK75" s="394"/>
      <c r="WYL75" s="394"/>
      <c r="WYM75" s="394"/>
      <c r="WYN75" s="394"/>
      <c r="WYO75" s="394"/>
      <c r="WYP75" s="394"/>
      <c r="WYQ75" s="394"/>
      <c r="WYR75" s="394"/>
      <c r="WYS75" s="394"/>
      <c r="WYT75" s="394"/>
      <c r="WYU75" s="394"/>
      <c r="WYV75" s="394"/>
      <c r="WYW75" s="394"/>
      <c r="WYX75" s="394"/>
      <c r="WYY75" s="394"/>
      <c r="WYZ75" s="394"/>
      <c r="WZA75" s="394"/>
      <c r="WZB75" s="394"/>
      <c r="WZC75" s="394"/>
      <c r="WZD75" s="394"/>
      <c r="WZE75" s="394"/>
      <c r="WZF75" s="394"/>
      <c r="WZG75" s="394"/>
      <c r="WZH75" s="394"/>
      <c r="WZI75" s="394"/>
      <c r="WZJ75" s="394"/>
      <c r="WZK75" s="394"/>
      <c r="WZL75" s="394"/>
      <c r="WZM75" s="394"/>
      <c r="WZN75" s="394"/>
      <c r="WZO75" s="394"/>
      <c r="WZP75" s="394"/>
      <c r="WZQ75" s="394"/>
      <c r="WZR75" s="394"/>
      <c r="WZS75" s="394"/>
      <c r="WZT75" s="394"/>
      <c r="WZU75" s="394"/>
      <c r="WZV75" s="394"/>
      <c r="WZW75" s="394"/>
      <c r="WZX75" s="394"/>
      <c r="WZY75" s="394"/>
      <c r="WZZ75" s="394"/>
      <c r="XAA75" s="394"/>
      <c r="XAB75" s="394"/>
      <c r="XAC75" s="394"/>
      <c r="XAD75" s="394"/>
      <c r="XAE75" s="394"/>
      <c r="XAF75" s="394"/>
      <c r="XAG75" s="394"/>
      <c r="XAH75" s="394"/>
      <c r="XAI75" s="394"/>
      <c r="XAJ75" s="394"/>
      <c r="XAK75" s="394"/>
      <c r="XAL75" s="394"/>
      <c r="XAM75" s="394"/>
      <c r="XAN75" s="394"/>
      <c r="XAO75" s="394"/>
      <c r="XAP75" s="394"/>
      <c r="XAQ75" s="394"/>
      <c r="XAR75" s="394"/>
      <c r="XAS75" s="394"/>
      <c r="XAT75" s="394"/>
      <c r="XAU75" s="394"/>
      <c r="XAV75" s="394"/>
      <c r="XAW75" s="394"/>
      <c r="XAX75" s="394"/>
      <c r="XAY75" s="394"/>
      <c r="XAZ75" s="394"/>
      <c r="XBA75" s="394"/>
      <c r="XBB75" s="394"/>
      <c r="XBC75" s="394"/>
      <c r="XBD75" s="394"/>
      <c r="XBE75" s="394"/>
      <c r="XBF75" s="394"/>
      <c r="XBG75" s="394"/>
      <c r="XBH75" s="394"/>
      <c r="XBI75" s="394"/>
      <c r="XBJ75" s="394"/>
      <c r="XBK75" s="394"/>
      <c r="XBL75" s="394"/>
      <c r="XBM75" s="394"/>
      <c r="XBN75" s="394"/>
      <c r="XBO75" s="394"/>
      <c r="XBP75" s="394"/>
      <c r="XBQ75" s="394"/>
      <c r="XBR75" s="394"/>
      <c r="XBS75" s="394"/>
      <c r="XBT75" s="394"/>
      <c r="XBU75" s="394"/>
      <c r="XBV75" s="394"/>
      <c r="XBW75" s="394"/>
      <c r="XBX75" s="394"/>
      <c r="XBY75" s="394"/>
      <c r="XBZ75" s="394"/>
      <c r="XCA75" s="394"/>
      <c r="XCB75" s="394"/>
      <c r="XCC75" s="394"/>
      <c r="XCD75" s="394"/>
      <c r="XCE75" s="394"/>
      <c r="XCF75" s="394"/>
      <c r="XCG75" s="394"/>
      <c r="XCH75" s="394"/>
      <c r="XCI75" s="394"/>
      <c r="XCJ75" s="394"/>
      <c r="XCK75" s="394"/>
      <c r="XCL75" s="394"/>
      <c r="XCM75" s="394"/>
      <c r="XCN75" s="394"/>
      <c r="XCO75" s="394"/>
      <c r="XCP75" s="394"/>
      <c r="XCQ75" s="394"/>
      <c r="XCR75" s="394"/>
      <c r="XCS75" s="394"/>
      <c r="XCT75" s="394"/>
      <c r="XCU75" s="394"/>
      <c r="XCV75" s="394"/>
      <c r="XCW75" s="394"/>
      <c r="XCX75" s="394"/>
      <c r="XCY75" s="394"/>
      <c r="XCZ75" s="394"/>
      <c r="XDA75" s="394"/>
      <c r="XDB75" s="394"/>
      <c r="XDC75" s="394"/>
      <c r="XDD75" s="394"/>
      <c r="XDE75" s="394"/>
      <c r="XDF75" s="394"/>
      <c r="XDG75" s="394"/>
      <c r="XDH75" s="394"/>
      <c r="XDI75" s="394"/>
      <c r="XDJ75" s="394"/>
      <c r="XDK75" s="394"/>
      <c r="XDL75" s="394"/>
      <c r="XDM75" s="394"/>
      <c r="XDN75" s="394"/>
      <c r="XDO75" s="394"/>
      <c r="XDP75" s="394"/>
      <c r="XDQ75" s="394"/>
      <c r="XDR75" s="394"/>
      <c r="XDS75" s="394"/>
      <c r="XDT75" s="394"/>
      <c r="XDU75" s="394"/>
      <c r="XDV75" s="394"/>
      <c r="XDW75" s="394"/>
      <c r="XDX75" s="394"/>
      <c r="XDY75" s="394"/>
      <c r="XDZ75" s="394"/>
      <c r="XEA75" s="394"/>
      <c r="XEB75" s="394"/>
      <c r="XEC75" s="394"/>
      <c r="XED75" s="394"/>
      <c r="XEE75" s="394"/>
      <c r="XEF75" s="394"/>
      <c r="XEG75" s="394"/>
      <c r="XEH75" s="394"/>
      <c r="XEI75" s="394"/>
      <c r="XEJ75" s="394"/>
      <c r="XEK75" s="394"/>
      <c r="XEL75" s="394"/>
      <c r="XEM75" s="394"/>
      <c r="XEN75" s="394"/>
      <c r="XEO75" s="394"/>
      <c r="XEP75" s="394"/>
      <c r="XEQ75" s="394"/>
      <c r="XER75" s="394"/>
      <c r="XES75" s="394"/>
      <c r="XET75" s="394"/>
      <c r="XEU75" s="394"/>
      <c r="XEV75" s="394"/>
      <c r="XEW75" s="394"/>
      <c r="XEX75" s="394"/>
      <c r="XEY75" s="394"/>
      <c r="XEZ75" s="394"/>
      <c r="XFA75" s="394"/>
      <c r="XFB75" s="394"/>
      <c r="XFC75" s="394"/>
      <c r="XFD75" s="394"/>
    </row>
    <row r="76" spans="1:16384" ht="36" customHeight="1">
      <c r="A76" s="71"/>
      <c r="B76" s="65"/>
      <c r="C76" s="65"/>
      <c r="D76" s="65"/>
      <c r="E76" s="65" t="s">
        <v>245</v>
      </c>
      <c r="F76" s="150"/>
      <c r="G76" s="191"/>
      <c r="H76" s="244" t="s">
        <v>78</v>
      </c>
      <c r="I76" s="273" t="s">
        <v>1477</v>
      </c>
      <c r="J76" s="273"/>
      <c r="K76" s="273"/>
      <c r="L76" s="273"/>
      <c r="M76" s="273"/>
      <c r="N76" s="273"/>
      <c r="O76" s="273"/>
      <c r="P76" s="273"/>
      <c r="Q76" s="273"/>
      <c r="R76" s="273"/>
      <c r="S76" s="273"/>
      <c r="T76" s="273"/>
      <c r="U76" s="273"/>
      <c r="V76" s="273"/>
      <c r="W76" s="273"/>
      <c r="X76" s="273"/>
      <c r="Y76" s="273"/>
      <c r="Z76" s="273"/>
      <c r="AA76" s="273"/>
      <c r="AB76" s="273"/>
      <c r="AC76" s="273"/>
      <c r="AD76" s="273"/>
      <c r="AE76" s="273"/>
      <c r="AF76" s="273"/>
      <c r="AG76" s="273"/>
      <c r="AH76" s="273"/>
      <c r="AI76" s="273"/>
      <c r="AJ76" s="273"/>
      <c r="AK76" s="268"/>
      <c r="AL76" s="746"/>
      <c r="AM76" s="839"/>
      <c r="AN76" s="918"/>
      <c r="AO76" s="65" t="s">
        <v>1421</v>
      </c>
      <c r="AP76" s="1028"/>
      <c r="AQ76" s="1028"/>
      <c r="AR76" s="1028"/>
      <c r="AS76" s="65"/>
      <c r="AT76" s="65"/>
      <c r="AU76" s="65"/>
      <c r="AV76" s="65"/>
      <c r="AW76" s="65"/>
      <c r="AX76" s="65"/>
      <c r="AY76" s="65"/>
      <c r="AZ76" s="150"/>
      <c r="BA76" s="761"/>
      <c r="BB76" s="761"/>
      <c r="BC76" s="1116"/>
    </row>
    <row r="77" spans="1:16384" ht="20" customHeight="1">
      <c r="A77" s="71"/>
      <c r="B77" s="65"/>
      <c r="C77" s="65"/>
      <c r="D77" s="65"/>
      <c r="E77" s="65"/>
      <c r="F77" s="148"/>
      <c r="G77" s="192"/>
      <c r="H77" s="226" t="s">
        <v>1000</v>
      </c>
      <c r="I77" s="246" t="s">
        <v>1414</v>
      </c>
      <c r="J77" s="246"/>
      <c r="K77" s="246"/>
      <c r="L77" s="246"/>
      <c r="M77" s="246"/>
      <c r="N77" s="246"/>
      <c r="O77" s="96"/>
      <c r="P77" s="96"/>
      <c r="Q77" s="96"/>
      <c r="R77" s="96"/>
      <c r="S77" s="96"/>
      <c r="T77" s="96"/>
      <c r="U77" s="96"/>
      <c r="V77" s="96"/>
      <c r="W77" s="96"/>
      <c r="X77" s="96"/>
      <c r="Y77" s="96"/>
      <c r="Z77" s="96"/>
      <c r="AA77" s="96"/>
      <c r="AB77" s="96"/>
      <c r="AC77" s="96"/>
      <c r="AD77" s="96"/>
      <c r="AE77" s="96"/>
      <c r="AF77" s="96"/>
      <c r="AG77" s="96"/>
      <c r="AH77" s="96"/>
      <c r="AI77" s="96"/>
      <c r="AJ77" s="96"/>
      <c r="AK77" s="96"/>
      <c r="AL77" s="745"/>
      <c r="AM77" s="838"/>
      <c r="AN77" s="916"/>
      <c r="AO77" s="65"/>
      <c r="AP77" s="1029"/>
      <c r="AQ77" s="1029"/>
      <c r="AR77" s="1029"/>
      <c r="AS77" s="65"/>
      <c r="AT77" s="65"/>
      <c r="AU77" s="65"/>
      <c r="AV77" s="65"/>
      <c r="AW77" s="65"/>
      <c r="AX77" s="65"/>
      <c r="AY77" s="65"/>
      <c r="AZ77" s="148"/>
      <c r="BA77" s="585"/>
      <c r="BB77" s="585"/>
      <c r="BC77" s="1116"/>
    </row>
    <row r="78" spans="1:16384" ht="20" customHeight="1">
      <c r="A78" s="71"/>
      <c r="B78" s="65"/>
      <c r="C78" s="65"/>
      <c r="D78" s="65"/>
      <c r="E78" s="65"/>
      <c r="F78" s="148"/>
      <c r="G78" s="192"/>
      <c r="H78" s="226"/>
      <c r="I78" s="331" t="s">
        <v>147</v>
      </c>
      <c r="J78" s="331"/>
      <c r="K78" s="331"/>
      <c r="L78" s="334"/>
      <c r="M78" s="400"/>
      <c r="N78" s="400"/>
      <c r="O78" s="496"/>
      <c r="P78" s="512"/>
      <c r="Q78" s="512" t="s">
        <v>844</v>
      </c>
      <c r="R78" s="512"/>
      <c r="S78" s="512" t="s">
        <v>1412</v>
      </c>
      <c r="T78" s="512"/>
      <c r="U78" s="512" t="s">
        <v>60</v>
      </c>
      <c r="V78" s="559"/>
      <c r="W78" s="496"/>
      <c r="X78" s="512"/>
      <c r="Y78" s="512" t="s">
        <v>844</v>
      </c>
      <c r="Z78" s="512"/>
      <c r="AA78" s="512" t="s">
        <v>1412</v>
      </c>
      <c r="AB78" s="512"/>
      <c r="AC78" s="512" t="s">
        <v>60</v>
      </c>
      <c r="AD78" s="559"/>
      <c r="AE78" s="96"/>
      <c r="AF78" s="96"/>
      <c r="AG78" s="96"/>
      <c r="AH78" s="96"/>
      <c r="AI78" s="96"/>
      <c r="AJ78" s="96"/>
      <c r="AK78" s="96"/>
      <c r="AL78" s="745"/>
      <c r="AM78" s="838"/>
      <c r="AN78" s="916"/>
      <c r="AO78" s="65"/>
      <c r="AP78" s="1029"/>
      <c r="AQ78" s="1029"/>
      <c r="AR78" s="1029"/>
      <c r="AS78" s="65"/>
      <c r="AT78" s="65"/>
      <c r="AU78" s="65"/>
      <c r="AV78" s="65"/>
      <c r="AW78" s="65"/>
      <c r="AX78" s="65"/>
      <c r="AY78" s="65"/>
      <c r="AZ78" s="148"/>
      <c r="BA78" s="585"/>
      <c r="BB78" s="585"/>
      <c r="BC78" s="1116"/>
    </row>
    <row r="79" spans="1:16384" ht="20" customHeight="1">
      <c r="A79" s="71"/>
      <c r="B79" s="65"/>
      <c r="C79" s="65"/>
      <c r="D79" s="65"/>
      <c r="E79" s="65"/>
      <c r="F79" s="148"/>
      <c r="G79" s="192"/>
      <c r="H79" s="226"/>
      <c r="I79" s="331" t="s">
        <v>1417</v>
      </c>
      <c r="J79" s="331"/>
      <c r="K79" s="331"/>
      <c r="L79" s="331"/>
      <c r="M79" s="331"/>
      <c r="N79" s="334"/>
      <c r="O79" s="496"/>
      <c r="P79" s="512"/>
      <c r="Q79" s="512" t="s">
        <v>844</v>
      </c>
      <c r="R79" s="512"/>
      <c r="S79" s="512" t="s">
        <v>1412</v>
      </c>
      <c r="T79" s="512"/>
      <c r="U79" s="512" t="s">
        <v>60</v>
      </c>
      <c r="V79" s="559"/>
      <c r="W79" s="96"/>
      <c r="X79" s="96"/>
      <c r="Y79" s="96"/>
      <c r="Z79" s="96"/>
      <c r="AA79" s="96"/>
      <c r="AB79" s="96"/>
      <c r="AC79" s="96"/>
      <c r="AD79" s="96"/>
      <c r="AE79" s="96"/>
      <c r="AF79" s="96"/>
      <c r="AG79" s="96"/>
      <c r="AH79" s="96"/>
      <c r="AI79" s="96"/>
      <c r="AJ79" s="96"/>
      <c r="AK79" s="96"/>
      <c r="AL79" s="745"/>
      <c r="AM79" s="838"/>
      <c r="AN79" s="916"/>
      <c r="AO79" s="65"/>
      <c r="AP79" s="1029"/>
      <c r="AQ79" s="1029"/>
      <c r="AR79" s="1029"/>
      <c r="AS79" s="65"/>
      <c r="AT79" s="65"/>
      <c r="AU79" s="65"/>
      <c r="AV79" s="65"/>
      <c r="AW79" s="65"/>
      <c r="AX79" s="65"/>
      <c r="AY79" s="65"/>
      <c r="AZ79" s="148"/>
      <c r="BA79" s="585"/>
      <c r="BB79" s="585"/>
      <c r="BC79" s="1116"/>
    </row>
    <row r="80" spans="1:16384" ht="4" customHeight="1">
      <c r="A80" s="71"/>
      <c r="B80" s="65"/>
      <c r="C80" s="65"/>
      <c r="D80" s="65"/>
      <c r="E80" s="65"/>
      <c r="F80" s="148"/>
      <c r="G80" s="192"/>
      <c r="H80" s="226"/>
      <c r="I80" s="65"/>
      <c r="J80" s="65"/>
      <c r="K80" s="65"/>
      <c r="L80" s="65"/>
      <c r="M80" s="65"/>
      <c r="N80" s="65"/>
      <c r="O80" s="497"/>
      <c r="P80" s="497"/>
      <c r="Q80" s="497"/>
      <c r="R80" s="497"/>
      <c r="S80" s="497"/>
      <c r="T80" s="497"/>
      <c r="U80" s="497"/>
      <c r="V80" s="497"/>
      <c r="W80" s="96"/>
      <c r="X80" s="96"/>
      <c r="Y80" s="96"/>
      <c r="Z80" s="96"/>
      <c r="AA80" s="96"/>
      <c r="AB80" s="96"/>
      <c r="AC80" s="96"/>
      <c r="AD80" s="96"/>
      <c r="AE80" s="96"/>
      <c r="AF80" s="96"/>
      <c r="AG80" s="96"/>
      <c r="AH80" s="96"/>
      <c r="AI80" s="96"/>
      <c r="AJ80" s="96"/>
      <c r="AK80" s="96"/>
      <c r="AL80" s="747"/>
      <c r="AM80" s="754"/>
      <c r="AN80" s="916"/>
      <c r="AO80" s="65"/>
      <c r="AP80" s="1029"/>
      <c r="AQ80" s="1029"/>
      <c r="AR80" s="1029"/>
      <c r="AS80" s="65"/>
      <c r="AT80" s="65"/>
      <c r="AU80" s="65"/>
      <c r="AV80" s="65"/>
      <c r="AW80" s="65"/>
      <c r="AX80" s="65"/>
      <c r="AY80" s="65"/>
      <c r="AZ80" s="148"/>
      <c r="BA80" s="585"/>
      <c r="BB80" s="585"/>
      <c r="BC80" s="1116"/>
    </row>
    <row r="81" spans="1:55" ht="20" customHeight="1">
      <c r="A81" s="71"/>
      <c r="B81" s="65"/>
      <c r="C81" s="65"/>
      <c r="D81" s="65"/>
      <c r="E81" s="65"/>
      <c r="F81" s="148"/>
      <c r="G81" s="191"/>
      <c r="H81" s="245" t="s">
        <v>187</v>
      </c>
      <c r="I81" s="333" t="s">
        <v>854</v>
      </c>
      <c r="J81" s="333"/>
      <c r="K81" s="333"/>
      <c r="L81" s="333"/>
      <c r="M81" s="333"/>
      <c r="N81" s="333"/>
      <c r="O81" s="333"/>
      <c r="P81" s="333"/>
      <c r="Q81" s="333"/>
      <c r="R81" s="333"/>
      <c r="S81" s="333"/>
      <c r="T81" s="333"/>
      <c r="U81" s="333"/>
      <c r="V81" s="333"/>
      <c r="W81" s="333"/>
      <c r="X81" s="333"/>
      <c r="Y81" s="333"/>
      <c r="Z81" s="333"/>
      <c r="AA81" s="333"/>
      <c r="AB81" s="333"/>
      <c r="AC81" s="333"/>
      <c r="AD81" s="333"/>
      <c r="AE81" s="333"/>
      <c r="AF81" s="333"/>
      <c r="AG81" s="333"/>
      <c r="AH81" s="333"/>
      <c r="AI81" s="333"/>
      <c r="AJ81" s="333"/>
      <c r="AK81" s="264"/>
      <c r="AL81" s="748"/>
      <c r="AM81" s="840"/>
      <c r="AN81" s="919"/>
      <c r="AO81" s="986" t="s">
        <v>1359</v>
      </c>
      <c r="AP81" s="1028"/>
      <c r="AQ81" s="1028"/>
      <c r="AR81" s="1028"/>
      <c r="AS81" s="65"/>
      <c r="AT81" s="65"/>
      <c r="AU81" s="65"/>
      <c r="AV81" s="65"/>
      <c r="AW81" s="65"/>
      <c r="AX81" s="65"/>
      <c r="AY81" s="65"/>
      <c r="AZ81" s="148"/>
      <c r="BA81" s="761"/>
      <c r="BB81" s="761"/>
      <c r="BC81" s="1116"/>
    </row>
    <row r="82" spans="1:55" ht="3.5" customHeight="1">
      <c r="A82" s="71"/>
      <c r="B82" s="65"/>
      <c r="C82" s="65"/>
      <c r="D82" s="65"/>
      <c r="E82" s="65"/>
      <c r="F82" s="148"/>
      <c r="G82" s="191"/>
      <c r="H82" s="246"/>
      <c r="I82" s="65"/>
      <c r="J82" s="65"/>
      <c r="K82" s="65"/>
      <c r="L82" s="65"/>
      <c r="M82" s="65"/>
      <c r="N82" s="65"/>
      <c r="O82" s="246"/>
      <c r="P82" s="246"/>
      <c r="Q82" s="246"/>
      <c r="R82" s="246"/>
      <c r="S82" s="246"/>
      <c r="T82" s="246"/>
      <c r="U82" s="246"/>
      <c r="V82" s="246"/>
      <c r="W82" s="246"/>
      <c r="X82" s="246"/>
      <c r="Y82" s="246"/>
      <c r="Z82" s="246"/>
      <c r="AA82" s="246"/>
      <c r="AB82" s="246"/>
      <c r="AC82" s="246"/>
      <c r="AD82" s="246"/>
      <c r="AE82" s="246"/>
      <c r="AF82" s="246"/>
      <c r="AG82" s="246"/>
      <c r="AH82" s="65"/>
      <c r="AI82" s="65"/>
      <c r="AJ82" s="65"/>
      <c r="AK82" s="65"/>
      <c r="AL82" s="747"/>
      <c r="AM82" s="841"/>
      <c r="AN82" s="916"/>
      <c r="AO82" s="65"/>
      <c r="AP82" s="1028"/>
      <c r="AQ82" s="1028"/>
      <c r="AR82" s="1028"/>
      <c r="AS82" s="65"/>
      <c r="AT82" s="65"/>
      <c r="AU82" s="65"/>
      <c r="AV82" s="65"/>
      <c r="AW82" s="65"/>
      <c r="AX82" s="65"/>
      <c r="AY82" s="65"/>
      <c r="AZ82" s="148"/>
      <c r="BA82" s="761"/>
      <c r="BB82" s="761"/>
      <c r="BC82" s="1116"/>
    </row>
    <row r="83" spans="1:55" ht="20" customHeight="1">
      <c r="A83" s="71"/>
      <c r="B83" s="65"/>
      <c r="C83" s="65"/>
      <c r="D83" s="65"/>
      <c r="E83" s="65"/>
      <c r="F83" s="148"/>
      <c r="G83" s="191"/>
      <c r="H83" s="246"/>
      <c r="I83" s="65" t="s">
        <v>161</v>
      </c>
      <c r="J83" s="65" t="s">
        <v>1416</v>
      </c>
      <c r="K83" s="65"/>
      <c r="L83" s="65"/>
      <c r="M83" s="65"/>
      <c r="N83" s="65"/>
      <c r="O83" s="246"/>
      <c r="P83" s="246"/>
      <c r="Q83" s="246"/>
      <c r="R83" s="496" t="s">
        <v>1415</v>
      </c>
      <c r="S83" s="512"/>
      <c r="T83" s="512" t="s">
        <v>844</v>
      </c>
      <c r="U83" s="512"/>
      <c r="V83" s="512" t="s">
        <v>1412</v>
      </c>
      <c r="W83" s="512"/>
      <c r="X83" s="512" t="s">
        <v>60</v>
      </c>
      <c r="Y83" s="568"/>
      <c r="Z83" s="65"/>
      <c r="AA83" s="65"/>
      <c r="AB83" s="583"/>
      <c r="AC83" s="246"/>
      <c r="AD83" s="246"/>
      <c r="AE83" s="246"/>
      <c r="AF83" s="246"/>
      <c r="AG83" s="246"/>
      <c r="AH83" s="65"/>
      <c r="AI83" s="65"/>
      <c r="AJ83" s="65"/>
      <c r="AK83" s="65"/>
      <c r="AL83" s="747"/>
      <c r="AM83" s="841"/>
      <c r="AN83" s="916"/>
      <c r="AO83" s="65"/>
      <c r="AP83" s="1028"/>
      <c r="AQ83" s="1028"/>
      <c r="AR83" s="1028"/>
      <c r="AS83" s="65"/>
      <c r="AT83" s="65"/>
      <c r="AU83" s="65"/>
      <c r="AV83" s="65"/>
      <c r="AW83" s="65"/>
      <c r="AX83" s="65"/>
      <c r="AY83" s="65"/>
      <c r="AZ83" s="148"/>
      <c r="BA83" s="761"/>
      <c r="BB83" s="761"/>
      <c r="BC83" s="1116"/>
    </row>
    <row r="84" spans="1:55" ht="3.5" customHeight="1">
      <c r="A84" s="71"/>
      <c r="B84" s="65"/>
      <c r="C84" s="65"/>
      <c r="D84" s="65"/>
      <c r="E84" s="65"/>
      <c r="F84" s="148"/>
      <c r="G84" s="191"/>
      <c r="H84" s="246"/>
      <c r="I84" s="65"/>
      <c r="J84" s="65"/>
      <c r="K84" s="65"/>
      <c r="L84" s="65"/>
      <c r="M84" s="65"/>
      <c r="N84" s="65"/>
      <c r="O84" s="246"/>
      <c r="P84" s="246"/>
      <c r="Q84" s="246"/>
      <c r="R84" s="246"/>
      <c r="S84" s="246"/>
      <c r="T84" s="356"/>
      <c r="U84" s="356"/>
      <c r="V84" s="356"/>
      <c r="W84" s="356"/>
      <c r="X84" s="356"/>
      <c r="Y84" s="356"/>
      <c r="Z84" s="246"/>
      <c r="AA84" s="246"/>
      <c r="AB84" s="246"/>
      <c r="AC84" s="246"/>
      <c r="AD84" s="246"/>
      <c r="AE84" s="246"/>
      <c r="AF84" s="246"/>
      <c r="AG84" s="246"/>
      <c r="AH84" s="65"/>
      <c r="AI84" s="65"/>
      <c r="AJ84" s="65"/>
      <c r="AK84" s="65"/>
      <c r="AL84" s="747"/>
      <c r="AM84" s="841"/>
      <c r="AN84" s="916"/>
      <c r="AO84" s="65"/>
      <c r="AP84" s="1028"/>
      <c r="AQ84" s="1028"/>
      <c r="AR84" s="1028"/>
      <c r="AS84" s="65"/>
      <c r="AT84" s="65"/>
      <c r="AU84" s="65"/>
      <c r="AV84" s="65"/>
      <c r="AW84" s="65"/>
      <c r="AX84" s="65"/>
      <c r="AY84" s="65"/>
      <c r="AZ84" s="148"/>
      <c r="BA84" s="761"/>
      <c r="BB84" s="761"/>
      <c r="BC84" s="1116"/>
    </row>
    <row r="85" spans="1:55" ht="20" customHeight="1">
      <c r="A85" s="71"/>
      <c r="B85" s="65"/>
      <c r="C85" s="65"/>
      <c r="D85" s="65"/>
      <c r="E85" s="65"/>
      <c r="F85" s="148"/>
      <c r="G85" s="191"/>
      <c r="H85" s="246"/>
      <c r="I85" s="65" t="s">
        <v>305</v>
      </c>
      <c r="J85" s="65" t="s">
        <v>1189</v>
      </c>
      <c r="K85" s="65"/>
      <c r="L85" s="65"/>
      <c r="M85" s="65"/>
      <c r="N85" s="334"/>
      <c r="O85" s="498"/>
      <c r="P85" s="512" t="s">
        <v>1233</v>
      </c>
      <c r="Q85" s="526" t="s">
        <v>425</v>
      </c>
      <c r="R85" s="540"/>
      <c r="S85" s="526" t="s">
        <v>1420</v>
      </c>
      <c r="T85" s="560"/>
      <c r="U85" s="567"/>
      <c r="V85" s="567"/>
      <c r="W85" s="567"/>
      <c r="X85" s="567"/>
      <c r="Y85" s="567"/>
      <c r="Z85" s="567"/>
      <c r="AA85" s="567"/>
      <c r="AB85" s="567"/>
      <c r="AC85" s="567"/>
      <c r="AD85" s="567"/>
      <c r="AE85" s="567"/>
      <c r="AF85" s="567"/>
      <c r="AG85" s="567"/>
      <c r="AH85" s="567"/>
      <c r="AI85" s="567"/>
      <c r="AJ85" s="567"/>
      <c r="AK85" s="65"/>
      <c r="AL85" s="747"/>
      <c r="AM85" s="841"/>
      <c r="AN85" s="916"/>
      <c r="AO85" s="65"/>
      <c r="AP85" s="1028"/>
      <c r="AQ85" s="1028"/>
      <c r="AR85" s="1028"/>
      <c r="AS85" s="65"/>
      <c r="AT85" s="65"/>
      <c r="AU85" s="65"/>
      <c r="AV85" s="65"/>
      <c r="AW85" s="65"/>
      <c r="AX85" s="65"/>
      <c r="AY85" s="65"/>
      <c r="AZ85" s="148"/>
      <c r="BA85" s="761"/>
      <c r="BB85" s="761"/>
      <c r="BC85" s="1116"/>
    </row>
    <row r="86" spans="1:55" ht="4.5" customHeight="1">
      <c r="A86" s="71"/>
      <c r="B86" s="65"/>
      <c r="C86" s="65"/>
      <c r="D86" s="65"/>
      <c r="E86" s="65"/>
      <c r="F86" s="148"/>
      <c r="G86" s="191"/>
      <c r="H86" s="246"/>
      <c r="I86" s="65"/>
      <c r="J86" s="65"/>
      <c r="K86" s="65"/>
      <c r="L86" s="65"/>
      <c r="M86" s="65"/>
      <c r="N86" s="65"/>
      <c r="O86" s="246"/>
      <c r="P86" s="513"/>
      <c r="Q86" s="513"/>
      <c r="R86" s="513"/>
      <c r="S86" s="513"/>
      <c r="T86" s="513"/>
      <c r="U86" s="513"/>
      <c r="V86" s="513"/>
      <c r="W86" s="513"/>
      <c r="X86" s="513"/>
      <c r="Y86" s="513"/>
      <c r="Z86" s="513"/>
      <c r="AA86" s="513"/>
      <c r="AB86" s="513"/>
      <c r="AC86" s="513"/>
      <c r="AD86" s="513"/>
      <c r="AE86" s="513"/>
      <c r="AF86" s="513"/>
      <c r="AG86" s="513"/>
      <c r="AH86" s="513"/>
      <c r="AI86" s="513"/>
      <c r="AJ86" s="513"/>
      <c r="AK86" s="65"/>
      <c r="AL86" s="747"/>
      <c r="AM86" s="841"/>
      <c r="AN86" s="916"/>
      <c r="AO86" s="65"/>
      <c r="AP86" s="1028"/>
      <c r="AQ86" s="1028"/>
      <c r="AR86" s="1028"/>
      <c r="AS86" s="65"/>
      <c r="AT86" s="65"/>
      <c r="AU86" s="65"/>
      <c r="AV86" s="65"/>
      <c r="AW86" s="65"/>
      <c r="AX86" s="65"/>
      <c r="AY86" s="65"/>
      <c r="AZ86" s="148"/>
      <c r="BA86" s="761"/>
      <c r="BB86" s="761"/>
      <c r="BC86" s="1116"/>
    </row>
    <row r="87" spans="1:55" ht="20" customHeight="1">
      <c r="A87" s="71"/>
      <c r="B87" s="65"/>
      <c r="C87" s="65"/>
      <c r="D87" s="65"/>
      <c r="E87" s="65"/>
      <c r="F87" s="148"/>
      <c r="G87" s="191"/>
      <c r="H87" s="247" t="s">
        <v>196</v>
      </c>
      <c r="I87" s="273" t="s">
        <v>1478</v>
      </c>
      <c r="J87" s="273"/>
      <c r="K87" s="273"/>
      <c r="L87" s="273"/>
      <c r="M87" s="273"/>
      <c r="N87" s="273"/>
      <c r="O87" s="273"/>
      <c r="P87" s="273"/>
      <c r="Q87" s="273"/>
      <c r="R87" s="273"/>
      <c r="S87" s="273"/>
      <c r="T87" s="273"/>
      <c r="U87" s="273"/>
      <c r="V87" s="273"/>
      <c r="W87" s="273"/>
      <c r="X87" s="273"/>
      <c r="Y87" s="273"/>
      <c r="Z87" s="273"/>
      <c r="AA87" s="273"/>
      <c r="AB87" s="273"/>
      <c r="AC87" s="273"/>
      <c r="AD87" s="273"/>
      <c r="AE87" s="273"/>
      <c r="AF87" s="273"/>
      <c r="AG87" s="273"/>
      <c r="AH87" s="273"/>
      <c r="AI87" s="273"/>
      <c r="AJ87" s="273"/>
      <c r="AK87" s="268"/>
      <c r="AL87" s="749"/>
      <c r="AM87" s="842"/>
      <c r="AN87" s="920"/>
      <c r="AO87" s="65" t="s">
        <v>1423</v>
      </c>
      <c r="AP87" s="1028"/>
      <c r="AQ87" s="1028"/>
      <c r="AR87" s="1028"/>
      <c r="AS87" s="65"/>
      <c r="AT87" s="65"/>
      <c r="AU87" s="65"/>
      <c r="AV87" s="65"/>
      <c r="AW87" s="65"/>
      <c r="AX87" s="65"/>
      <c r="AY87" s="65"/>
      <c r="AZ87" s="148"/>
      <c r="BA87" s="761"/>
      <c r="BB87" s="761"/>
      <c r="BC87" s="1116"/>
    </row>
    <row r="88" spans="1:55" ht="20" customHeight="1">
      <c r="A88" s="71"/>
      <c r="B88" s="65"/>
      <c r="C88" s="65"/>
      <c r="D88" s="65"/>
      <c r="E88" s="65"/>
      <c r="F88" s="148"/>
      <c r="G88" s="191"/>
      <c r="H88" s="226"/>
      <c r="I88" s="334" t="s">
        <v>248</v>
      </c>
      <c r="J88" s="400"/>
      <c r="K88" s="400"/>
      <c r="L88" s="400"/>
      <c r="M88" s="400"/>
      <c r="N88" s="481"/>
      <c r="O88" s="499" t="s">
        <v>218</v>
      </c>
      <c r="P88" s="514"/>
      <c r="Q88" s="514"/>
      <c r="R88" s="514"/>
      <c r="S88" s="551"/>
      <c r="T88" s="447"/>
      <c r="U88" s="39"/>
      <c r="V88" s="39"/>
      <c r="W88" s="39"/>
      <c r="X88" s="39"/>
      <c r="Y88" s="39"/>
      <c r="Z88" s="39"/>
      <c r="AA88" s="39"/>
      <c r="AB88" s="39"/>
      <c r="AC88" s="39"/>
      <c r="AD88" s="39"/>
      <c r="AE88" s="39"/>
      <c r="AF88" s="39"/>
      <c r="AG88" s="39"/>
      <c r="AH88" s="39"/>
      <c r="AI88" s="629"/>
      <c r="AJ88" s="246"/>
      <c r="AK88" s="246"/>
      <c r="AL88" s="747"/>
      <c r="AM88" s="841"/>
      <c r="AN88" s="916"/>
      <c r="AO88" s="65"/>
      <c r="AP88" s="1028"/>
      <c r="AQ88" s="1028"/>
      <c r="AR88" s="1028"/>
      <c r="AS88" s="65"/>
      <c r="AT88" s="65"/>
      <c r="AU88" s="65"/>
      <c r="AV88" s="65"/>
      <c r="AW88" s="65"/>
      <c r="AX88" s="65"/>
      <c r="AY88" s="65"/>
      <c r="AZ88" s="148"/>
      <c r="BA88" s="761"/>
      <c r="BB88" s="761"/>
      <c r="BC88" s="1116"/>
    </row>
    <row r="89" spans="1:55" ht="20" customHeight="1">
      <c r="A89" s="71"/>
      <c r="B89" s="65"/>
      <c r="C89" s="65"/>
      <c r="D89" s="65"/>
      <c r="E89" s="65"/>
      <c r="F89" s="148"/>
      <c r="G89" s="191"/>
      <c r="H89" s="226"/>
      <c r="I89" s="334" t="s">
        <v>888</v>
      </c>
      <c r="J89" s="400"/>
      <c r="K89" s="400"/>
      <c r="L89" s="400"/>
      <c r="M89" s="400"/>
      <c r="N89" s="481"/>
      <c r="O89" s="496"/>
      <c r="P89" s="512"/>
      <c r="Q89" s="512" t="s">
        <v>844</v>
      </c>
      <c r="R89" s="512"/>
      <c r="S89" s="512" t="s">
        <v>1412</v>
      </c>
      <c r="T89" s="512"/>
      <c r="U89" s="568" t="s">
        <v>60</v>
      </c>
      <c r="V89" s="583"/>
      <c r="W89" s="583"/>
      <c r="X89" s="65"/>
      <c r="Y89" s="65"/>
      <c r="Z89" s="65"/>
      <c r="AA89" s="65"/>
      <c r="AB89" s="65"/>
      <c r="AC89" s="65"/>
      <c r="AD89" s="65"/>
      <c r="AE89" s="65"/>
      <c r="AF89" s="65"/>
      <c r="AG89" s="65"/>
      <c r="AH89" s="65"/>
      <c r="AI89" s="65"/>
      <c r="AJ89" s="246"/>
      <c r="AK89" s="246"/>
      <c r="AL89" s="750"/>
      <c r="AM89" s="841"/>
      <c r="AN89" s="921"/>
      <c r="AO89" s="65"/>
      <c r="AP89" s="1028"/>
      <c r="AQ89" s="1028"/>
      <c r="AR89" s="1028"/>
      <c r="AS89" s="65"/>
      <c r="AT89" s="65"/>
      <c r="AU89" s="65"/>
      <c r="AV89" s="65"/>
      <c r="AW89" s="65"/>
      <c r="AX89" s="65"/>
      <c r="AY89" s="65"/>
      <c r="AZ89" s="148"/>
      <c r="BA89" s="761"/>
      <c r="BB89" s="761"/>
      <c r="BC89" s="1116"/>
    </row>
    <row r="90" spans="1:55" ht="3.75" customHeight="1">
      <c r="A90" s="71"/>
      <c r="B90" s="65"/>
      <c r="C90" s="65"/>
      <c r="D90" s="65"/>
      <c r="E90" s="65"/>
      <c r="F90" s="148"/>
      <c r="G90" s="191"/>
      <c r="H90" s="226"/>
      <c r="I90" s="65"/>
      <c r="J90" s="65"/>
      <c r="K90" s="65"/>
      <c r="L90" s="65"/>
      <c r="M90" s="65"/>
      <c r="N90" s="65"/>
      <c r="O90" s="500"/>
      <c r="P90" s="500"/>
      <c r="Q90" s="500"/>
      <c r="R90" s="500"/>
      <c r="S90" s="500"/>
      <c r="T90" s="500"/>
      <c r="U90" s="500"/>
      <c r="V90" s="500"/>
      <c r="W90" s="500"/>
      <c r="X90" s="65"/>
      <c r="Y90" s="65"/>
      <c r="Z90" s="65"/>
      <c r="AA90" s="65"/>
      <c r="AB90" s="65"/>
      <c r="AC90" s="65"/>
      <c r="AD90" s="65"/>
      <c r="AE90" s="65"/>
      <c r="AF90" s="65"/>
      <c r="AG90" s="65"/>
      <c r="AH90" s="65"/>
      <c r="AI90" s="65"/>
      <c r="AJ90" s="246"/>
      <c r="AK90" s="246"/>
      <c r="AL90" s="750"/>
      <c r="AM90" s="841"/>
      <c r="AN90" s="921"/>
      <c r="AO90" s="65"/>
      <c r="AP90" s="1028"/>
      <c r="AQ90" s="1028"/>
      <c r="AR90" s="1028"/>
      <c r="AS90" s="65"/>
      <c r="AT90" s="65"/>
      <c r="AU90" s="65"/>
      <c r="AV90" s="65"/>
      <c r="AW90" s="65"/>
      <c r="AX90" s="65"/>
      <c r="AY90" s="65"/>
      <c r="AZ90" s="148"/>
      <c r="BA90" s="761"/>
      <c r="BB90" s="761"/>
      <c r="BC90" s="1116"/>
    </row>
    <row r="91" spans="1:55" ht="4" customHeight="1">
      <c r="A91" s="71"/>
      <c r="B91" s="65"/>
      <c r="C91" s="65"/>
      <c r="D91" s="65"/>
      <c r="E91" s="65"/>
      <c r="F91" s="148"/>
      <c r="G91" s="192"/>
      <c r="H91" s="226"/>
      <c r="I91" s="96"/>
      <c r="J91" s="96"/>
      <c r="K91" s="96"/>
      <c r="L91" s="96"/>
      <c r="M91" s="96"/>
      <c r="N91" s="96"/>
      <c r="O91" s="96"/>
      <c r="P91" s="96"/>
      <c r="Q91" s="96"/>
      <c r="R91" s="96"/>
      <c r="S91" s="96"/>
      <c r="T91" s="96"/>
      <c r="U91" s="96"/>
      <c r="V91" s="96"/>
      <c r="W91" s="96"/>
      <c r="X91" s="96"/>
      <c r="Y91" s="96"/>
      <c r="Z91" s="96"/>
      <c r="AA91" s="96"/>
      <c r="AB91" s="96"/>
      <c r="AC91" s="96"/>
      <c r="AD91" s="96"/>
      <c r="AE91" s="96"/>
      <c r="AF91" s="96"/>
      <c r="AG91" s="96"/>
      <c r="AH91" s="96"/>
      <c r="AI91" s="96"/>
      <c r="AJ91" s="96"/>
      <c r="AK91" s="96"/>
      <c r="AL91" s="750"/>
      <c r="AM91" s="841"/>
      <c r="AN91" s="921"/>
      <c r="AO91" s="65"/>
      <c r="AP91" s="1029"/>
      <c r="AQ91" s="1029"/>
      <c r="AR91" s="1029"/>
      <c r="AS91" s="65"/>
      <c r="AT91" s="65"/>
      <c r="AU91" s="65"/>
      <c r="AV91" s="65"/>
      <c r="AW91" s="65"/>
      <c r="AX91" s="65"/>
      <c r="AY91" s="65"/>
      <c r="AZ91" s="148"/>
      <c r="BA91" s="585"/>
      <c r="BB91" s="585"/>
      <c r="BC91" s="1116"/>
    </row>
    <row r="92" spans="1:55" ht="20" customHeight="1">
      <c r="A92" s="71"/>
      <c r="B92" s="65"/>
      <c r="C92" s="65"/>
      <c r="D92" s="65"/>
      <c r="E92" s="65"/>
      <c r="F92" s="148"/>
      <c r="G92" s="192"/>
      <c r="H92" s="244" t="s">
        <v>74</v>
      </c>
      <c r="I92" s="265" t="s">
        <v>1427</v>
      </c>
      <c r="J92" s="265"/>
      <c r="K92" s="265"/>
      <c r="L92" s="265"/>
      <c r="M92" s="265"/>
      <c r="N92" s="265"/>
      <c r="O92" s="265"/>
      <c r="P92" s="265"/>
      <c r="Q92" s="265"/>
      <c r="R92" s="265"/>
      <c r="S92" s="265"/>
      <c r="T92" s="265"/>
      <c r="U92" s="265"/>
      <c r="V92" s="265"/>
      <c r="W92" s="265"/>
      <c r="X92" s="265"/>
      <c r="Y92" s="265"/>
      <c r="Z92" s="265"/>
      <c r="AA92" s="265"/>
      <c r="AB92" s="265"/>
      <c r="AC92" s="265"/>
      <c r="AD92" s="265"/>
      <c r="AE92" s="265"/>
      <c r="AF92" s="265"/>
      <c r="AG92" s="265"/>
      <c r="AH92" s="265"/>
      <c r="AI92" s="265"/>
      <c r="AJ92" s="265"/>
      <c r="AK92" s="653"/>
      <c r="AL92" s="751"/>
      <c r="AM92" s="843"/>
      <c r="AN92" s="922"/>
      <c r="AO92" s="65"/>
      <c r="AP92" s="1029"/>
      <c r="AQ92" s="1029"/>
      <c r="AR92" s="1029"/>
      <c r="AS92" s="65"/>
      <c r="AT92" s="65"/>
      <c r="AU92" s="65"/>
      <c r="AV92" s="65"/>
      <c r="AW92" s="65"/>
      <c r="AX92" s="65"/>
      <c r="AY92" s="65"/>
      <c r="AZ92" s="148"/>
      <c r="BA92" s="585"/>
      <c r="BB92" s="585"/>
      <c r="BC92" s="1116"/>
    </row>
    <row r="93" spans="1:55" ht="3.5" customHeight="1">
      <c r="A93" s="71"/>
      <c r="B93" s="65"/>
      <c r="C93" s="65"/>
      <c r="D93" s="65"/>
      <c r="E93" s="65"/>
      <c r="F93" s="148"/>
      <c r="G93" s="192"/>
      <c r="H93" s="226"/>
      <c r="I93" s="96"/>
      <c r="J93" s="96"/>
      <c r="K93" s="96"/>
      <c r="L93" s="96"/>
      <c r="M93" s="96"/>
      <c r="N93" s="96"/>
      <c r="O93" s="96"/>
      <c r="P93" s="96"/>
      <c r="Q93" s="96"/>
      <c r="R93" s="96"/>
      <c r="S93" s="96"/>
      <c r="T93" s="96"/>
      <c r="U93" s="96"/>
      <c r="V93" s="96"/>
      <c r="W93" s="96"/>
      <c r="X93" s="96"/>
      <c r="Y93" s="96"/>
      <c r="Z93" s="96"/>
      <c r="AA93" s="96"/>
      <c r="AB93" s="96"/>
      <c r="AC93" s="96"/>
      <c r="AD93" s="96"/>
      <c r="AE93" s="96"/>
      <c r="AF93" s="96"/>
      <c r="AG93" s="96"/>
      <c r="AH93" s="96"/>
      <c r="AI93" s="96"/>
      <c r="AJ93" s="96"/>
      <c r="AK93" s="96"/>
      <c r="AL93" s="750"/>
      <c r="AM93" s="841"/>
      <c r="AN93" s="921"/>
      <c r="AO93" s="65"/>
      <c r="AP93" s="1029"/>
      <c r="AQ93" s="1029"/>
      <c r="AR93" s="1029"/>
      <c r="AS93" s="65"/>
      <c r="AT93" s="65"/>
      <c r="AU93" s="65"/>
      <c r="AV93" s="65"/>
      <c r="AW93" s="65"/>
      <c r="AX93" s="65"/>
      <c r="AY93" s="65"/>
      <c r="AZ93" s="148"/>
      <c r="BA93" s="585"/>
      <c r="BB93" s="585"/>
      <c r="BC93" s="1116"/>
    </row>
    <row r="94" spans="1:55" ht="20" customHeight="1">
      <c r="A94" s="71"/>
      <c r="B94" s="65"/>
      <c r="C94" s="65"/>
      <c r="D94" s="65"/>
      <c r="E94" s="65"/>
      <c r="F94" s="148"/>
      <c r="G94" s="191"/>
      <c r="H94" s="244" t="s">
        <v>239</v>
      </c>
      <c r="I94" s="335" t="s">
        <v>1479</v>
      </c>
      <c r="J94" s="335"/>
      <c r="K94" s="335"/>
      <c r="L94" s="335"/>
      <c r="M94" s="335"/>
      <c r="N94" s="335"/>
      <c r="O94" s="335"/>
      <c r="P94" s="335"/>
      <c r="Q94" s="335"/>
      <c r="R94" s="335"/>
      <c r="S94" s="335"/>
      <c r="T94" s="335"/>
      <c r="U94" s="335"/>
      <c r="V94" s="335"/>
      <c r="W94" s="335"/>
      <c r="X94" s="335"/>
      <c r="Y94" s="335"/>
      <c r="Z94" s="335"/>
      <c r="AA94" s="335"/>
      <c r="AB94" s="335"/>
      <c r="AC94" s="335"/>
      <c r="AD94" s="335"/>
      <c r="AE94" s="335"/>
      <c r="AF94" s="335"/>
      <c r="AG94" s="335"/>
      <c r="AH94" s="335"/>
      <c r="AI94" s="335"/>
      <c r="AJ94" s="335"/>
      <c r="AK94" s="265"/>
      <c r="AL94" s="752"/>
      <c r="AM94" s="844"/>
      <c r="AN94" s="923"/>
      <c r="AO94" s="65"/>
      <c r="AP94" s="1029"/>
      <c r="AQ94" s="1029"/>
      <c r="AR94" s="1029"/>
      <c r="AS94" s="65"/>
      <c r="AT94" s="65"/>
      <c r="AU94" s="65"/>
      <c r="AV94" s="65"/>
      <c r="AW94" s="65"/>
      <c r="AX94" s="65"/>
      <c r="AY94" s="65"/>
      <c r="AZ94" s="148"/>
      <c r="BA94" s="761"/>
      <c r="BB94" s="761"/>
      <c r="BC94" s="1116"/>
    </row>
    <row r="95" spans="1:55" ht="20" customHeight="1">
      <c r="A95" s="71"/>
      <c r="B95" s="65"/>
      <c r="C95" s="65"/>
      <c r="D95" s="65"/>
      <c r="E95" s="65"/>
      <c r="F95" s="148"/>
      <c r="G95" s="192"/>
      <c r="H95" s="226"/>
      <c r="I95" s="336" t="s">
        <v>1271</v>
      </c>
      <c r="J95" s="336"/>
      <c r="K95" s="336"/>
      <c r="L95" s="447"/>
      <c r="M95" s="463"/>
      <c r="N95" s="463"/>
      <c r="O95" s="496"/>
      <c r="P95" s="512"/>
      <c r="Q95" s="512" t="s">
        <v>844</v>
      </c>
      <c r="R95" s="512"/>
      <c r="S95" s="512" t="s">
        <v>1412</v>
      </c>
      <c r="T95" s="512"/>
      <c r="U95" s="512" t="s">
        <v>60</v>
      </c>
      <c r="V95" s="559"/>
      <c r="W95" s="496"/>
      <c r="X95" s="512"/>
      <c r="Y95" s="512" t="s">
        <v>844</v>
      </c>
      <c r="Z95" s="512"/>
      <c r="AA95" s="512" t="s">
        <v>1412</v>
      </c>
      <c r="AB95" s="512"/>
      <c r="AC95" s="512" t="s">
        <v>60</v>
      </c>
      <c r="AD95" s="559"/>
      <c r="AE95" s="96"/>
      <c r="AF95" s="96"/>
      <c r="AG95" s="96"/>
      <c r="AH95" s="96"/>
      <c r="AI95" s="96"/>
      <c r="AJ95" s="96"/>
      <c r="AK95" s="96"/>
      <c r="AL95" s="747"/>
      <c r="AM95" s="841"/>
      <c r="AN95" s="916"/>
      <c r="AO95" s="65"/>
      <c r="AP95" s="1029"/>
      <c r="AQ95" s="1029"/>
      <c r="AR95" s="1029"/>
      <c r="AS95" s="65"/>
      <c r="AT95" s="65"/>
      <c r="AU95" s="65"/>
      <c r="AV95" s="65"/>
      <c r="AW95" s="65"/>
      <c r="AX95" s="65"/>
      <c r="AY95" s="65"/>
      <c r="AZ95" s="148"/>
      <c r="BA95" s="585"/>
      <c r="BB95" s="585"/>
      <c r="BC95" s="1116"/>
    </row>
    <row r="96" spans="1:55" ht="4" customHeight="1">
      <c r="A96" s="71"/>
      <c r="B96" s="65"/>
      <c r="C96" s="65"/>
      <c r="D96" s="65"/>
      <c r="E96" s="65"/>
      <c r="F96" s="150"/>
      <c r="G96" s="191"/>
      <c r="H96" s="248"/>
      <c r="I96" s="337"/>
      <c r="J96" s="337"/>
      <c r="K96" s="337"/>
      <c r="L96" s="337"/>
      <c r="M96" s="337"/>
      <c r="N96" s="337"/>
      <c r="O96" s="251"/>
      <c r="P96" s="251"/>
      <c r="Q96" s="251"/>
      <c r="R96" s="251"/>
      <c r="S96" s="251"/>
      <c r="T96" s="251"/>
      <c r="U96" s="251"/>
      <c r="V96" s="251"/>
      <c r="W96" s="251"/>
      <c r="X96" s="251"/>
      <c r="Y96" s="251"/>
      <c r="Z96" s="251"/>
      <c r="AA96" s="251"/>
      <c r="AB96" s="251"/>
      <c r="AC96" s="251"/>
      <c r="AD96" s="251"/>
      <c r="AE96" s="251"/>
      <c r="AF96" s="251"/>
      <c r="AG96" s="251"/>
      <c r="AH96" s="337"/>
      <c r="AI96" s="337"/>
      <c r="AJ96" s="337"/>
      <c r="AK96" s="654"/>
      <c r="AL96" s="753"/>
      <c r="AM96" s="845"/>
      <c r="AN96" s="924"/>
      <c r="AO96" s="65"/>
      <c r="AP96" s="1029"/>
      <c r="AQ96" s="1029"/>
      <c r="AR96" s="1029"/>
      <c r="AS96" s="65"/>
      <c r="AT96" s="65"/>
      <c r="AU96" s="65"/>
      <c r="AV96" s="65"/>
      <c r="AW96" s="65"/>
      <c r="AX96" s="65"/>
      <c r="AY96" s="65"/>
      <c r="AZ96" s="148"/>
      <c r="BA96" s="585"/>
      <c r="BB96" s="585"/>
      <c r="BC96" s="1116"/>
    </row>
    <row r="97" spans="1:55" ht="4.5" customHeight="1">
      <c r="A97" s="71"/>
      <c r="B97" s="65"/>
      <c r="C97" s="65"/>
      <c r="D97" s="65"/>
      <c r="E97" s="65"/>
      <c r="F97" s="150"/>
      <c r="G97" s="191"/>
      <c r="H97" s="226"/>
      <c r="I97" s="65"/>
      <c r="J97" s="65"/>
      <c r="K97" s="65"/>
      <c r="L97" s="65"/>
      <c r="M97" s="65"/>
      <c r="N97" s="65"/>
      <c r="O97" s="96"/>
      <c r="P97" s="96"/>
      <c r="Q97" s="96"/>
      <c r="R97" s="96"/>
      <c r="S97" s="96"/>
      <c r="T97" s="96"/>
      <c r="U97" s="96"/>
      <c r="V97" s="96"/>
      <c r="W97" s="96"/>
      <c r="X97" s="96"/>
      <c r="Y97" s="96"/>
      <c r="Z97" s="96"/>
      <c r="AA97" s="96"/>
      <c r="AB97" s="96"/>
      <c r="AC97" s="96"/>
      <c r="AD97" s="96"/>
      <c r="AE97" s="96"/>
      <c r="AF97" s="96"/>
      <c r="AG97" s="96"/>
      <c r="AH97" s="65"/>
      <c r="AI97" s="65"/>
      <c r="AJ97" s="65"/>
      <c r="AK97" s="655"/>
      <c r="AL97" s="754"/>
      <c r="AM97" s="841"/>
      <c r="AN97" s="916"/>
      <c r="AO97" s="65"/>
      <c r="AP97" s="1029"/>
      <c r="AQ97" s="1029"/>
      <c r="AR97" s="1029"/>
      <c r="AS97" s="65"/>
      <c r="AT97" s="65"/>
      <c r="AU97" s="65"/>
      <c r="AV97" s="65"/>
      <c r="AW97" s="65"/>
      <c r="AX97" s="65"/>
      <c r="AY97" s="65"/>
      <c r="AZ97" s="148"/>
      <c r="BA97" s="585"/>
      <c r="BB97" s="585"/>
      <c r="BC97" s="1116"/>
    </row>
    <row r="98" spans="1:55" ht="18.75" customHeight="1">
      <c r="A98" s="71"/>
      <c r="B98" s="65"/>
      <c r="C98" s="65"/>
      <c r="D98" s="65"/>
      <c r="E98" s="65"/>
      <c r="F98" s="150"/>
      <c r="G98" s="191"/>
      <c r="H98" s="249" t="s">
        <v>19</v>
      </c>
      <c r="I98" s="338" t="s">
        <v>487</v>
      </c>
      <c r="J98" s="338"/>
      <c r="K98" s="338"/>
      <c r="L98" s="338"/>
      <c r="M98" s="338"/>
      <c r="N98" s="338"/>
      <c r="O98" s="338"/>
      <c r="P98" s="338"/>
      <c r="Q98" s="338"/>
      <c r="R98" s="338"/>
      <c r="S98" s="338"/>
      <c r="T98" s="338"/>
      <c r="U98" s="338"/>
      <c r="V98" s="338"/>
      <c r="W98" s="338"/>
      <c r="X98" s="338"/>
      <c r="Y98" s="338"/>
      <c r="Z98" s="338"/>
      <c r="AA98" s="338"/>
      <c r="AB98" s="338"/>
      <c r="AC98" s="338"/>
      <c r="AD98" s="338"/>
      <c r="AE98" s="303"/>
      <c r="AF98" s="303"/>
      <c r="AG98" s="303"/>
      <c r="AH98" s="303"/>
      <c r="AI98" s="303"/>
      <c r="AJ98" s="303"/>
      <c r="AK98" s="656"/>
      <c r="AL98" s="755"/>
      <c r="AM98" s="841"/>
      <c r="AN98" s="916"/>
      <c r="AO98" s="65"/>
      <c r="AP98" s="1028"/>
      <c r="AQ98" s="1028"/>
      <c r="AR98" s="1028"/>
      <c r="AS98" s="65"/>
      <c r="AT98" s="65"/>
      <c r="AU98" s="65"/>
      <c r="AV98" s="65"/>
      <c r="AW98" s="65"/>
      <c r="AX98" s="65"/>
      <c r="AY98" s="65"/>
      <c r="AZ98" s="148"/>
      <c r="BA98" s="761"/>
      <c r="BB98" s="761"/>
      <c r="BC98" s="1116"/>
    </row>
    <row r="99" spans="1:55" ht="18.75" customHeight="1">
      <c r="A99" s="71"/>
      <c r="B99" s="65"/>
      <c r="C99" s="65"/>
      <c r="D99" s="65"/>
      <c r="E99" s="65"/>
      <c r="F99" s="148"/>
      <c r="G99" s="192"/>
      <c r="H99" s="249"/>
      <c r="I99" s="336" t="s">
        <v>888</v>
      </c>
      <c r="J99" s="336"/>
      <c r="K99" s="336"/>
      <c r="L99" s="447"/>
      <c r="M99" s="463"/>
      <c r="N99" s="463"/>
      <c r="O99" s="496"/>
      <c r="P99" s="512"/>
      <c r="Q99" s="512" t="s">
        <v>844</v>
      </c>
      <c r="R99" s="512"/>
      <c r="S99" s="512" t="s">
        <v>1412</v>
      </c>
      <c r="T99" s="512"/>
      <c r="U99" s="512" t="s">
        <v>60</v>
      </c>
      <c r="V99" s="559"/>
      <c r="W99" s="496"/>
      <c r="X99" s="512"/>
      <c r="Y99" s="512" t="s">
        <v>844</v>
      </c>
      <c r="Z99" s="512"/>
      <c r="AA99" s="512" t="s">
        <v>1412</v>
      </c>
      <c r="AB99" s="512"/>
      <c r="AC99" s="512" t="s">
        <v>60</v>
      </c>
      <c r="AD99" s="568"/>
      <c r="AE99" s="246"/>
      <c r="AF99" s="246"/>
      <c r="AG99" s="246"/>
      <c r="AH99" s="246"/>
      <c r="AI99" s="246"/>
      <c r="AJ99" s="246"/>
      <c r="AK99" s="656"/>
      <c r="AL99" s="755"/>
      <c r="AM99" s="841"/>
      <c r="AN99" s="916"/>
      <c r="AO99" s="65"/>
      <c r="AP99" s="1029"/>
      <c r="AQ99" s="1029"/>
      <c r="AR99" s="1029"/>
      <c r="AS99" s="65"/>
      <c r="AT99" s="65"/>
      <c r="AU99" s="65"/>
      <c r="AV99" s="65"/>
      <c r="AW99" s="65"/>
      <c r="AX99" s="65"/>
      <c r="AY99" s="65"/>
      <c r="AZ99" s="148"/>
      <c r="BA99" s="585"/>
      <c r="BB99" s="585"/>
      <c r="BC99" s="1116"/>
    </row>
    <row r="100" spans="1:55" ht="6" customHeight="1">
      <c r="A100" s="71"/>
      <c r="B100" s="65"/>
      <c r="C100" s="65"/>
      <c r="D100" s="65"/>
      <c r="E100" s="65"/>
      <c r="F100" s="148"/>
      <c r="G100" s="192"/>
      <c r="H100" s="250"/>
      <c r="I100" s="339"/>
      <c r="J100" s="339"/>
      <c r="K100" s="339"/>
      <c r="L100" s="339"/>
      <c r="M100" s="339"/>
      <c r="N100" s="339"/>
      <c r="O100" s="497"/>
      <c r="P100" s="497"/>
      <c r="Q100" s="497"/>
      <c r="R100" s="497"/>
      <c r="S100" s="497"/>
      <c r="T100" s="497"/>
      <c r="U100" s="497"/>
      <c r="V100" s="497"/>
      <c r="W100" s="497"/>
      <c r="X100" s="497"/>
      <c r="Y100" s="497"/>
      <c r="Z100" s="497"/>
      <c r="AA100" s="497"/>
      <c r="AB100" s="497"/>
      <c r="AC100" s="497"/>
      <c r="AD100" s="497"/>
      <c r="AE100" s="96"/>
      <c r="AF100" s="96"/>
      <c r="AG100" s="96"/>
      <c r="AH100" s="96"/>
      <c r="AI100" s="96"/>
      <c r="AJ100" s="96"/>
      <c r="AK100" s="656"/>
      <c r="AL100" s="755"/>
      <c r="AM100" s="755"/>
      <c r="AN100" s="925"/>
      <c r="AO100" s="65"/>
      <c r="AP100" s="1029"/>
      <c r="AQ100" s="1029"/>
      <c r="AR100" s="1029"/>
      <c r="AS100" s="65"/>
      <c r="AT100" s="65"/>
      <c r="AU100" s="65"/>
      <c r="AV100" s="65"/>
      <c r="AW100" s="65"/>
      <c r="AX100" s="65"/>
      <c r="AY100" s="65"/>
      <c r="AZ100" s="148"/>
      <c r="BA100" s="585"/>
      <c r="BB100" s="585"/>
      <c r="BC100" s="1116"/>
    </row>
    <row r="101" spans="1:55" ht="18.75" customHeight="1">
      <c r="A101" s="71"/>
      <c r="B101" s="65"/>
      <c r="C101" s="65"/>
      <c r="D101" s="65"/>
      <c r="E101" s="65"/>
      <c r="F101" s="148"/>
      <c r="G101" s="191"/>
      <c r="H101" s="250" t="s">
        <v>415</v>
      </c>
      <c r="I101" s="232" t="s">
        <v>1055</v>
      </c>
      <c r="J101" s="232"/>
      <c r="K101" s="232"/>
      <c r="L101" s="232"/>
      <c r="M101" s="232"/>
      <c r="N101" s="232"/>
      <c r="O101" s="232"/>
      <c r="P101" s="232"/>
      <c r="Q101" s="232"/>
      <c r="R101" s="232"/>
      <c r="S101" s="232"/>
      <c r="T101" s="232"/>
      <c r="U101" s="232"/>
      <c r="V101" s="232"/>
      <c r="W101" s="232"/>
      <c r="X101" s="232"/>
      <c r="Y101" s="232"/>
      <c r="Z101" s="232"/>
      <c r="AA101" s="232"/>
      <c r="AB101" s="232"/>
      <c r="AC101" s="232"/>
      <c r="AD101" s="372"/>
      <c r="AE101" s="372"/>
      <c r="AF101" s="372"/>
      <c r="AG101" s="372"/>
      <c r="AH101" s="372"/>
      <c r="AI101" s="372"/>
      <c r="AJ101" s="372"/>
      <c r="AK101" s="657"/>
      <c r="AL101" s="756"/>
      <c r="AM101" s="846"/>
      <c r="AN101" s="926"/>
      <c r="AO101" s="65"/>
      <c r="AP101" s="1028"/>
      <c r="AQ101" s="1028"/>
      <c r="AR101" s="1028"/>
      <c r="AS101" s="65"/>
      <c r="AT101" s="65"/>
      <c r="AU101" s="65"/>
      <c r="AV101" s="65"/>
      <c r="AW101" s="65"/>
      <c r="AX101" s="65"/>
      <c r="AY101" s="65"/>
      <c r="AZ101" s="148"/>
      <c r="BA101" s="761"/>
      <c r="BB101" s="761"/>
      <c r="BC101" s="1116"/>
    </row>
    <row r="102" spans="1:55" ht="36.5" customHeight="1">
      <c r="A102" s="71"/>
      <c r="B102" s="65"/>
      <c r="C102" s="65"/>
      <c r="D102" s="65"/>
      <c r="E102" s="65"/>
      <c r="F102" s="148"/>
      <c r="G102" s="192"/>
      <c r="H102" s="226" t="s">
        <v>507</v>
      </c>
      <c r="I102" s="340" t="s">
        <v>47</v>
      </c>
      <c r="J102" s="340"/>
      <c r="K102" s="340"/>
      <c r="L102" s="340"/>
      <c r="M102" s="340"/>
      <c r="N102" s="340"/>
      <c r="O102" s="340"/>
      <c r="P102" s="340"/>
      <c r="Q102" s="340"/>
      <c r="R102" s="340"/>
      <c r="S102" s="340"/>
      <c r="T102" s="340"/>
      <c r="U102" s="340"/>
      <c r="V102" s="340"/>
      <c r="W102" s="340"/>
      <c r="X102" s="340"/>
      <c r="Y102" s="340"/>
      <c r="Z102" s="340"/>
      <c r="AA102" s="340"/>
      <c r="AB102" s="340"/>
      <c r="AC102" s="340"/>
      <c r="AD102" s="340"/>
      <c r="AE102" s="340"/>
      <c r="AF102" s="340"/>
      <c r="AG102" s="340"/>
      <c r="AH102" s="340"/>
      <c r="AI102" s="340"/>
      <c r="AJ102" s="340"/>
      <c r="AK102" s="658"/>
      <c r="AL102" s="755"/>
      <c r="AM102" s="841"/>
      <c r="AN102" s="916"/>
      <c r="AO102" s="980" t="s">
        <v>1036</v>
      </c>
      <c r="AP102" s="246"/>
      <c r="AQ102" s="246"/>
      <c r="AR102" s="246"/>
      <c r="AS102" s="246"/>
      <c r="AT102" s="246"/>
      <c r="AU102" s="65"/>
      <c r="AV102" s="65"/>
      <c r="AW102" s="65"/>
      <c r="AX102" s="65"/>
      <c r="AY102" s="65"/>
      <c r="AZ102" s="148"/>
      <c r="BA102" s="585"/>
      <c r="BB102" s="585"/>
      <c r="BC102" s="1116"/>
    </row>
    <row r="103" spans="1:55" ht="25" customHeight="1">
      <c r="A103" s="71"/>
      <c r="B103" s="65"/>
      <c r="C103" s="65"/>
      <c r="D103" s="65"/>
      <c r="E103" s="65"/>
      <c r="F103" s="148"/>
      <c r="G103" s="192"/>
      <c r="H103" s="249"/>
      <c r="I103" s="251" t="s">
        <v>161</v>
      </c>
      <c r="J103" s="251" t="s">
        <v>1418</v>
      </c>
      <c r="K103" s="251"/>
      <c r="L103" s="251"/>
      <c r="M103" s="251"/>
      <c r="N103" s="251"/>
      <c r="O103" s="251"/>
      <c r="P103" s="251"/>
      <c r="Q103" s="251"/>
      <c r="R103" s="251"/>
      <c r="S103" s="251"/>
      <c r="T103" s="251"/>
      <c r="U103" s="251"/>
      <c r="V103" s="251"/>
      <c r="W103" s="251"/>
      <c r="X103" s="251"/>
      <c r="Y103" s="251"/>
      <c r="Z103" s="251"/>
      <c r="AA103" s="251"/>
      <c r="AB103" s="251"/>
      <c r="AC103" s="251"/>
      <c r="AD103" s="251"/>
      <c r="AE103" s="251"/>
      <c r="AF103" s="251"/>
      <c r="AG103" s="251"/>
      <c r="AH103" s="251"/>
      <c r="AI103" s="251"/>
      <c r="AJ103" s="251"/>
      <c r="AK103" s="659"/>
      <c r="AL103" s="757"/>
      <c r="AM103" s="847"/>
      <c r="AN103" s="915"/>
      <c r="AO103" s="980" t="s">
        <v>86</v>
      </c>
      <c r="AP103" s="246"/>
      <c r="AQ103" s="246"/>
      <c r="AR103" s="246"/>
      <c r="AS103" s="246"/>
      <c r="AT103" s="246"/>
      <c r="AU103" s="246"/>
      <c r="AV103" s="246"/>
      <c r="AW103" s="246"/>
      <c r="AX103" s="246"/>
      <c r="AY103" s="246"/>
      <c r="AZ103" s="151"/>
      <c r="BA103" s="585"/>
      <c r="BB103" s="585"/>
      <c r="BC103" s="1116"/>
    </row>
    <row r="104" spans="1:55" ht="25" customHeight="1">
      <c r="A104" s="71"/>
      <c r="B104" s="65"/>
      <c r="C104" s="65"/>
      <c r="D104" s="65"/>
      <c r="E104" s="65"/>
      <c r="F104" s="148"/>
      <c r="G104" s="192"/>
      <c r="H104" s="249"/>
      <c r="I104" s="96" t="s">
        <v>305</v>
      </c>
      <c r="J104" s="246" t="s">
        <v>233</v>
      </c>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660"/>
      <c r="AL104" s="747"/>
      <c r="AM104" s="841"/>
      <c r="AN104" s="916"/>
      <c r="AO104" s="980"/>
      <c r="AP104" s="246"/>
      <c r="AQ104" s="246"/>
      <c r="AR104" s="246"/>
      <c r="AS104" s="246"/>
      <c r="AT104" s="246"/>
      <c r="AU104" s="246"/>
      <c r="AV104" s="246"/>
      <c r="AW104" s="246"/>
      <c r="AX104" s="246"/>
      <c r="AY104" s="246"/>
      <c r="AZ104" s="151"/>
      <c r="BA104" s="585"/>
      <c r="BB104" s="585"/>
      <c r="BC104" s="1116"/>
    </row>
    <row r="105" spans="1:55" ht="18.75" customHeight="1">
      <c r="A105" s="71"/>
      <c r="B105" s="65"/>
      <c r="C105" s="65"/>
      <c r="D105" s="65"/>
      <c r="E105" s="65"/>
      <c r="F105" s="148"/>
      <c r="G105" s="191"/>
      <c r="H105" s="244" t="s">
        <v>418</v>
      </c>
      <c r="I105" s="335" t="s">
        <v>807</v>
      </c>
      <c r="J105" s="335"/>
      <c r="K105" s="335"/>
      <c r="L105" s="335"/>
      <c r="M105" s="335"/>
      <c r="N105" s="335"/>
      <c r="O105" s="335"/>
      <c r="P105" s="335"/>
      <c r="Q105" s="335"/>
      <c r="R105" s="335"/>
      <c r="S105" s="335"/>
      <c r="T105" s="335"/>
      <c r="U105" s="335"/>
      <c r="V105" s="335"/>
      <c r="W105" s="335"/>
      <c r="X105" s="335"/>
      <c r="Y105" s="335"/>
      <c r="Z105" s="335"/>
      <c r="AA105" s="335"/>
      <c r="AB105" s="335"/>
      <c r="AC105" s="335"/>
      <c r="AD105" s="335"/>
      <c r="AE105" s="335"/>
      <c r="AF105" s="335"/>
      <c r="AG105" s="335"/>
      <c r="AH105" s="335"/>
      <c r="AI105" s="335"/>
      <c r="AJ105" s="335"/>
      <c r="AK105" s="265"/>
      <c r="AL105" s="758"/>
      <c r="AM105" s="848"/>
      <c r="AN105" s="927"/>
      <c r="AO105" s="65"/>
      <c r="AP105" s="1029"/>
      <c r="AQ105" s="1029"/>
      <c r="AR105" s="1029"/>
      <c r="AS105" s="65"/>
      <c r="AT105" s="65"/>
      <c r="AU105" s="65"/>
      <c r="AV105" s="65"/>
      <c r="AW105" s="65"/>
      <c r="AX105" s="65"/>
      <c r="AY105" s="65"/>
      <c r="AZ105" s="150"/>
      <c r="BA105" s="1102"/>
      <c r="BB105" s="1102"/>
      <c r="BC105" s="1122"/>
    </row>
    <row r="106" spans="1:55" ht="18.75" customHeight="1">
      <c r="A106" s="71"/>
      <c r="B106" s="65"/>
      <c r="C106" s="65"/>
      <c r="D106" s="65"/>
      <c r="E106" s="65"/>
      <c r="F106" s="148"/>
      <c r="G106" s="192"/>
      <c r="H106" s="226"/>
      <c r="I106" s="96" t="s">
        <v>161</v>
      </c>
      <c r="J106" s="269" t="s">
        <v>1428</v>
      </c>
      <c r="K106" s="269"/>
      <c r="L106" s="269"/>
      <c r="M106" s="269"/>
      <c r="N106" s="269"/>
      <c r="O106" s="269"/>
      <c r="P106" s="269"/>
      <c r="Q106" s="269"/>
      <c r="R106" s="269"/>
      <c r="S106" s="269"/>
      <c r="T106" s="269"/>
      <c r="U106" s="269"/>
      <c r="V106" s="269"/>
      <c r="W106" s="269"/>
      <c r="X106" s="269"/>
      <c r="Y106" s="269"/>
      <c r="Z106" s="269"/>
      <c r="AA106" s="269"/>
      <c r="AB106" s="269"/>
      <c r="AC106" s="269"/>
      <c r="AD106" s="269"/>
      <c r="AE106" s="269"/>
      <c r="AF106" s="269"/>
      <c r="AG106" s="269"/>
      <c r="AH106" s="269"/>
      <c r="AI106" s="269"/>
      <c r="AJ106" s="269"/>
      <c r="AK106" s="661"/>
      <c r="AL106" s="759"/>
      <c r="AM106" s="849"/>
      <c r="AN106" s="928"/>
      <c r="AO106" s="65"/>
      <c r="AP106" s="1029"/>
      <c r="AQ106" s="1029"/>
      <c r="AR106" s="1029"/>
      <c r="AS106" s="65"/>
      <c r="AT106" s="65"/>
      <c r="AU106" s="65"/>
      <c r="AV106" s="65"/>
      <c r="AW106" s="65"/>
      <c r="AX106" s="65"/>
      <c r="AY106" s="65"/>
      <c r="AZ106" s="150"/>
      <c r="BA106" s="1103"/>
      <c r="BB106" s="1103"/>
      <c r="BC106" s="1122"/>
    </row>
    <row r="107" spans="1:55" ht="20" customHeight="1">
      <c r="A107" s="71"/>
      <c r="B107" s="65"/>
      <c r="C107" s="65"/>
      <c r="D107" s="65"/>
      <c r="E107" s="65"/>
      <c r="F107" s="148"/>
      <c r="G107" s="191"/>
      <c r="H107" s="226"/>
      <c r="I107" s="268" t="s">
        <v>305</v>
      </c>
      <c r="J107" s="268" t="s">
        <v>1480</v>
      </c>
      <c r="K107" s="268"/>
      <c r="L107" s="268"/>
      <c r="M107" s="268"/>
      <c r="N107" s="268"/>
      <c r="O107" s="268"/>
      <c r="P107" s="268"/>
      <c r="Q107" s="268"/>
      <c r="R107" s="268"/>
      <c r="S107" s="268"/>
      <c r="T107" s="268"/>
      <c r="U107" s="268"/>
      <c r="V107" s="268"/>
      <c r="W107" s="268"/>
      <c r="X107" s="268"/>
      <c r="Y107" s="268"/>
      <c r="Z107" s="268"/>
      <c r="AA107" s="268"/>
      <c r="AB107" s="268"/>
      <c r="AC107" s="268"/>
      <c r="AD107" s="268"/>
      <c r="AE107" s="268"/>
      <c r="AF107" s="268"/>
      <c r="AG107" s="268"/>
      <c r="AH107" s="268"/>
      <c r="AI107" s="268"/>
      <c r="AJ107" s="268"/>
      <c r="AK107" s="268"/>
      <c r="AL107" s="747"/>
      <c r="AM107" s="841"/>
      <c r="AN107" s="916"/>
      <c r="AO107" s="246"/>
      <c r="AP107" s="1025"/>
      <c r="AQ107" s="1025"/>
      <c r="AR107" s="1025"/>
      <c r="AS107" s="1025"/>
      <c r="AT107" s="1025"/>
      <c r="AU107" s="1025"/>
      <c r="AV107" s="1025"/>
      <c r="AW107" s="1025"/>
      <c r="AX107" s="1025"/>
      <c r="AY107" s="1025"/>
      <c r="AZ107" s="1066"/>
      <c r="BA107" s="761"/>
      <c r="BB107" s="761"/>
      <c r="BC107" s="1116"/>
    </row>
    <row r="108" spans="1:55" ht="3" customHeight="1">
      <c r="A108" s="71"/>
      <c r="B108" s="96"/>
      <c r="C108" s="96"/>
      <c r="D108" s="96"/>
      <c r="E108" s="96"/>
      <c r="F108" s="151"/>
      <c r="G108" s="192"/>
      <c r="H108" s="251"/>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745"/>
      <c r="AM108" s="838"/>
      <c r="AN108" s="916"/>
      <c r="AO108" s="65"/>
      <c r="AP108" s="1029"/>
      <c r="AQ108" s="1029"/>
      <c r="AR108" s="1029"/>
      <c r="AS108" s="65"/>
      <c r="AT108" s="65"/>
      <c r="AU108" s="65"/>
      <c r="AV108" s="65"/>
      <c r="AW108" s="65"/>
      <c r="AX108" s="65"/>
      <c r="AY108" s="65"/>
      <c r="AZ108" s="148"/>
      <c r="BA108" s="585"/>
      <c r="BB108" s="585"/>
      <c r="BC108" s="1116"/>
    </row>
    <row r="109" spans="1:55" ht="27" customHeight="1">
      <c r="A109" s="71"/>
      <c r="B109" s="96"/>
      <c r="C109" s="96"/>
      <c r="D109" s="96"/>
      <c r="E109" s="96"/>
      <c r="F109" s="151"/>
      <c r="G109" s="192"/>
      <c r="H109" s="96" t="s">
        <v>280</v>
      </c>
      <c r="I109" s="266" t="s">
        <v>1422</v>
      </c>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662"/>
      <c r="AL109" s="760"/>
      <c r="AM109" s="850"/>
      <c r="AN109" s="929"/>
      <c r="AO109" s="65"/>
      <c r="AP109" s="1029"/>
      <c r="AQ109" s="1029"/>
      <c r="AR109" s="1029"/>
      <c r="AS109" s="65"/>
      <c r="AT109" s="65"/>
      <c r="AU109" s="65"/>
      <c r="AV109" s="65"/>
      <c r="AW109" s="65"/>
      <c r="AX109" s="65"/>
      <c r="AY109" s="65"/>
      <c r="AZ109" s="148"/>
      <c r="BA109" s="585"/>
      <c r="BB109" s="585"/>
      <c r="BC109" s="1116"/>
    </row>
    <row r="110" spans="1:55" ht="20" customHeight="1">
      <c r="A110" s="73"/>
      <c r="B110" s="61"/>
      <c r="C110" s="61"/>
      <c r="D110" s="61"/>
      <c r="E110" s="61"/>
      <c r="F110" s="152"/>
      <c r="G110" s="191">
        <v>2</v>
      </c>
      <c r="H110" s="233" t="s">
        <v>870</v>
      </c>
      <c r="I110" s="233"/>
      <c r="J110" s="233"/>
      <c r="K110" s="233"/>
      <c r="L110" s="233"/>
      <c r="M110" s="233"/>
      <c r="N110" s="233"/>
      <c r="O110" s="233"/>
      <c r="P110" s="233"/>
      <c r="Q110" s="233"/>
      <c r="R110" s="233"/>
      <c r="S110" s="233"/>
      <c r="T110" s="233"/>
      <c r="U110" s="233"/>
      <c r="V110" s="233"/>
      <c r="W110" s="233"/>
      <c r="X110" s="233"/>
      <c r="Y110" s="233"/>
      <c r="Z110" s="233"/>
      <c r="AA110" s="233"/>
      <c r="AB110" s="233"/>
      <c r="AC110" s="233"/>
      <c r="AD110" s="233"/>
      <c r="AE110" s="233"/>
      <c r="AF110" s="233"/>
      <c r="AG110" s="233"/>
      <c r="AH110" s="233"/>
      <c r="AI110" s="233"/>
      <c r="AJ110" s="233"/>
      <c r="AK110" s="649"/>
      <c r="AL110" s="725"/>
      <c r="AM110" s="851"/>
      <c r="AN110" s="904"/>
      <c r="AO110" s="978" t="s">
        <v>1234</v>
      </c>
      <c r="AP110" s="252"/>
      <c r="AQ110" s="252"/>
      <c r="AR110" s="252"/>
      <c r="AS110" s="252"/>
      <c r="AT110" s="252"/>
      <c r="AU110" s="252"/>
      <c r="AV110" s="252"/>
      <c r="AW110" s="252"/>
      <c r="AX110" s="252"/>
      <c r="AY110" s="252"/>
      <c r="AZ110" s="152"/>
      <c r="BA110" s="585"/>
      <c r="BB110" s="585"/>
      <c r="BC110" s="1116"/>
    </row>
    <row r="111" spans="1:55" ht="41.5" customHeight="1">
      <c r="A111" s="73"/>
      <c r="B111" s="61"/>
      <c r="C111" s="61"/>
      <c r="D111" s="61"/>
      <c r="E111" s="61"/>
      <c r="F111" s="152"/>
      <c r="G111" s="193"/>
      <c r="H111" s="252" t="s">
        <v>529</v>
      </c>
      <c r="I111" s="252"/>
      <c r="J111" s="252"/>
      <c r="K111" s="252"/>
      <c r="L111" s="252"/>
      <c r="M111" s="252"/>
      <c r="N111" s="252"/>
      <c r="O111" s="252"/>
      <c r="P111" s="252"/>
      <c r="Q111" s="252"/>
      <c r="R111" s="252"/>
      <c r="S111" s="252"/>
      <c r="T111" s="252"/>
      <c r="U111" s="252"/>
      <c r="V111" s="252"/>
      <c r="W111" s="252"/>
      <c r="X111" s="252"/>
      <c r="Y111" s="252"/>
      <c r="Z111" s="252"/>
      <c r="AA111" s="252"/>
      <c r="AB111" s="252"/>
      <c r="AC111" s="252"/>
      <c r="AD111" s="252"/>
      <c r="AE111" s="252"/>
      <c r="AF111" s="252"/>
      <c r="AG111" s="252"/>
      <c r="AH111" s="252"/>
      <c r="AI111" s="252"/>
      <c r="AJ111" s="252"/>
      <c r="AK111" s="645"/>
      <c r="AL111" s="725"/>
      <c r="AM111" s="851"/>
      <c r="AN111" s="904"/>
      <c r="AO111" s="259"/>
      <c r="AP111" s="259"/>
      <c r="AQ111" s="259"/>
      <c r="AR111" s="259"/>
      <c r="AS111" s="259"/>
      <c r="AT111" s="259"/>
      <c r="AU111" s="259"/>
      <c r="AV111" s="259"/>
      <c r="AW111" s="259"/>
      <c r="AX111" s="259"/>
      <c r="AY111" s="259"/>
      <c r="AZ111" s="152"/>
      <c r="BA111" s="585"/>
      <c r="BB111" s="585"/>
      <c r="BC111" s="1116"/>
    </row>
    <row r="112" spans="1:55" ht="18.75" customHeight="1">
      <c r="A112" s="69">
        <v>8</v>
      </c>
      <c r="B112" s="97" t="s">
        <v>259</v>
      </c>
      <c r="C112" s="97"/>
      <c r="D112" s="97"/>
      <c r="E112" s="97"/>
      <c r="F112" s="153"/>
      <c r="G112" s="188">
        <v>1</v>
      </c>
      <c r="H112" s="253" t="s">
        <v>80</v>
      </c>
      <c r="I112" s="253"/>
      <c r="J112" s="253"/>
      <c r="K112" s="253"/>
      <c r="L112" s="253"/>
      <c r="M112" s="253"/>
      <c r="N112" s="253"/>
      <c r="O112" s="253"/>
      <c r="P112" s="253"/>
      <c r="Q112" s="253"/>
      <c r="R112" s="253"/>
      <c r="S112" s="253"/>
      <c r="T112" s="253"/>
      <c r="U112" s="253"/>
      <c r="V112" s="253"/>
      <c r="W112" s="253"/>
      <c r="X112" s="253"/>
      <c r="Y112" s="253"/>
      <c r="Z112" s="253"/>
      <c r="AA112" s="253"/>
      <c r="AB112" s="253"/>
      <c r="AC112" s="253"/>
      <c r="AD112" s="253"/>
      <c r="AE112" s="253"/>
      <c r="AF112" s="253"/>
      <c r="AG112" s="253"/>
      <c r="AH112" s="253"/>
      <c r="AI112" s="253"/>
      <c r="AJ112" s="253"/>
      <c r="AK112" s="257"/>
      <c r="AL112" s="739"/>
      <c r="AM112" s="852"/>
      <c r="AN112" s="913"/>
      <c r="AO112" s="979" t="s">
        <v>776</v>
      </c>
      <c r="AP112" s="993"/>
      <c r="AQ112" s="993"/>
      <c r="AR112" s="993"/>
      <c r="AS112" s="993"/>
      <c r="AT112" s="993"/>
      <c r="AU112" s="993"/>
      <c r="AV112" s="993"/>
      <c r="AW112" s="993"/>
      <c r="AX112" s="993"/>
      <c r="AY112" s="993"/>
      <c r="AZ112" s="1067"/>
      <c r="BA112" s="1104" t="s">
        <v>753</v>
      </c>
      <c r="BB112" s="800" t="s">
        <v>425</v>
      </c>
      <c r="BC112" s="1120" t="s">
        <v>654</v>
      </c>
    </row>
    <row r="113" spans="1:55" ht="36.75" customHeight="1">
      <c r="A113" s="68"/>
      <c r="B113" s="88"/>
      <c r="C113" s="120"/>
      <c r="D113" s="120"/>
      <c r="E113" s="120"/>
      <c r="F113" s="140"/>
      <c r="G113" s="187"/>
      <c r="H113" s="62" t="s">
        <v>40</v>
      </c>
      <c r="I113" s="252" t="s">
        <v>274</v>
      </c>
      <c r="J113" s="252"/>
      <c r="K113" s="252"/>
      <c r="L113" s="252"/>
      <c r="M113" s="25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729"/>
      <c r="AM113" s="853"/>
      <c r="AN113" s="908"/>
      <c r="AO113" s="977"/>
      <c r="AP113" s="252"/>
      <c r="AQ113" s="252"/>
      <c r="AR113" s="252"/>
      <c r="AS113" s="252"/>
      <c r="AT113" s="252"/>
      <c r="AU113" s="252"/>
      <c r="AV113" s="252"/>
      <c r="AW113" s="252"/>
      <c r="AX113" s="252"/>
      <c r="AY113" s="252"/>
      <c r="AZ113" s="326"/>
      <c r="BA113" s="1027"/>
      <c r="BB113" s="800"/>
      <c r="BC113" s="1120"/>
    </row>
    <row r="114" spans="1:55" ht="18.75" customHeight="1">
      <c r="A114" s="68"/>
      <c r="B114" s="88"/>
      <c r="C114" s="120"/>
      <c r="D114" s="120"/>
      <c r="E114" s="120"/>
      <c r="F114" s="140"/>
      <c r="G114" s="187"/>
      <c r="H114" s="62"/>
      <c r="I114" s="187" t="s">
        <v>161</v>
      </c>
      <c r="J114" s="61" t="s">
        <v>288</v>
      </c>
      <c r="K114" s="61"/>
      <c r="L114" s="61"/>
      <c r="M114" s="61"/>
      <c r="N114" s="61"/>
      <c r="O114" s="61"/>
      <c r="P114" s="61"/>
      <c r="Q114" s="61"/>
      <c r="R114" s="61"/>
      <c r="S114" s="61"/>
      <c r="T114" s="61"/>
      <c r="U114" s="61"/>
      <c r="V114" s="61"/>
      <c r="W114" s="61"/>
      <c r="X114" s="61"/>
      <c r="Y114" s="61"/>
      <c r="Z114" s="61"/>
      <c r="AA114" s="61"/>
      <c r="AB114" s="61"/>
      <c r="AC114" s="61"/>
      <c r="AD114" s="61"/>
      <c r="AE114" s="61"/>
      <c r="AF114" s="61"/>
      <c r="AG114" s="61"/>
      <c r="AH114" s="61"/>
      <c r="AI114" s="61"/>
      <c r="AJ114" s="61"/>
      <c r="AK114" s="61"/>
      <c r="AL114" s="729"/>
      <c r="AM114" s="853"/>
      <c r="AN114" s="908"/>
      <c r="AO114" s="977"/>
      <c r="AP114" s="252"/>
      <c r="AQ114" s="252"/>
      <c r="AR114" s="252"/>
      <c r="AS114" s="252"/>
      <c r="AT114" s="252"/>
      <c r="AU114" s="252"/>
      <c r="AV114" s="252"/>
      <c r="AW114" s="252"/>
      <c r="AX114" s="252"/>
      <c r="AY114" s="252"/>
      <c r="AZ114" s="326"/>
      <c r="BA114" s="1027"/>
      <c r="BB114" s="800"/>
      <c r="BC114" s="1120"/>
    </row>
    <row r="115" spans="1:55" ht="18.75" customHeight="1">
      <c r="A115" s="68"/>
      <c r="B115" s="88"/>
      <c r="C115" s="120"/>
      <c r="D115" s="120"/>
      <c r="E115" s="120"/>
      <c r="F115" s="140"/>
      <c r="G115" s="187"/>
      <c r="H115" s="62"/>
      <c r="I115" s="62"/>
      <c r="J115" s="237" t="s">
        <v>11</v>
      </c>
      <c r="K115" s="341" t="s">
        <v>104</v>
      </c>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724"/>
      <c r="AM115" s="854"/>
      <c r="AN115" s="903"/>
      <c r="AO115" s="977"/>
      <c r="AP115" s="252"/>
      <c r="AQ115" s="252"/>
      <c r="AR115" s="252"/>
      <c r="AS115" s="252"/>
      <c r="AT115" s="252"/>
      <c r="AU115" s="252"/>
      <c r="AV115" s="252"/>
      <c r="AW115" s="252"/>
      <c r="AX115" s="252"/>
      <c r="AY115" s="252"/>
      <c r="AZ115" s="326"/>
      <c r="BA115" s="761"/>
      <c r="BB115" s="761"/>
      <c r="BC115" s="1116"/>
    </row>
    <row r="116" spans="1:55" ht="18.75" customHeight="1">
      <c r="A116" s="68"/>
      <c r="B116" s="88"/>
      <c r="C116" s="120"/>
      <c r="D116" s="120"/>
      <c r="E116" s="120"/>
      <c r="F116" s="140"/>
      <c r="G116" s="187"/>
      <c r="H116" s="62"/>
      <c r="I116" s="62"/>
      <c r="J116" s="242" t="s">
        <v>151</v>
      </c>
      <c r="K116" s="260" t="s">
        <v>292</v>
      </c>
      <c r="L116" s="260"/>
      <c r="M116" s="260"/>
      <c r="N116" s="260"/>
      <c r="O116" s="260"/>
      <c r="P116" s="260"/>
      <c r="Q116" s="260"/>
      <c r="R116" s="260"/>
      <c r="S116" s="260"/>
      <c r="T116" s="260"/>
      <c r="U116" s="260"/>
      <c r="V116" s="260"/>
      <c r="W116" s="260"/>
      <c r="X116" s="260"/>
      <c r="Y116" s="260"/>
      <c r="Z116" s="260"/>
      <c r="AA116" s="260"/>
      <c r="AB116" s="260"/>
      <c r="AC116" s="260"/>
      <c r="AD116" s="260"/>
      <c r="AE116" s="260"/>
      <c r="AF116" s="260"/>
      <c r="AG116" s="260"/>
      <c r="AH116" s="260"/>
      <c r="AI116" s="260"/>
      <c r="AJ116" s="260"/>
      <c r="AK116" s="260"/>
      <c r="AL116" s="724"/>
      <c r="AM116" s="854"/>
      <c r="AN116" s="903"/>
      <c r="AO116" s="977"/>
      <c r="AP116" s="252"/>
      <c r="AQ116" s="252"/>
      <c r="AR116" s="252"/>
      <c r="AS116" s="252"/>
      <c r="AT116" s="252"/>
      <c r="AU116" s="252"/>
      <c r="AV116" s="252"/>
      <c r="AW116" s="252"/>
      <c r="AX116" s="252"/>
      <c r="AY116" s="252"/>
      <c r="AZ116" s="326"/>
      <c r="BA116" s="761"/>
      <c r="BB116" s="761"/>
      <c r="BC116" s="1116"/>
    </row>
    <row r="117" spans="1:55" ht="18.75" customHeight="1">
      <c r="A117" s="68"/>
      <c r="B117" s="88"/>
      <c r="C117" s="120"/>
      <c r="D117" s="120"/>
      <c r="E117" s="120"/>
      <c r="F117" s="140"/>
      <c r="G117" s="187"/>
      <c r="H117" s="62"/>
      <c r="I117" s="62"/>
      <c r="J117" s="242" t="s">
        <v>270</v>
      </c>
      <c r="K117" s="260" t="s">
        <v>268</v>
      </c>
      <c r="L117" s="260"/>
      <c r="M117" s="260"/>
      <c r="N117" s="260"/>
      <c r="O117" s="260"/>
      <c r="P117" s="260"/>
      <c r="Q117" s="260"/>
      <c r="R117" s="260"/>
      <c r="S117" s="260"/>
      <c r="T117" s="260"/>
      <c r="U117" s="260"/>
      <c r="V117" s="260"/>
      <c r="W117" s="260"/>
      <c r="X117" s="260"/>
      <c r="Y117" s="260"/>
      <c r="Z117" s="260"/>
      <c r="AA117" s="260"/>
      <c r="AB117" s="260"/>
      <c r="AC117" s="260"/>
      <c r="AD117" s="260"/>
      <c r="AE117" s="260"/>
      <c r="AF117" s="260"/>
      <c r="AG117" s="260"/>
      <c r="AH117" s="260"/>
      <c r="AI117" s="260"/>
      <c r="AJ117" s="260"/>
      <c r="AK117" s="260"/>
      <c r="AL117" s="724"/>
      <c r="AM117" s="854"/>
      <c r="AN117" s="903"/>
      <c r="AO117" s="977"/>
      <c r="AP117" s="252"/>
      <c r="AQ117" s="252"/>
      <c r="AR117" s="252"/>
      <c r="AS117" s="252"/>
      <c r="AT117" s="252"/>
      <c r="AU117" s="252"/>
      <c r="AV117" s="252"/>
      <c r="AW117" s="252"/>
      <c r="AX117" s="252"/>
      <c r="AY117" s="252"/>
      <c r="AZ117" s="326"/>
      <c r="BA117" s="761"/>
      <c r="BB117" s="761"/>
      <c r="BC117" s="1116"/>
    </row>
    <row r="118" spans="1:55" ht="18.75" customHeight="1">
      <c r="A118" s="68"/>
      <c r="B118" s="88"/>
      <c r="C118" s="120"/>
      <c r="D118" s="120"/>
      <c r="E118" s="120"/>
      <c r="F118" s="140"/>
      <c r="G118" s="187"/>
      <c r="H118" s="62"/>
      <c r="I118" s="62"/>
      <c r="J118" s="242" t="s">
        <v>34</v>
      </c>
      <c r="K118" s="260" t="s">
        <v>298</v>
      </c>
      <c r="L118" s="260"/>
      <c r="M118" s="260"/>
      <c r="N118" s="260"/>
      <c r="O118" s="260"/>
      <c r="P118" s="260"/>
      <c r="Q118" s="260"/>
      <c r="R118" s="260"/>
      <c r="S118" s="260"/>
      <c r="T118" s="260"/>
      <c r="U118" s="260"/>
      <c r="V118" s="260"/>
      <c r="W118" s="260"/>
      <c r="X118" s="260"/>
      <c r="Y118" s="260"/>
      <c r="Z118" s="260"/>
      <c r="AA118" s="260"/>
      <c r="AB118" s="260"/>
      <c r="AC118" s="260"/>
      <c r="AD118" s="260"/>
      <c r="AE118" s="260"/>
      <c r="AF118" s="260"/>
      <c r="AG118" s="260"/>
      <c r="AH118" s="260"/>
      <c r="AI118" s="260"/>
      <c r="AJ118" s="260"/>
      <c r="AK118" s="260"/>
      <c r="AL118" s="724"/>
      <c r="AM118" s="854"/>
      <c r="AN118" s="903"/>
      <c r="AO118" s="977"/>
      <c r="AP118" s="252"/>
      <c r="AQ118" s="252"/>
      <c r="AR118" s="252"/>
      <c r="AS118" s="252"/>
      <c r="AT118" s="252"/>
      <c r="AU118" s="252"/>
      <c r="AV118" s="252"/>
      <c r="AW118" s="252"/>
      <c r="AX118" s="252"/>
      <c r="AY118" s="252"/>
      <c r="AZ118" s="326"/>
      <c r="BA118" s="761"/>
      <c r="BB118" s="761"/>
      <c r="BC118" s="1116"/>
    </row>
    <row r="119" spans="1:55" ht="18.75" customHeight="1">
      <c r="A119" s="68"/>
      <c r="B119" s="88"/>
      <c r="C119" s="120"/>
      <c r="D119" s="120"/>
      <c r="E119" s="120"/>
      <c r="F119" s="140"/>
      <c r="G119" s="187"/>
      <c r="H119" s="62"/>
      <c r="I119" s="62"/>
      <c r="J119" s="242" t="s">
        <v>297</v>
      </c>
      <c r="K119" s="260" t="s">
        <v>119</v>
      </c>
      <c r="L119" s="260"/>
      <c r="M119" s="260"/>
      <c r="N119" s="260"/>
      <c r="O119" s="260"/>
      <c r="P119" s="260"/>
      <c r="Q119" s="260"/>
      <c r="R119" s="260"/>
      <c r="S119" s="260"/>
      <c r="T119" s="260"/>
      <c r="U119" s="260"/>
      <c r="V119" s="260"/>
      <c r="W119" s="260"/>
      <c r="X119" s="260"/>
      <c r="Y119" s="260"/>
      <c r="Z119" s="260"/>
      <c r="AA119" s="260"/>
      <c r="AB119" s="260"/>
      <c r="AC119" s="260"/>
      <c r="AD119" s="260"/>
      <c r="AE119" s="260"/>
      <c r="AF119" s="260"/>
      <c r="AG119" s="260"/>
      <c r="AH119" s="260"/>
      <c r="AI119" s="260"/>
      <c r="AJ119" s="260"/>
      <c r="AK119" s="260"/>
      <c r="AL119" s="724"/>
      <c r="AM119" s="854"/>
      <c r="AN119" s="903"/>
      <c r="AO119" s="977"/>
      <c r="AP119" s="252"/>
      <c r="AQ119" s="252"/>
      <c r="AR119" s="252"/>
      <c r="AS119" s="252"/>
      <c r="AT119" s="252"/>
      <c r="AU119" s="252"/>
      <c r="AV119" s="252"/>
      <c r="AW119" s="252"/>
      <c r="AX119" s="252"/>
      <c r="AY119" s="252"/>
      <c r="AZ119" s="326"/>
      <c r="BA119" s="761"/>
      <c r="BB119" s="761"/>
      <c r="BC119" s="1116"/>
    </row>
    <row r="120" spans="1:55" ht="21.75" customHeight="1">
      <c r="A120" s="68"/>
      <c r="B120" s="88"/>
      <c r="C120" s="120"/>
      <c r="D120" s="120"/>
      <c r="E120" s="120"/>
      <c r="F120" s="140"/>
      <c r="G120" s="187"/>
      <c r="H120" s="62"/>
      <c r="I120" s="62"/>
      <c r="J120" s="239" t="s">
        <v>300</v>
      </c>
      <c r="K120" s="342" t="s">
        <v>261</v>
      </c>
      <c r="L120" s="342"/>
      <c r="M120" s="342"/>
      <c r="N120" s="342"/>
      <c r="O120" s="342"/>
      <c r="P120" s="342"/>
      <c r="Q120" s="342"/>
      <c r="R120" s="342"/>
      <c r="S120" s="342"/>
      <c r="T120" s="342"/>
      <c r="U120" s="342"/>
      <c r="V120" s="342"/>
      <c r="W120" s="342"/>
      <c r="X120" s="342"/>
      <c r="Y120" s="342"/>
      <c r="Z120" s="342"/>
      <c r="AA120" s="342"/>
      <c r="AB120" s="342"/>
      <c r="AC120" s="342"/>
      <c r="AD120" s="342"/>
      <c r="AE120" s="342"/>
      <c r="AF120" s="342"/>
      <c r="AG120" s="342"/>
      <c r="AH120" s="342"/>
      <c r="AI120" s="342"/>
      <c r="AJ120" s="342"/>
      <c r="AK120" s="342"/>
      <c r="AL120" s="723"/>
      <c r="AM120" s="855"/>
      <c r="AN120" s="902"/>
      <c r="AO120" s="977"/>
      <c r="AP120" s="252"/>
      <c r="AQ120" s="252"/>
      <c r="AR120" s="252"/>
      <c r="AS120" s="252"/>
      <c r="AT120" s="252"/>
      <c r="AU120" s="252"/>
      <c r="AV120" s="252"/>
      <c r="AW120" s="252"/>
      <c r="AX120" s="252"/>
      <c r="AY120" s="252"/>
      <c r="AZ120" s="326"/>
      <c r="BA120" s="761"/>
      <c r="BB120" s="761"/>
      <c r="BC120" s="1116"/>
    </row>
    <row r="121" spans="1:55" ht="3.75" customHeight="1">
      <c r="A121" s="68"/>
      <c r="B121" s="88"/>
      <c r="C121" s="88"/>
      <c r="D121" s="88"/>
      <c r="E121" s="88"/>
      <c r="F121" s="145"/>
      <c r="G121" s="187"/>
      <c r="H121" s="62"/>
      <c r="I121" s="62"/>
      <c r="J121" s="227"/>
      <c r="K121" s="189"/>
      <c r="L121" s="255"/>
      <c r="M121" s="255"/>
      <c r="N121" s="255"/>
      <c r="O121" s="255"/>
      <c r="P121" s="255"/>
      <c r="Q121" s="255"/>
      <c r="R121" s="255"/>
      <c r="S121" s="255"/>
      <c r="T121" s="255"/>
      <c r="U121" s="255"/>
      <c r="V121" s="255"/>
      <c r="W121" s="255"/>
      <c r="X121" s="255"/>
      <c r="Y121" s="255"/>
      <c r="Z121" s="255"/>
      <c r="AA121" s="255"/>
      <c r="AB121" s="255"/>
      <c r="AC121" s="255"/>
      <c r="AD121" s="255"/>
      <c r="AE121" s="255"/>
      <c r="AF121" s="255"/>
      <c r="AG121" s="255"/>
      <c r="AH121" s="255"/>
      <c r="AI121" s="255"/>
      <c r="AJ121" s="255"/>
      <c r="AK121" s="189"/>
      <c r="AL121" s="727"/>
      <c r="AM121" s="856"/>
      <c r="AN121" s="906"/>
      <c r="AO121" s="977"/>
      <c r="AP121" s="252"/>
      <c r="AQ121" s="252"/>
      <c r="AR121" s="252"/>
      <c r="AS121" s="252"/>
      <c r="AT121" s="252"/>
      <c r="AU121" s="252"/>
      <c r="AV121" s="252"/>
      <c r="AW121" s="252"/>
      <c r="AX121" s="252"/>
      <c r="AY121" s="252"/>
      <c r="AZ121" s="326"/>
      <c r="BA121" s="761"/>
      <c r="BB121" s="761"/>
      <c r="BC121" s="1116"/>
    </row>
    <row r="122" spans="1:55" ht="18.75" customHeight="1">
      <c r="A122" s="68"/>
      <c r="B122" s="88"/>
      <c r="C122" s="120"/>
      <c r="D122" s="120"/>
      <c r="E122" s="120"/>
      <c r="F122" s="140"/>
      <c r="G122" s="187"/>
      <c r="H122" s="62"/>
      <c r="I122" s="62"/>
      <c r="J122" s="350" t="s">
        <v>242</v>
      </c>
      <c r="K122" s="236" t="s">
        <v>68</v>
      </c>
      <c r="L122" s="236"/>
      <c r="M122" s="236"/>
      <c r="N122" s="236"/>
      <c r="O122" s="236"/>
      <c r="P122" s="236"/>
      <c r="Q122" s="236"/>
      <c r="R122" s="236"/>
      <c r="S122" s="236"/>
      <c r="T122" s="236"/>
      <c r="U122" s="236"/>
      <c r="V122" s="236"/>
      <c r="W122" s="236"/>
      <c r="X122" s="236"/>
      <c r="Y122" s="236"/>
      <c r="Z122" s="236"/>
      <c r="AA122" s="236"/>
      <c r="AB122" s="236"/>
      <c r="AC122" s="236"/>
      <c r="AD122" s="236"/>
      <c r="AE122" s="236"/>
      <c r="AF122" s="236"/>
      <c r="AG122" s="236"/>
      <c r="AH122" s="236"/>
      <c r="AI122" s="236"/>
      <c r="AJ122" s="236"/>
      <c r="AK122" s="236"/>
      <c r="AL122" s="724"/>
      <c r="AM122" s="854"/>
      <c r="AN122" s="903"/>
      <c r="AO122" s="977"/>
      <c r="AP122" s="252"/>
      <c r="AQ122" s="252"/>
      <c r="AR122" s="252"/>
      <c r="AS122" s="252"/>
      <c r="AT122" s="252"/>
      <c r="AU122" s="252"/>
      <c r="AV122" s="252"/>
      <c r="AW122" s="252"/>
      <c r="AX122" s="252"/>
      <c r="AY122" s="252"/>
      <c r="AZ122" s="326"/>
      <c r="BA122" s="761"/>
      <c r="BB122" s="761"/>
      <c r="BC122" s="1116"/>
    </row>
    <row r="123" spans="1:55" ht="18.75" customHeight="1">
      <c r="A123" s="68"/>
      <c r="B123" s="88"/>
      <c r="C123" s="120"/>
      <c r="D123" s="120"/>
      <c r="E123" s="120"/>
      <c r="F123" s="140"/>
      <c r="G123" s="187"/>
      <c r="H123" s="62"/>
      <c r="I123" s="188" t="s">
        <v>305</v>
      </c>
      <c r="J123" s="252" t="s">
        <v>310</v>
      </c>
      <c r="K123" s="252"/>
      <c r="L123" s="252"/>
      <c r="M123" s="252"/>
      <c r="N123" s="252"/>
      <c r="O123" s="252"/>
      <c r="P123" s="252"/>
      <c r="Q123" s="252"/>
      <c r="R123" s="252"/>
      <c r="S123" s="252"/>
      <c r="T123" s="252"/>
      <c r="U123" s="252"/>
      <c r="V123" s="252"/>
      <c r="W123" s="252"/>
      <c r="X123" s="252"/>
      <c r="Y123" s="252"/>
      <c r="Z123" s="252"/>
      <c r="AA123" s="252"/>
      <c r="AB123" s="252"/>
      <c r="AC123" s="252"/>
      <c r="AD123" s="252"/>
      <c r="AE123" s="252"/>
      <c r="AF123" s="252"/>
      <c r="AG123" s="252"/>
      <c r="AH123" s="252"/>
      <c r="AI123" s="252"/>
      <c r="AJ123" s="252"/>
      <c r="AK123" s="252"/>
      <c r="AL123" s="729"/>
      <c r="AM123" s="853"/>
      <c r="AN123" s="908"/>
      <c r="AO123" s="977"/>
      <c r="AP123" s="252"/>
      <c r="AQ123" s="252"/>
      <c r="AR123" s="252"/>
      <c r="AS123" s="252"/>
      <c r="AT123" s="252"/>
      <c r="AU123" s="252"/>
      <c r="AV123" s="252"/>
      <c r="AW123" s="252"/>
      <c r="AX123" s="252"/>
      <c r="AY123" s="252"/>
      <c r="AZ123" s="326"/>
      <c r="BA123" s="800"/>
      <c r="BB123" s="800"/>
      <c r="BC123" s="1120"/>
    </row>
    <row r="124" spans="1:55" ht="18.75" customHeight="1">
      <c r="A124" s="68"/>
      <c r="B124" s="88"/>
      <c r="C124" s="120"/>
      <c r="D124" s="120"/>
      <c r="E124" s="120"/>
      <c r="F124" s="140"/>
      <c r="G124" s="187"/>
      <c r="H124" s="62"/>
      <c r="I124" s="62"/>
      <c r="J124" s="350" t="s">
        <v>11</v>
      </c>
      <c r="K124" s="236" t="s">
        <v>316</v>
      </c>
      <c r="L124" s="236"/>
      <c r="M124" s="236"/>
      <c r="N124" s="236"/>
      <c r="O124" s="236"/>
      <c r="P124" s="236"/>
      <c r="Q124" s="236"/>
      <c r="R124" s="236"/>
      <c r="S124" s="236"/>
      <c r="T124" s="236"/>
      <c r="U124" s="236"/>
      <c r="V124" s="236"/>
      <c r="W124" s="236"/>
      <c r="X124" s="236"/>
      <c r="Y124" s="236"/>
      <c r="Z124" s="236"/>
      <c r="AA124" s="236"/>
      <c r="AB124" s="236"/>
      <c r="AC124" s="236"/>
      <c r="AD124" s="236"/>
      <c r="AE124" s="236"/>
      <c r="AF124" s="236"/>
      <c r="AG124" s="236"/>
      <c r="AH124" s="236"/>
      <c r="AI124" s="236"/>
      <c r="AJ124" s="236"/>
      <c r="AK124" s="236"/>
      <c r="AL124" s="724"/>
      <c r="AM124" s="854"/>
      <c r="AN124" s="903"/>
      <c r="AO124" s="977"/>
      <c r="AP124" s="252"/>
      <c r="AQ124" s="252"/>
      <c r="AR124" s="252"/>
      <c r="AS124" s="252"/>
      <c r="AT124" s="252"/>
      <c r="AU124" s="252"/>
      <c r="AV124" s="252"/>
      <c r="AW124" s="252"/>
      <c r="AX124" s="252"/>
      <c r="AY124" s="252"/>
      <c r="AZ124" s="326"/>
      <c r="BA124" s="761"/>
      <c r="BB124" s="761"/>
      <c r="BC124" s="1116"/>
    </row>
    <row r="125" spans="1:55" ht="37.5" customHeight="1">
      <c r="A125" s="68"/>
      <c r="B125" s="88"/>
      <c r="C125" s="120"/>
      <c r="D125" s="120"/>
      <c r="E125" s="120"/>
      <c r="F125" s="140"/>
      <c r="G125" s="187"/>
      <c r="H125" s="62"/>
      <c r="I125" s="62"/>
      <c r="J125" s="350" t="s">
        <v>151</v>
      </c>
      <c r="K125" s="236" t="s">
        <v>191</v>
      </c>
      <c r="L125" s="236"/>
      <c r="M125" s="236"/>
      <c r="N125" s="236"/>
      <c r="O125" s="236"/>
      <c r="P125" s="236"/>
      <c r="Q125" s="236"/>
      <c r="R125" s="236"/>
      <c r="S125" s="236"/>
      <c r="T125" s="236"/>
      <c r="U125" s="236"/>
      <c r="V125" s="236"/>
      <c r="W125" s="236"/>
      <c r="X125" s="236"/>
      <c r="Y125" s="236"/>
      <c r="Z125" s="236"/>
      <c r="AA125" s="236"/>
      <c r="AB125" s="236"/>
      <c r="AC125" s="236"/>
      <c r="AD125" s="236"/>
      <c r="AE125" s="236"/>
      <c r="AF125" s="236"/>
      <c r="AG125" s="236"/>
      <c r="AH125" s="236"/>
      <c r="AI125" s="236"/>
      <c r="AJ125" s="236"/>
      <c r="AK125" s="236"/>
      <c r="AL125" s="724"/>
      <c r="AM125" s="854"/>
      <c r="AN125" s="903"/>
      <c r="AO125" s="977"/>
      <c r="AP125" s="252"/>
      <c r="AQ125" s="252"/>
      <c r="AR125" s="252"/>
      <c r="AS125" s="252"/>
      <c r="AT125" s="252"/>
      <c r="AU125" s="252"/>
      <c r="AV125" s="252"/>
      <c r="AW125" s="252"/>
      <c r="AX125" s="252"/>
      <c r="AY125" s="252"/>
      <c r="AZ125" s="326"/>
      <c r="BA125" s="761"/>
      <c r="BB125" s="761"/>
      <c r="BC125" s="1116"/>
    </row>
    <row r="126" spans="1:55" ht="18.75" customHeight="1">
      <c r="A126" s="68"/>
      <c r="B126" s="88"/>
      <c r="C126" s="120"/>
      <c r="D126" s="120"/>
      <c r="E126" s="120"/>
      <c r="F126" s="140"/>
      <c r="G126" s="187"/>
      <c r="H126" s="62"/>
      <c r="I126" s="62"/>
      <c r="J126" s="350" t="s">
        <v>270</v>
      </c>
      <c r="K126" s="236" t="s">
        <v>313</v>
      </c>
      <c r="L126" s="236"/>
      <c r="M126" s="236"/>
      <c r="N126" s="236"/>
      <c r="O126" s="236"/>
      <c r="P126" s="236"/>
      <c r="Q126" s="236"/>
      <c r="R126" s="236"/>
      <c r="S126" s="236"/>
      <c r="T126" s="236"/>
      <c r="U126" s="236"/>
      <c r="V126" s="236"/>
      <c r="W126" s="236"/>
      <c r="X126" s="236"/>
      <c r="Y126" s="236"/>
      <c r="Z126" s="236"/>
      <c r="AA126" s="236"/>
      <c r="AB126" s="236"/>
      <c r="AC126" s="236"/>
      <c r="AD126" s="236"/>
      <c r="AE126" s="236"/>
      <c r="AF126" s="236"/>
      <c r="AG126" s="236"/>
      <c r="AH126" s="236"/>
      <c r="AI126" s="236"/>
      <c r="AJ126" s="236"/>
      <c r="AK126" s="236"/>
      <c r="AL126" s="724"/>
      <c r="AM126" s="854"/>
      <c r="AN126" s="903"/>
      <c r="AO126" s="977"/>
      <c r="AP126" s="252"/>
      <c r="AQ126" s="252"/>
      <c r="AR126" s="252"/>
      <c r="AS126" s="252"/>
      <c r="AT126" s="252"/>
      <c r="AU126" s="252"/>
      <c r="AV126" s="252"/>
      <c r="AW126" s="252"/>
      <c r="AX126" s="252"/>
      <c r="AY126" s="252"/>
      <c r="AZ126" s="326"/>
      <c r="BA126" s="761"/>
      <c r="BB126" s="761"/>
      <c r="BC126" s="1116"/>
    </row>
    <row r="127" spans="1:55" ht="18.75" customHeight="1">
      <c r="A127" s="68"/>
      <c r="B127" s="88"/>
      <c r="C127" s="120"/>
      <c r="D127" s="120"/>
      <c r="E127" s="120"/>
      <c r="F127" s="140"/>
      <c r="G127" s="187"/>
      <c r="H127" s="62"/>
      <c r="I127" s="62"/>
      <c r="J127" s="350" t="s">
        <v>34</v>
      </c>
      <c r="K127" s="236" t="s">
        <v>847</v>
      </c>
      <c r="L127" s="236"/>
      <c r="M127" s="236"/>
      <c r="N127" s="236"/>
      <c r="O127" s="236"/>
      <c r="P127" s="236"/>
      <c r="Q127" s="236"/>
      <c r="R127" s="236"/>
      <c r="S127" s="236"/>
      <c r="T127" s="236"/>
      <c r="U127" s="236"/>
      <c r="V127" s="236"/>
      <c r="W127" s="236"/>
      <c r="X127" s="236"/>
      <c r="Y127" s="236"/>
      <c r="Z127" s="236"/>
      <c r="AA127" s="236"/>
      <c r="AB127" s="236"/>
      <c r="AC127" s="236"/>
      <c r="AD127" s="236"/>
      <c r="AE127" s="236"/>
      <c r="AF127" s="236"/>
      <c r="AG127" s="236"/>
      <c r="AH127" s="236"/>
      <c r="AI127" s="236"/>
      <c r="AJ127" s="236"/>
      <c r="AK127" s="236"/>
      <c r="AL127" s="724"/>
      <c r="AM127" s="854"/>
      <c r="AN127" s="903"/>
      <c r="AO127" s="977"/>
      <c r="AP127" s="252"/>
      <c r="AQ127" s="252"/>
      <c r="AR127" s="252"/>
      <c r="AS127" s="252"/>
      <c r="AT127" s="252"/>
      <c r="AU127" s="252"/>
      <c r="AV127" s="252"/>
      <c r="AW127" s="252"/>
      <c r="AX127" s="252"/>
      <c r="AY127" s="252"/>
      <c r="AZ127" s="326"/>
      <c r="BA127" s="761"/>
      <c r="BB127" s="761"/>
      <c r="BC127" s="1116"/>
    </row>
    <row r="128" spans="1:55" ht="18.75" customHeight="1">
      <c r="A128" s="68"/>
      <c r="B128" s="88"/>
      <c r="C128" s="120"/>
      <c r="D128" s="120"/>
      <c r="E128" s="120"/>
      <c r="F128" s="140"/>
      <c r="G128" s="187"/>
      <c r="H128" s="62"/>
      <c r="I128" s="62"/>
      <c r="J128" s="350" t="s">
        <v>297</v>
      </c>
      <c r="K128" s="236" t="s">
        <v>320</v>
      </c>
      <c r="L128" s="236"/>
      <c r="M128" s="236"/>
      <c r="N128" s="236"/>
      <c r="O128" s="236"/>
      <c r="P128" s="236"/>
      <c r="Q128" s="236"/>
      <c r="R128" s="236"/>
      <c r="S128" s="236"/>
      <c r="T128" s="236"/>
      <c r="U128" s="236"/>
      <c r="V128" s="236"/>
      <c r="W128" s="236"/>
      <c r="X128" s="236"/>
      <c r="Y128" s="236"/>
      <c r="Z128" s="236"/>
      <c r="AA128" s="236"/>
      <c r="AB128" s="236"/>
      <c r="AC128" s="236"/>
      <c r="AD128" s="236"/>
      <c r="AE128" s="236"/>
      <c r="AF128" s="236"/>
      <c r="AG128" s="236"/>
      <c r="AH128" s="236"/>
      <c r="AI128" s="236"/>
      <c r="AJ128" s="236"/>
      <c r="AK128" s="236"/>
      <c r="AL128" s="724"/>
      <c r="AM128" s="854"/>
      <c r="AN128" s="903"/>
      <c r="AO128" s="977"/>
      <c r="AP128" s="252"/>
      <c r="AQ128" s="252"/>
      <c r="AR128" s="252"/>
      <c r="AS128" s="252"/>
      <c r="AT128" s="252"/>
      <c r="AU128" s="252"/>
      <c r="AV128" s="252"/>
      <c r="AW128" s="252"/>
      <c r="AX128" s="252"/>
      <c r="AY128" s="252"/>
      <c r="AZ128" s="326"/>
      <c r="BA128" s="761"/>
      <c r="BB128" s="761"/>
      <c r="BC128" s="1116"/>
    </row>
    <row r="129" spans="1:55" ht="18.75" customHeight="1">
      <c r="A129" s="68"/>
      <c r="B129" s="88"/>
      <c r="C129" s="120"/>
      <c r="D129" s="120"/>
      <c r="E129" s="120"/>
      <c r="F129" s="140"/>
      <c r="G129" s="187"/>
      <c r="H129" s="62"/>
      <c r="I129" s="62"/>
      <c r="J129" s="350" t="s">
        <v>300</v>
      </c>
      <c r="K129" s="236" t="s">
        <v>336</v>
      </c>
      <c r="L129" s="236"/>
      <c r="M129" s="236"/>
      <c r="N129" s="236"/>
      <c r="O129" s="236"/>
      <c r="P129" s="236"/>
      <c r="Q129" s="236"/>
      <c r="R129" s="236"/>
      <c r="S129" s="236"/>
      <c r="T129" s="236"/>
      <c r="U129" s="236"/>
      <c r="V129" s="236"/>
      <c r="W129" s="236"/>
      <c r="X129" s="236"/>
      <c r="Y129" s="236"/>
      <c r="Z129" s="236"/>
      <c r="AA129" s="236"/>
      <c r="AB129" s="236"/>
      <c r="AC129" s="236"/>
      <c r="AD129" s="236"/>
      <c r="AE129" s="236"/>
      <c r="AF129" s="236"/>
      <c r="AG129" s="236"/>
      <c r="AH129" s="236"/>
      <c r="AI129" s="236"/>
      <c r="AJ129" s="236"/>
      <c r="AK129" s="236"/>
      <c r="AL129" s="724"/>
      <c r="AM129" s="854"/>
      <c r="AN129" s="903"/>
      <c r="AO129" s="977"/>
      <c r="AP129" s="252"/>
      <c r="AQ129" s="252"/>
      <c r="AR129" s="252"/>
      <c r="AS129" s="252"/>
      <c r="AT129" s="252"/>
      <c r="AU129" s="252"/>
      <c r="AV129" s="252"/>
      <c r="AW129" s="252"/>
      <c r="AX129" s="252"/>
      <c r="AY129" s="252"/>
      <c r="AZ129" s="326"/>
      <c r="BA129" s="761"/>
      <c r="BB129" s="761"/>
      <c r="BC129" s="1116"/>
    </row>
    <row r="130" spans="1:55" ht="39" customHeight="1">
      <c r="A130" s="68"/>
      <c r="B130" s="88"/>
      <c r="C130" s="120"/>
      <c r="D130" s="120"/>
      <c r="E130" s="120"/>
      <c r="F130" s="140"/>
      <c r="G130" s="187"/>
      <c r="H130" s="62"/>
      <c r="I130" s="62"/>
      <c r="J130" s="350" t="s">
        <v>242</v>
      </c>
      <c r="K130" s="236" t="s">
        <v>247</v>
      </c>
      <c r="L130" s="236"/>
      <c r="M130" s="236"/>
      <c r="N130" s="236"/>
      <c r="O130" s="236"/>
      <c r="P130" s="236"/>
      <c r="Q130" s="236"/>
      <c r="R130" s="236"/>
      <c r="S130" s="236"/>
      <c r="T130" s="236"/>
      <c r="U130" s="236"/>
      <c r="V130" s="236"/>
      <c r="W130" s="236"/>
      <c r="X130" s="236"/>
      <c r="Y130" s="236"/>
      <c r="Z130" s="236"/>
      <c r="AA130" s="236"/>
      <c r="AB130" s="236"/>
      <c r="AC130" s="236"/>
      <c r="AD130" s="236"/>
      <c r="AE130" s="236"/>
      <c r="AF130" s="236"/>
      <c r="AG130" s="236"/>
      <c r="AH130" s="236"/>
      <c r="AI130" s="236"/>
      <c r="AJ130" s="236"/>
      <c r="AK130" s="236"/>
      <c r="AL130" s="724"/>
      <c r="AM130" s="854"/>
      <c r="AN130" s="903"/>
      <c r="AO130" s="977"/>
      <c r="AP130" s="252"/>
      <c r="AQ130" s="252"/>
      <c r="AR130" s="252"/>
      <c r="AS130" s="252"/>
      <c r="AT130" s="252"/>
      <c r="AU130" s="252"/>
      <c r="AV130" s="252"/>
      <c r="AW130" s="252"/>
      <c r="AX130" s="252"/>
      <c r="AY130" s="252"/>
      <c r="AZ130" s="326"/>
      <c r="BA130" s="761"/>
      <c r="BB130" s="761"/>
      <c r="BC130" s="1116"/>
    </row>
    <row r="131" spans="1:55" ht="18.75" customHeight="1">
      <c r="A131" s="68"/>
      <c r="B131" s="88"/>
      <c r="C131" s="120"/>
      <c r="D131" s="120"/>
      <c r="E131" s="120"/>
      <c r="F131" s="140"/>
      <c r="G131" s="187"/>
      <c r="H131" s="62"/>
      <c r="I131" s="62"/>
      <c r="J131" s="350" t="s">
        <v>180</v>
      </c>
      <c r="K131" s="236" t="s">
        <v>1209</v>
      </c>
      <c r="L131" s="236"/>
      <c r="M131" s="236"/>
      <c r="N131" s="236"/>
      <c r="O131" s="236"/>
      <c r="P131" s="236"/>
      <c r="Q131" s="236"/>
      <c r="R131" s="236"/>
      <c r="S131" s="236"/>
      <c r="T131" s="236"/>
      <c r="U131" s="236"/>
      <c r="V131" s="236"/>
      <c r="W131" s="236"/>
      <c r="X131" s="236"/>
      <c r="Y131" s="236"/>
      <c r="Z131" s="236"/>
      <c r="AA131" s="236"/>
      <c r="AB131" s="236"/>
      <c r="AC131" s="236"/>
      <c r="AD131" s="236"/>
      <c r="AE131" s="236"/>
      <c r="AF131" s="236"/>
      <c r="AG131" s="236"/>
      <c r="AH131" s="236"/>
      <c r="AI131" s="236"/>
      <c r="AJ131" s="236"/>
      <c r="AK131" s="236"/>
      <c r="AL131" s="724"/>
      <c r="AM131" s="854"/>
      <c r="AN131" s="903"/>
      <c r="AO131" s="977"/>
      <c r="AP131" s="252"/>
      <c r="AQ131" s="252"/>
      <c r="AR131" s="252"/>
      <c r="AS131" s="252"/>
      <c r="AT131" s="252"/>
      <c r="AU131" s="252"/>
      <c r="AV131" s="252"/>
      <c r="AW131" s="252"/>
      <c r="AX131" s="252"/>
      <c r="AY131" s="252"/>
      <c r="AZ131" s="326"/>
      <c r="BA131" s="761"/>
      <c r="BB131" s="761"/>
      <c r="BC131" s="1116"/>
    </row>
    <row r="132" spans="1:55" ht="21.5" customHeight="1">
      <c r="A132" s="68"/>
      <c r="B132" s="88"/>
      <c r="C132" s="120"/>
      <c r="D132" s="120"/>
      <c r="E132" s="120"/>
      <c r="F132" s="140"/>
      <c r="G132" s="187"/>
      <c r="H132" s="62"/>
      <c r="I132" s="62"/>
      <c r="J132" s="350" t="s">
        <v>329</v>
      </c>
      <c r="K132" s="236" t="s">
        <v>338</v>
      </c>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236"/>
      <c r="AL132" s="724"/>
      <c r="AM132" s="854"/>
      <c r="AN132" s="903"/>
      <c r="AO132" s="977"/>
      <c r="AP132" s="252"/>
      <c r="AQ132" s="252"/>
      <c r="AR132" s="252"/>
      <c r="AS132" s="252"/>
      <c r="AT132" s="252"/>
      <c r="AU132" s="252"/>
      <c r="AV132" s="252"/>
      <c r="AW132" s="252"/>
      <c r="AX132" s="252"/>
      <c r="AY132" s="252"/>
      <c r="AZ132" s="326"/>
      <c r="BA132" s="761"/>
      <c r="BB132" s="761"/>
      <c r="BC132" s="1116"/>
    </row>
    <row r="133" spans="1:55" ht="18.75" customHeight="1">
      <c r="A133" s="68"/>
      <c r="B133" s="88"/>
      <c r="C133" s="120"/>
      <c r="D133" s="120"/>
      <c r="E133" s="120"/>
      <c r="F133" s="140"/>
      <c r="G133" s="187"/>
      <c r="H133" s="62"/>
      <c r="I133" s="188" t="s">
        <v>72</v>
      </c>
      <c r="J133" s="61" t="s">
        <v>37</v>
      </c>
      <c r="K133" s="61"/>
      <c r="L133" s="61"/>
      <c r="M133" s="61"/>
      <c r="N133" s="61"/>
      <c r="O133" s="61"/>
      <c r="P133" s="61"/>
      <c r="Q133" s="61"/>
      <c r="R133" s="61"/>
      <c r="S133" s="61"/>
      <c r="T133" s="61"/>
      <c r="U133" s="61"/>
      <c r="V133" s="61"/>
      <c r="W133" s="61"/>
      <c r="X133" s="61"/>
      <c r="Y133" s="61"/>
      <c r="Z133" s="61"/>
      <c r="AA133" s="61"/>
      <c r="AB133" s="61"/>
      <c r="AC133" s="61"/>
      <c r="AD133" s="61"/>
      <c r="AE133" s="61"/>
      <c r="AF133" s="61"/>
      <c r="AG133" s="61"/>
      <c r="AH133" s="61"/>
      <c r="AI133" s="61"/>
      <c r="AJ133" s="61"/>
      <c r="AK133" s="61"/>
      <c r="AL133" s="729"/>
      <c r="AM133" s="853"/>
      <c r="AN133" s="908"/>
      <c r="AO133" s="977"/>
      <c r="AP133" s="252"/>
      <c r="AQ133" s="252"/>
      <c r="AR133" s="252"/>
      <c r="AS133" s="252"/>
      <c r="AT133" s="252"/>
      <c r="AU133" s="252"/>
      <c r="AV133" s="252"/>
      <c r="AW133" s="252"/>
      <c r="AX133" s="252"/>
      <c r="AY133" s="252"/>
      <c r="AZ133" s="326"/>
      <c r="BA133" s="800"/>
      <c r="BB133" s="800"/>
      <c r="BC133" s="1120"/>
    </row>
    <row r="134" spans="1:55" ht="18.75" customHeight="1">
      <c r="A134" s="68"/>
      <c r="B134" s="88"/>
      <c r="C134" s="120"/>
      <c r="D134" s="120"/>
      <c r="E134" s="120"/>
      <c r="F134" s="140"/>
      <c r="G134" s="187"/>
      <c r="H134" s="62"/>
      <c r="I134" s="62"/>
      <c r="J134" s="261" t="s">
        <v>11</v>
      </c>
      <c r="K134" s="236" t="s">
        <v>5</v>
      </c>
      <c r="L134" s="236"/>
      <c r="M134" s="236"/>
      <c r="N134" s="236"/>
      <c r="O134" s="236"/>
      <c r="P134" s="236"/>
      <c r="Q134" s="236"/>
      <c r="R134" s="236"/>
      <c r="S134" s="236"/>
      <c r="T134" s="236"/>
      <c r="U134" s="236"/>
      <c r="V134" s="236"/>
      <c r="W134" s="236"/>
      <c r="X134" s="236"/>
      <c r="Y134" s="236"/>
      <c r="Z134" s="236"/>
      <c r="AA134" s="236"/>
      <c r="AB134" s="236"/>
      <c r="AC134" s="236"/>
      <c r="AD134" s="236"/>
      <c r="AE134" s="236"/>
      <c r="AF134" s="236"/>
      <c r="AG134" s="236"/>
      <c r="AH134" s="236"/>
      <c r="AI134" s="236"/>
      <c r="AJ134" s="236"/>
      <c r="AK134" s="236"/>
      <c r="AL134" s="724"/>
      <c r="AM134" s="854"/>
      <c r="AN134" s="903"/>
      <c r="AP134" s="800"/>
      <c r="AQ134" s="800"/>
      <c r="AR134" s="800"/>
      <c r="AZ134" s="152"/>
      <c r="BA134" s="761"/>
      <c r="BB134" s="761"/>
      <c r="BC134" s="1116"/>
    </row>
    <row r="135" spans="1:55" ht="38.25" customHeight="1">
      <c r="A135" s="68"/>
      <c r="B135" s="88"/>
      <c r="C135" s="120"/>
      <c r="D135" s="120"/>
      <c r="E135" s="120"/>
      <c r="F135" s="140"/>
      <c r="G135" s="187"/>
      <c r="H135" s="62"/>
      <c r="I135" s="62"/>
      <c r="J135" s="401"/>
      <c r="K135" s="258" t="s">
        <v>299</v>
      </c>
      <c r="L135" s="258" t="s">
        <v>1084</v>
      </c>
      <c r="M135" s="258"/>
      <c r="N135" s="258"/>
      <c r="O135" s="258"/>
      <c r="P135" s="258"/>
      <c r="Q135" s="258"/>
      <c r="R135" s="258"/>
      <c r="S135" s="258"/>
      <c r="T135" s="258"/>
      <c r="U135" s="258"/>
      <c r="V135" s="258"/>
      <c r="W135" s="258"/>
      <c r="X135" s="258"/>
      <c r="Y135" s="258"/>
      <c r="Z135" s="258"/>
      <c r="AA135" s="258"/>
      <c r="AB135" s="258"/>
      <c r="AC135" s="258"/>
      <c r="AD135" s="258"/>
      <c r="AE135" s="258"/>
      <c r="AF135" s="258"/>
      <c r="AG135" s="258"/>
      <c r="AH135" s="258"/>
      <c r="AI135" s="258"/>
      <c r="AJ135" s="258"/>
      <c r="AK135" s="258"/>
      <c r="AL135" s="724"/>
      <c r="AM135" s="854"/>
      <c r="AN135" s="903"/>
      <c r="AP135" s="800"/>
      <c r="AQ135" s="800"/>
      <c r="AR135" s="800"/>
      <c r="AZ135" s="152"/>
      <c r="BA135" s="761"/>
      <c r="BB135" s="761"/>
      <c r="BC135" s="1116"/>
    </row>
    <row r="136" spans="1:55" ht="18.75" customHeight="1">
      <c r="A136" s="68"/>
      <c r="B136" s="88"/>
      <c r="C136" s="120"/>
      <c r="D136" s="120"/>
      <c r="E136" s="120"/>
      <c r="F136" s="140"/>
      <c r="G136" s="187"/>
      <c r="H136" s="62"/>
      <c r="I136" s="62"/>
      <c r="J136" s="350" t="s">
        <v>151</v>
      </c>
      <c r="K136" s="236" t="s">
        <v>355</v>
      </c>
      <c r="L136" s="236"/>
      <c r="M136" s="236"/>
      <c r="N136" s="236"/>
      <c r="O136" s="236"/>
      <c r="P136" s="236"/>
      <c r="Q136" s="236"/>
      <c r="R136" s="236"/>
      <c r="S136" s="236"/>
      <c r="T136" s="236"/>
      <c r="U136" s="236"/>
      <c r="V136" s="236"/>
      <c r="W136" s="236"/>
      <c r="X136" s="236"/>
      <c r="Y136" s="236"/>
      <c r="Z136" s="236"/>
      <c r="AA136" s="236"/>
      <c r="AB136" s="236"/>
      <c r="AC136" s="236"/>
      <c r="AD136" s="236"/>
      <c r="AE136" s="236"/>
      <c r="AF136" s="236"/>
      <c r="AG136" s="236"/>
      <c r="AH136" s="236"/>
      <c r="AI136" s="236"/>
      <c r="AJ136" s="236"/>
      <c r="AK136" s="236"/>
      <c r="AL136" s="724"/>
      <c r="AM136" s="854"/>
      <c r="AN136" s="903"/>
      <c r="AP136" s="800"/>
      <c r="AQ136" s="800"/>
      <c r="AR136" s="800"/>
      <c r="AZ136" s="152"/>
      <c r="BA136" s="761"/>
      <c r="BB136" s="761"/>
      <c r="BC136" s="1116"/>
    </row>
    <row r="137" spans="1:55" ht="18.75" customHeight="1">
      <c r="A137" s="68"/>
      <c r="B137" s="88"/>
      <c r="C137" s="120"/>
      <c r="D137" s="120"/>
      <c r="E137" s="120"/>
      <c r="F137" s="140"/>
      <c r="G137" s="187"/>
      <c r="H137" s="62"/>
      <c r="I137" s="62"/>
      <c r="J137" s="350" t="s">
        <v>270</v>
      </c>
      <c r="K137" s="236" t="s">
        <v>186</v>
      </c>
      <c r="L137" s="236"/>
      <c r="M137" s="236"/>
      <c r="N137" s="236"/>
      <c r="O137" s="236"/>
      <c r="P137" s="236"/>
      <c r="Q137" s="236"/>
      <c r="R137" s="236"/>
      <c r="S137" s="236"/>
      <c r="T137" s="236"/>
      <c r="U137" s="236"/>
      <c r="V137" s="236"/>
      <c r="W137" s="236"/>
      <c r="X137" s="236"/>
      <c r="Y137" s="236"/>
      <c r="Z137" s="236"/>
      <c r="AA137" s="236"/>
      <c r="AB137" s="236"/>
      <c r="AC137" s="236"/>
      <c r="AD137" s="236"/>
      <c r="AE137" s="236"/>
      <c r="AF137" s="236"/>
      <c r="AG137" s="236"/>
      <c r="AH137" s="236"/>
      <c r="AI137" s="236"/>
      <c r="AJ137" s="236"/>
      <c r="AK137" s="236"/>
      <c r="AL137" s="724"/>
      <c r="AM137" s="854"/>
      <c r="AN137" s="903"/>
      <c r="AP137" s="800"/>
      <c r="AQ137" s="800"/>
      <c r="AR137" s="800"/>
      <c r="AZ137" s="152"/>
      <c r="BA137" s="761"/>
      <c r="BB137" s="761"/>
      <c r="BC137" s="1116"/>
    </row>
    <row r="138" spans="1:55" ht="18.75" customHeight="1">
      <c r="A138" s="68"/>
      <c r="B138" s="88"/>
      <c r="C138" s="120"/>
      <c r="D138" s="120"/>
      <c r="E138" s="120"/>
      <c r="F138" s="140"/>
      <c r="G138" s="187"/>
      <c r="H138" s="62"/>
      <c r="I138" s="62"/>
      <c r="J138" s="350" t="s">
        <v>34</v>
      </c>
      <c r="K138" s="236" t="s">
        <v>360</v>
      </c>
      <c r="L138" s="236"/>
      <c r="M138" s="236"/>
      <c r="N138" s="236"/>
      <c r="O138" s="236"/>
      <c r="P138" s="236"/>
      <c r="Q138" s="236"/>
      <c r="R138" s="236"/>
      <c r="S138" s="236"/>
      <c r="T138" s="236"/>
      <c r="U138" s="236"/>
      <c r="V138" s="236"/>
      <c r="W138" s="236"/>
      <c r="X138" s="236"/>
      <c r="Y138" s="236"/>
      <c r="Z138" s="236"/>
      <c r="AA138" s="236"/>
      <c r="AB138" s="236"/>
      <c r="AC138" s="236"/>
      <c r="AD138" s="236"/>
      <c r="AE138" s="236"/>
      <c r="AF138" s="236"/>
      <c r="AG138" s="236"/>
      <c r="AH138" s="236"/>
      <c r="AI138" s="236"/>
      <c r="AJ138" s="236"/>
      <c r="AK138" s="236"/>
      <c r="AL138" s="724"/>
      <c r="AM138" s="854"/>
      <c r="AN138" s="903"/>
      <c r="AP138" s="800"/>
      <c r="AQ138" s="800"/>
      <c r="AR138" s="800"/>
      <c r="AZ138" s="152"/>
      <c r="BA138" s="761"/>
      <c r="BB138" s="761"/>
      <c r="BC138" s="1116"/>
    </row>
    <row r="139" spans="1:55" ht="18.75" customHeight="1">
      <c r="A139" s="68"/>
      <c r="B139" s="88"/>
      <c r="C139" s="120"/>
      <c r="D139" s="120"/>
      <c r="E139" s="120"/>
      <c r="F139" s="140"/>
      <c r="G139" s="187"/>
      <c r="H139" s="62"/>
      <c r="I139" s="62"/>
      <c r="J139" s="350" t="s">
        <v>297</v>
      </c>
      <c r="K139" s="236" t="s">
        <v>211</v>
      </c>
      <c r="L139" s="236"/>
      <c r="M139" s="236"/>
      <c r="N139" s="236"/>
      <c r="O139" s="236"/>
      <c r="P139" s="236"/>
      <c r="Q139" s="236"/>
      <c r="R139" s="236"/>
      <c r="S139" s="236"/>
      <c r="T139" s="236"/>
      <c r="U139" s="236"/>
      <c r="V139" s="236"/>
      <c r="W139" s="236"/>
      <c r="X139" s="236"/>
      <c r="Y139" s="236"/>
      <c r="Z139" s="236"/>
      <c r="AA139" s="236"/>
      <c r="AB139" s="236"/>
      <c r="AC139" s="236"/>
      <c r="AD139" s="236"/>
      <c r="AE139" s="236"/>
      <c r="AF139" s="236"/>
      <c r="AG139" s="236"/>
      <c r="AH139" s="236"/>
      <c r="AI139" s="236"/>
      <c r="AJ139" s="236"/>
      <c r="AK139" s="236"/>
      <c r="AL139" s="724"/>
      <c r="AM139" s="854"/>
      <c r="AN139" s="903"/>
      <c r="AP139" s="800"/>
      <c r="AQ139" s="800"/>
      <c r="AR139" s="800"/>
      <c r="AZ139" s="152"/>
      <c r="BA139" s="761"/>
      <c r="BB139" s="761"/>
      <c r="BC139" s="1116"/>
    </row>
    <row r="140" spans="1:55" ht="18.75" customHeight="1">
      <c r="A140" s="68"/>
      <c r="B140" s="88"/>
      <c r="C140" s="120"/>
      <c r="D140" s="120"/>
      <c r="E140" s="120"/>
      <c r="F140" s="140"/>
      <c r="G140" s="187"/>
      <c r="H140" s="62"/>
      <c r="I140" s="62"/>
      <c r="J140" s="350" t="s">
        <v>300</v>
      </c>
      <c r="K140" s="236" t="s">
        <v>48</v>
      </c>
      <c r="L140" s="236"/>
      <c r="M140" s="236"/>
      <c r="N140" s="236"/>
      <c r="O140" s="236"/>
      <c r="P140" s="236"/>
      <c r="Q140" s="236"/>
      <c r="R140" s="236"/>
      <c r="S140" s="236"/>
      <c r="T140" s="236"/>
      <c r="U140" s="236"/>
      <c r="V140" s="236"/>
      <c r="W140" s="236"/>
      <c r="X140" s="236"/>
      <c r="Y140" s="236"/>
      <c r="Z140" s="236"/>
      <c r="AA140" s="236"/>
      <c r="AB140" s="236"/>
      <c r="AC140" s="236"/>
      <c r="AD140" s="236"/>
      <c r="AE140" s="236"/>
      <c r="AF140" s="236"/>
      <c r="AG140" s="236"/>
      <c r="AH140" s="236"/>
      <c r="AI140" s="236"/>
      <c r="AJ140" s="236"/>
      <c r="AK140" s="236"/>
      <c r="AL140" s="724"/>
      <c r="AM140" s="854"/>
      <c r="AN140" s="903"/>
      <c r="AP140" s="800"/>
      <c r="AQ140" s="800"/>
      <c r="AR140" s="800"/>
      <c r="AZ140" s="152"/>
      <c r="BA140" s="761"/>
      <c r="BB140" s="761"/>
      <c r="BC140" s="1116"/>
    </row>
    <row r="141" spans="1:55" ht="18.75" customHeight="1">
      <c r="A141" s="68"/>
      <c r="B141" s="88"/>
      <c r="C141" s="120"/>
      <c r="D141" s="120"/>
      <c r="E141" s="120"/>
      <c r="F141" s="140"/>
      <c r="G141" s="187"/>
      <c r="H141" s="62"/>
      <c r="I141" s="62"/>
      <c r="J141" s="261" t="s">
        <v>242</v>
      </c>
      <c r="K141" s="252" t="s">
        <v>188</v>
      </c>
      <c r="L141" s="252"/>
      <c r="M141" s="252"/>
      <c r="N141" s="252"/>
      <c r="O141" s="252"/>
      <c r="P141" s="252"/>
      <c r="Q141" s="252"/>
      <c r="R141" s="252"/>
      <c r="S141" s="252"/>
      <c r="T141" s="252"/>
      <c r="U141" s="252"/>
      <c r="V141" s="252"/>
      <c r="W141" s="252"/>
      <c r="X141" s="252"/>
      <c r="Y141" s="252"/>
      <c r="Z141" s="252"/>
      <c r="AA141" s="252"/>
      <c r="AB141" s="252"/>
      <c r="AC141" s="252"/>
      <c r="AD141" s="252"/>
      <c r="AE141" s="252"/>
      <c r="AF141" s="252"/>
      <c r="AG141" s="252"/>
      <c r="AH141" s="252"/>
      <c r="AI141" s="252"/>
      <c r="AJ141" s="252"/>
      <c r="AK141" s="252"/>
      <c r="AL141" s="724"/>
      <c r="AM141" s="854"/>
      <c r="AN141" s="903"/>
      <c r="AP141" s="800"/>
      <c r="AQ141" s="800"/>
      <c r="AR141" s="800"/>
      <c r="AZ141" s="152"/>
      <c r="BA141" s="761"/>
      <c r="BB141" s="761"/>
      <c r="BC141" s="1116"/>
    </row>
    <row r="142" spans="1:55" ht="20" customHeight="1">
      <c r="A142" s="68"/>
      <c r="B142" s="88"/>
      <c r="C142" s="120"/>
      <c r="D142" s="120"/>
      <c r="E142" s="120"/>
      <c r="F142" s="140"/>
      <c r="G142" s="188">
        <v>2</v>
      </c>
      <c r="H142" s="235" t="s">
        <v>295</v>
      </c>
      <c r="I142" s="235"/>
      <c r="J142" s="235"/>
      <c r="K142" s="235"/>
      <c r="L142" s="235"/>
      <c r="M142" s="235"/>
      <c r="N142" s="235"/>
      <c r="O142" s="235"/>
      <c r="P142" s="235"/>
      <c r="Q142" s="235"/>
      <c r="R142" s="235"/>
      <c r="S142" s="235"/>
      <c r="T142" s="235"/>
      <c r="U142" s="235"/>
      <c r="V142" s="235"/>
      <c r="W142" s="235"/>
      <c r="X142" s="235"/>
      <c r="Y142" s="235"/>
      <c r="Z142" s="235"/>
      <c r="AA142" s="235"/>
      <c r="AB142" s="235"/>
      <c r="AC142" s="235"/>
      <c r="AD142" s="235"/>
      <c r="AE142" s="235"/>
      <c r="AF142" s="235"/>
      <c r="AG142" s="235"/>
      <c r="AH142" s="235"/>
      <c r="AI142" s="235"/>
      <c r="AJ142" s="235"/>
      <c r="AK142" s="663"/>
      <c r="AL142" s="729"/>
      <c r="AM142" s="853"/>
      <c r="AN142" s="908"/>
      <c r="AO142" s="977" t="s">
        <v>394</v>
      </c>
      <c r="AP142" s="252"/>
      <c r="AQ142" s="252"/>
      <c r="AR142" s="252"/>
      <c r="AS142" s="252"/>
      <c r="AT142" s="252"/>
      <c r="AU142" s="252"/>
      <c r="AV142" s="252"/>
      <c r="AW142" s="252"/>
      <c r="AZ142" s="152"/>
      <c r="BA142" s="800"/>
      <c r="BB142" s="800"/>
      <c r="BC142" s="1120"/>
    </row>
    <row r="143" spans="1:55" ht="18.75" customHeight="1">
      <c r="A143" s="68"/>
      <c r="B143" s="88"/>
      <c r="C143" s="120"/>
      <c r="D143" s="120"/>
      <c r="E143" s="120"/>
      <c r="F143" s="140"/>
      <c r="G143" s="187"/>
      <c r="H143" s="237" t="s">
        <v>40</v>
      </c>
      <c r="I143" s="229" t="s">
        <v>389</v>
      </c>
      <c r="J143" s="229"/>
      <c r="K143" s="229"/>
      <c r="L143" s="229"/>
      <c r="M143" s="229"/>
      <c r="N143" s="229"/>
      <c r="O143" s="229"/>
      <c r="P143" s="229"/>
      <c r="Q143" s="229"/>
      <c r="R143" s="229"/>
      <c r="S143" s="229"/>
      <c r="T143" s="229"/>
      <c r="U143" s="229"/>
      <c r="V143" s="229"/>
      <c r="W143" s="229"/>
      <c r="X143" s="229"/>
      <c r="Y143" s="229"/>
      <c r="Z143" s="229"/>
      <c r="AA143" s="229"/>
      <c r="AB143" s="229"/>
      <c r="AC143" s="229"/>
      <c r="AD143" s="229"/>
      <c r="AE143" s="229"/>
      <c r="AF143" s="229"/>
      <c r="AG143" s="229"/>
      <c r="AH143" s="229"/>
      <c r="AI143" s="229"/>
      <c r="AJ143" s="229"/>
      <c r="AK143" s="236"/>
      <c r="AL143" s="724"/>
      <c r="AM143" s="854"/>
      <c r="AN143" s="903"/>
      <c r="AO143" s="977"/>
      <c r="AP143" s="252"/>
      <c r="AQ143" s="252"/>
      <c r="AR143" s="252"/>
      <c r="AS143" s="252"/>
      <c r="AT143" s="252"/>
      <c r="AU143" s="252"/>
      <c r="AV143" s="252"/>
      <c r="AW143" s="252"/>
      <c r="AZ143" s="152"/>
      <c r="BA143" s="761"/>
      <c r="BB143" s="761"/>
      <c r="BC143" s="1116"/>
    </row>
    <row r="144" spans="1:55" ht="18.75" customHeight="1">
      <c r="A144" s="68"/>
      <c r="B144" s="88"/>
      <c r="C144" s="120"/>
      <c r="D144" s="120"/>
      <c r="E144" s="120"/>
      <c r="F144" s="140"/>
      <c r="G144" s="187"/>
      <c r="H144" s="237" t="s">
        <v>78</v>
      </c>
      <c r="I144" s="229" t="s">
        <v>91</v>
      </c>
      <c r="J144" s="229"/>
      <c r="K144" s="229"/>
      <c r="L144" s="229"/>
      <c r="M144" s="229"/>
      <c r="N144" s="229"/>
      <c r="O144" s="229"/>
      <c r="P144" s="229"/>
      <c r="Q144" s="229"/>
      <c r="R144" s="229"/>
      <c r="S144" s="229"/>
      <c r="T144" s="229"/>
      <c r="U144" s="229"/>
      <c r="V144" s="229"/>
      <c r="W144" s="229"/>
      <c r="X144" s="229"/>
      <c r="Y144" s="229"/>
      <c r="Z144" s="229"/>
      <c r="AA144" s="229"/>
      <c r="AB144" s="229"/>
      <c r="AC144" s="229"/>
      <c r="AD144" s="229"/>
      <c r="AE144" s="229"/>
      <c r="AF144" s="229"/>
      <c r="AG144" s="229"/>
      <c r="AH144" s="229"/>
      <c r="AI144" s="229"/>
      <c r="AJ144" s="229"/>
      <c r="AK144" s="236"/>
      <c r="AL144" s="724"/>
      <c r="AM144" s="854"/>
      <c r="AN144" s="903"/>
      <c r="AP144" s="800"/>
      <c r="AQ144" s="800"/>
      <c r="AR144" s="800"/>
      <c r="AZ144" s="152"/>
      <c r="BA144" s="761"/>
      <c r="BB144" s="761"/>
      <c r="BC144" s="1116"/>
    </row>
    <row r="145" spans="1:55">
      <c r="A145" s="68"/>
      <c r="B145" s="88"/>
      <c r="C145" s="120"/>
      <c r="D145" s="120"/>
      <c r="E145" s="120"/>
      <c r="F145" s="140"/>
      <c r="G145" s="187"/>
      <c r="H145" s="237" t="s">
        <v>187</v>
      </c>
      <c r="I145" s="229" t="s">
        <v>1114</v>
      </c>
      <c r="J145" s="229"/>
      <c r="K145" s="229"/>
      <c r="L145" s="229"/>
      <c r="M145" s="229"/>
      <c r="N145" s="229"/>
      <c r="O145" s="229"/>
      <c r="P145" s="229"/>
      <c r="Q145" s="229"/>
      <c r="R145" s="229"/>
      <c r="S145" s="229"/>
      <c r="T145" s="229"/>
      <c r="U145" s="229"/>
      <c r="V145" s="229"/>
      <c r="W145" s="229"/>
      <c r="X145" s="229"/>
      <c r="Y145" s="229"/>
      <c r="Z145" s="229"/>
      <c r="AA145" s="229"/>
      <c r="AB145" s="229"/>
      <c r="AC145" s="229"/>
      <c r="AD145" s="229"/>
      <c r="AE145" s="229"/>
      <c r="AF145" s="229"/>
      <c r="AG145" s="229"/>
      <c r="AH145" s="229"/>
      <c r="AI145" s="229"/>
      <c r="AJ145" s="229"/>
      <c r="AK145" s="236"/>
      <c r="AL145" s="724"/>
      <c r="AM145" s="854"/>
      <c r="AN145" s="903"/>
      <c r="AP145" s="800"/>
      <c r="AQ145" s="800"/>
      <c r="AR145" s="800"/>
      <c r="AZ145" s="152"/>
      <c r="BA145" s="761"/>
      <c r="BB145" s="761"/>
      <c r="BC145" s="1116"/>
    </row>
    <row r="146" spans="1:55" ht="18.75" customHeight="1">
      <c r="A146" s="68"/>
      <c r="B146" s="88"/>
      <c r="C146" s="120"/>
      <c r="D146" s="120"/>
      <c r="E146" s="120"/>
      <c r="F146" s="140"/>
      <c r="G146" s="187"/>
      <c r="H146" s="237" t="s">
        <v>196</v>
      </c>
      <c r="I146" s="229" t="s">
        <v>713</v>
      </c>
      <c r="J146" s="229"/>
      <c r="K146" s="229"/>
      <c r="L146" s="229"/>
      <c r="M146" s="229"/>
      <c r="N146" s="229"/>
      <c r="O146" s="229"/>
      <c r="P146" s="229"/>
      <c r="Q146" s="229"/>
      <c r="R146" s="229"/>
      <c r="S146" s="229"/>
      <c r="T146" s="229"/>
      <c r="U146" s="229"/>
      <c r="V146" s="229"/>
      <c r="W146" s="229"/>
      <c r="X146" s="229"/>
      <c r="Y146" s="229"/>
      <c r="Z146" s="229"/>
      <c r="AA146" s="229"/>
      <c r="AB146" s="229"/>
      <c r="AC146" s="229"/>
      <c r="AD146" s="229"/>
      <c r="AE146" s="229"/>
      <c r="AF146" s="229"/>
      <c r="AG146" s="229"/>
      <c r="AH146" s="229"/>
      <c r="AI146" s="229"/>
      <c r="AJ146" s="229"/>
      <c r="AK146" s="236"/>
      <c r="AL146" s="724"/>
      <c r="AM146" s="854"/>
      <c r="AN146" s="903"/>
      <c r="AP146" s="800"/>
      <c r="AQ146" s="800"/>
      <c r="AR146" s="800"/>
      <c r="AZ146" s="152"/>
      <c r="BA146" s="761"/>
      <c r="BB146" s="761"/>
      <c r="BC146" s="1116"/>
    </row>
    <row r="147" spans="1:55" ht="18.75" customHeight="1">
      <c r="A147" s="68"/>
      <c r="B147" s="88"/>
      <c r="C147" s="120"/>
      <c r="D147" s="120"/>
      <c r="E147" s="120"/>
      <c r="F147" s="140"/>
      <c r="G147" s="187"/>
      <c r="H147" s="237" t="s">
        <v>74</v>
      </c>
      <c r="I147" s="229" t="s">
        <v>1070</v>
      </c>
      <c r="J147" s="229"/>
      <c r="K147" s="229"/>
      <c r="L147" s="229"/>
      <c r="M147" s="229"/>
      <c r="N147" s="229"/>
      <c r="O147" s="229"/>
      <c r="P147" s="229"/>
      <c r="Q147" s="229"/>
      <c r="R147" s="229"/>
      <c r="S147" s="229"/>
      <c r="T147" s="229"/>
      <c r="U147" s="229"/>
      <c r="V147" s="229"/>
      <c r="W147" s="229"/>
      <c r="X147" s="229"/>
      <c r="Y147" s="229"/>
      <c r="Z147" s="229"/>
      <c r="AA147" s="229"/>
      <c r="AB147" s="229"/>
      <c r="AC147" s="229"/>
      <c r="AD147" s="229"/>
      <c r="AE147" s="229"/>
      <c r="AF147" s="229"/>
      <c r="AG147" s="229"/>
      <c r="AH147" s="229"/>
      <c r="AI147" s="229"/>
      <c r="AJ147" s="229"/>
      <c r="AK147" s="236"/>
      <c r="AL147" s="724"/>
      <c r="AM147" s="854"/>
      <c r="AN147" s="903"/>
      <c r="AO147" s="402"/>
      <c r="AP147" s="1024"/>
      <c r="AQ147" s="1024"/>
      <c r="AR147" s="1024"/>
      <c r="AS147" s="402"/>
      <c r="AT147" s="402"/>
      <c r="AU147" s="402"/>
      <c r="AV147" s="402"/>
      <c r="AW147" s="402"/>
      <c r="AX147" s="402"/>
      <c r="AY147" s="402"/>
      <c r="AZ147" s="1060"/>
      <c r="BA147" s="1099"/>
      <c r="BB147" s="1099"/>
      <c r="BC147" s="1117"/>
    </row>
    <row r="148" spans="1:55" ht="38" customHeight="1">
      <c r="A148" s="69">
        <v>9</v>
      </c>
      <c r="B148" s="97" t="s">
        <v>67</v>
      </c>
      <c r="C148" s="97"/>
      <c r="D148" s="97"/>
      <c r="E148" s="97"/>
      <c r="F148" s="153"/>
      <c r="G148" s="188">
        <v>1</v>
      </c>
      <c r="H148" s="234" t="s">
        <v>600</v>
      </c>
      <c r="I148" s="234"/>
      <c r="J148" s="234"/>
      <c r="K148" s="234"/>
      <c r="L148" s="234"/>
      <c r="M148" s="234"/>
      <c r="N148" s="234"/>
      <c r="O148" s="234"/>
      <c r="P148" s="234"/>
      <c r="Q148" s="234"/>
      <c r="R148" s="234"/>
      <c r="S148" s="234"/>
      <c r="T148" s="234"/>
      <c r="U148" s="234"/>
      <c r="V148" s="234"/>
      <c r="W148" s="234"/>
      <c r="X148" s="234"/>
      <c r="Y148" s="234"/>
      <c r="Z148" s="234"/>
      <c r="AA148" s="234"/>
      <c r="AB148" s="234"/>
      <c r="AC148" s="234"/>
      <c r="AD148" s="234"/>
      <c r="AE148" s="234"/>
      <c r="AF148" s="234"/>
      <c r="AG148" s="234"/>
      <c r="AH148" s="234"/>
      <c r="AI148" s="234"/>
      <c r="AJ148" s="234"/>
      <c r="AK148" s="645"/>
      <c r="AL148" s="725"/>
      <c r="AM148" s="851"/>
      <c r="AN148" s="904"/>
      <c r="AO148" s="977" t="s">
        <v>126</v>
      </c>
      <c r="AP148" s="360"/>
      <c r="AQ148" s="360"/>
      <c r="AR148" s="360"/>
      <c r="AS148" s="360"/>
      <c r="AT148" s="360"/>
      <c r="AZ148" s="152"/>
      <c r="BA148" s="761" t="s">
        <v>753</v>
      </c>
      <c r="BB148" s="761" t="s">
        <v>425</v>
      </c>
      <c r="BC148" s="1116" t="s">
        <v>654</v>
      </c>
    </row>
    <row r="149" spans="1:55" s="61" customFormat="1" ht="38.25" customHeight="1">
      <c r="A149" s="68"/>
      <c r="B149" s="92"/>
      <c r="C149" s="92"/>
      <c r="D149" s="92"/>
      <c r="E149" s="92"/>
      <c r="F149" s="139"/>
      <c r="G149" s="187"/>
      <c r="H149" s="252" t="s">
        <v>40</v>
      </c>
      <c r="I149" s="252" t="s">
        <v>79</v>
      </c>
      <c r="J149" s="252"/>
      <c r="K149" s="252"/>
      <c r="L149" s="252"/>
      <c r="M149" s="252"/>
      <c r="N149" s="252"/>
      <c r="O149" s="252"/>
      <c r="P149" s="252"/>
      <c r="Q149" s="252"/>
      <c r="R149" s="252"/>
      <c r="S149" s="252"/>
      <c r="T149" s="252"/>
      <c r="U149" s="252"/>
      <c r="V149" s="252"/>
      <c r="W149" s="252"/>
      <c r="X149" s="252"/>
      <c r="Y149" s="252"/>
      <c r="Z149" s="252"/>
      <c r="AA149" s="252"/>
      <c r="AB149" s="252"/>
      <c r="AC149" s="252"/>
      <c r="AD149" s="252"/>
      <c r="AE149" s="252"/>
      <c r="AF149" s="252"/>
      <c r="AG149" s="252"/>
      <c r="AH149" s="252"/>
      <c r="AI149" s="252"/>
      <c r="AJ149" s="252"/>
      <c r="AK149" s="645"/>
      <c r="AL149" s="761"/>
      <c r="AM149" s="851"/>
      <c r="AN149" s="904"/>
      <c r="AO149" s="977"/>
      <c r="AP149" s="984"/>
      <c r="AQ149" s="984"/>
      <c r="AR149" s="984"/>
      <c r="AS149" s="984"/>
      <c r="AT149" s="984"/>
      <c r="AU149" s="61"/>
      <c r="AV149" s="61"/>
      <c r="AW149" s="61"/>
      <c r="AX149" s="61"/>
      <c r="AY149" s="61"/>
      <c r="AZ149" s="152"/>
      <c r="BA149" s="761"/>
      <c r="BB149" s="761"/>
      <c r="BC149" s="1116"/>
    </row>
    <row r="150" spans="1:55" s="61" customFormat="1" ht="19.5" customHeight="1">
      <c r="A150" s="68"/>
      <c r="B150" s="92"/>
      <c r="C150" s="92"/>
      <c r="D150" s="92"/>
      <c r="E150" s="92"/>
      <c r="F150" s="139"/>
      <c r="G150" s="187"/>
      <c r="H150" s="252" t="s">
        <v>78</v>
      </c>
      <c r="I150" s="252" t="s">
        <v>59</v>
      </c>
      <c r="J150" s="252"/>
      <c r="K150" s="252"/>
      <c r="L150" s="252"/>
      <c r="M150" s="252"/>
      <c r="N150" s="252"/>
      <c r="O150" s="252"/>
      <c r="P150" s="252"/>
      <c r="Q150" s="252"/>
      <c r="R150" s="252"/>
      <c r="S150" s="252"/>
      <c r="T150" s="252"/>
      <c r="U150" s="252"/>
      <c r="V150" s="252"/>
      <c r="W150" s="252"/>
      <c r="X150" s="252"/>
      <c r="Y150" s="252"/>
      <c r="Z150" s="252"/>
      <c r="AA150" s="252"/>
      <c r="AB150" s="252"/>
      <c r="AC150" s="252"/>
      <c r="AD150" s="252"/>
      <c r="AE150" s="252"/>
      <c r="AF150" s="252"/>
      <c r="AG150" s="252"/>
      <c r="AH150" s="252"/>
      <c r="AI150" s="252"/>
      <c r="AJ150" s="252"/>
      <c r="AK150" s="645"/>
      <c r="AL150" s="761"/>
      <c r="AM150" s="851"/>
      <c r="AN150" s="904"/>
      <c r="AO150" s="977"/>
      <c r="AP150" s="984"/>
      <c r="AQ150" s="984"/>
      <c r="AR150" s="984"/>
      <c r="AS150" s="984"/>
      <c r="AT150" s="984"/>
      <c r="AU150" s="61"/>
      <c r="AV150" s="61"/>
      <c r="AW150" s="61"/>
      <c r="AX150" s="61"/>
      <c r="AY150" s="61"/>
      <c r="AZ150" s="152"/>
      <c r="BA150" s="761"/>
      <c r="BB150" s="761"/>
      <c r="BC150" s="1116"/>
    </row>
    <row r="151" spans="1:55" s="61" customFormat="1" ht="38.25" customHeight="1">
      <c r="A151" s="68"/>
      <c r="B151" s="92"/>
      <c r="C151" s="92"/>
      <c r="D151" s="92"/>
      <c r="E151" s="92"/>
      <c r="F151" s="139"/>
      <c r="G151" s="187"/>
      <c r="H151" s="252"/>
      <c r="I151" s="252" t="s">
        <v>161</v>
      </c>
      <c r="J151" s="252" t="s">
        <v>514</v>
      </c>
      <c r="K151" s="252"/>
      <c r="L151" s="252"/>
      <c r="M151" s="252"/>
      <c r="N151" s="252"/>
      <c r="O151" s="252"/>
      <c r="P151" s="252"/>
      <c r="Q151" s="252"/>
      <c r="R151" s="252"/>
      <c r="S151" s="252"/>
      <c r="T151" s="252"/>
      <c r="U151" s="252"/>
      <c r="V151" s="252"/>
      <c r="W151" s="252"/>
      <c r="X151" s="252"/>
      <c r="Y151" s="252"/>
      <c r="Z151" s="252"/>
      <c r="AA151" s="252"/>
      <c r="AB151" s="252"/>
      <c r="AC151" s="252"/>
      <c r="AD151" s="252"/>
      <c r="AE151" s="252"/>
      <c r="AF151" s="252"/>
      <c r="AG151" s="252"/>
      <c r="AH151" s="252"/>
      <c r="AI151" s="252"/>
      <c r="AJ151" s="252"/>
      <c r="AK151" s="645"/>
      <c r="AL151" s="761"/>
      <c r="AM151" s="851"/>
      <c r="AN151" s="904"/>
      <c r="AO151" s="977"/>
      <c r="AP151" s="984"/>
      <c r="AQ151" s="984"/>
      <c r="AR151" s="984"/>
      <c r="AS151" s="984"/>
      <c r="AT151" s="984"/>
      <c r="AU151" s="61"/>
      <c r="AV151" s="61"/>
      <c r="AW151" s="61"/>
      <c r="AX151" s="61"/>
      <c r="AY151" s="61"/>
      <c r="AZ151" s="152"/>
      <c r="BA151" s="761"/>
      <c r="BB151" s="761"/>
      <c r="BC151" s="1116"/>
    </row>
    <row r="152" spans="1:55" s="61" customFormat="1" ht="19.5" customHeight="1">
      <c r="A152" s="68"/>
      <c r="B152" s="92"/>
      <c r="C152" s="92"/>
      <c r="D152" s="92"/>
      <c r="E152" s="92"/>
      <c r="F152" s="139"/>
      <c r="G152" s="187"/>
      <c r="H152" s="252"/>
      <c r="I152" s="252" t="s">
        <v>305</v>
      </c>
      <c r="J152" s="252" t="s">
        <v>378</v>
      </c>
      <c r="K152" s="252"/>
      <c r="L152" s="252"/>
      <c r="M152" s="252"/>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645"/>
      <c r="AL152" s="761"/>
      <c r="AM152" s="851"/>
      <c r="AN152" s="904"/>
      <c r="AO152" s="977"/>
      <c r="AP152" s="984"/>
      <c r="AQ152" s="984"/>
      <c r="AR152" s="984"/>
      <c r="AS152" s="984"/>
      <c r="AT152" s="984"/>
      <c r="AU152" s="61"/>
      <c r="AV152" s="61"/>
      <c r="AW152" s="61"/>
      <c r="AX152" s="61"/>
      <c r="AY152" s="61"/>
      <c r="AZ152" s="152"/>
      <c r="BA152" s="761"/>
      <c r="BB152" s="761"/>
      <c r="BC152" s="1116"/>
    </row>
    <row r="153" spans="1:55" s="61" customFormat="1">
      <c r="A153" s="68"/>
      <c r="B153" s="92"/>
      <c r="C153" s="92"/>
      <c r="D153" s="92"/>
      <c r="E153" s="92"/>
      <c r="F153" s="139"/>
      <c r="G153" s="187"/>
      <c r="H153" s="252"/>
      <c r="I153" s="252" t="s">
        <v>72</v>
      </c>
      <c r="J153" s="252" t="s">
        <v>63</v>
      </c>
      <c r="K153" s="252"/>
      <c r="L153" s="252"/>
      <c r="M153" s="252"/>
      <c r="N153" s="252"/>
      <c r="O153" s="252"/>
      <c r="P153" s="252"/>
      <c r="Q153" s="252"/>
      <c r="R153" s="252"/>
      <c r="S153" s="252"/>
      <c r="T153" s="252"/>
      <c r="U153" s="252"/>
      <c r="V153" s="252"/>
      <c r="W153" s="252"/>
      <c r="X153" s="252"/>
      <c r="Y153" s="252"/>
      <c r="Z153" s="252"/>
      <c r="AA153" s="252"/>
      <c r="AB153" s="252"/>
      <c r="AC153" s="252"/>
      <c r="AD153" s="252"/>
      <c r="AE153" s="252"/>
      <c r="AF153" s="252"/>
      <c r="AG153" s="252"/>
      <c r="AH153" s="252"/>
      <c r="AI153" s="252"/>
      <c r="AJ153" s="252"/>
      <c r="AK153" s="645"/>
      <c r="AL153" s="761"/>
      <c r="AM153" s="851"/>
      <c r="AN153" s="904"/>
      <c r="AO153" s="977"/>
      <c r="AP153" s="984"/>
      <c r="AQ153" s="984"/>
      <c r="AR153" s="984"/>
      <c r="AS153" s="984"/>
      <c r="AT153" s="984"/>
      <c r="AU153" s="61"/>
      <c r="AV153" s="61"/>
      <c r="AW153" s="61"/>
      <c r="AX153" s="61"/>
      <c r="AY153" s="61"/>
      <c r="AZ153" s="152"/>
      <c r="BA153" s="761"/>
      <c r="BB153" s="761"/>
      <c r="BC153" s="1116"/>
    </row>
    <row r="154" spans="1:55" ht="87.75" customHeight="1">
      <c r="A154" s="68"/>
      <c r="B154" s="88"/>
      <c r="C154" s="120"/>
      <c r="D154" s="120"/>
      <c r="E154" s="120"/>
      <c r="F154" s="140"/>
      <c r="G154" s="186"/>
      <c r="H154" s="237" t="s">
        <v>187</v>
      </c>
      <c r="I154" s="229" t="s">
        <v>7</v>
      </c>
      <c r="J154" s="229"/>
      <c r="K154" s="229"/>
      <c r="L154" s="229"/>
      <c r="M154" s="229"/>
      <c r="N154" s="229"/>
      <c r="O154" s="229"/>
      <c r="P154" s="229"/>
      <c r="Q154" s="229"/>
      <c r="R154" s="229"/>
      <c r="S154" s="229"/>
      <c r="T154" s="229"/>
      <c r="U154" s="229"/>
      <c r="V154" s="229"/>
      <c r="W154" s="229"/>
      <c r="X154" s="229"/>
      <c r="Y154" s="229"/>
      <c r="Z154" s="229"/>
      <c r="AA154" s="229"/>
      <c r="AB154" s="229"/>
      <c r="AC154" s="229"/>
      <c r="AD154" s="229"/>
      <c r="AE154" s="229"/>
      <c r="AF154" s="229"/>
      <c r="AG154" s="229"/>
      <c r="AH154" s="229"/>
      <c r="AI154" s="229"/>
      <c r="AJ154" s="229"/>
      <c r="AK154" s="236"/>
      <c r="AL154" s="762"/>
      <c r="AM154" s="857"/>
      <c r="AN154" s="930"/>
      <c r="AO154" s="977" t="s">
        <v>1034</v>
      </c>
      <c r="AP154" s="360"/>
      <c r="AQ154" s="360"/>
      <c r="AR154" s="360"/>
      <c r="AS154" s="360"/>
      <c r="AT154" s="360"/>
      <c r="AU154" s="360"/>
      <c r="AV154" s="360"/>
      <c r="AW154" s="360"/>
      <c r="AX154" s="360"/>
      <c r="AY154" s="360"/>
      <c r="AZ154" s="1068"/>
      <c r="BA154" s="800"/>
      <c r="BB154" s="800"/>
      <c r="BC154" s="1120"/>
    </row>
    <row r="155" spans="1:55" ht="60" customHeight="1">
      <c r="A155" s="68"/>
      <c r="B155" s="88"/>
      <c r="C155" s="120"/>
      <c r="D155" s="120"/>
      <c r="E155" s="120"/>
      <c r="F155" s="140"/>
      <c r="G155" s="187">
        <v>2</v>
      </c>
      <c r="H155" s="254" t="s">
        <v>1005</v>
      </c>
      <c r="I155" s="234"/>
      <c r="J155" s="234"/>
      <c r="K155" s="234"/>
      <c r="L155" s="234"/>
      <c r="M155" s="234"/>
      <c r="N155" s="234"/>
      <c r="O155" s="234"/>
      <c r="P155" s="234"/>
      <c r="Q155" s="234"/>
      <c r="R155" s="234"/>
      <c r="S155" s="234"/>
      <c r="T155" s="234"/>
      <c r="U155" s="234"/>
      <c r="V155" s="234"/>
      <c r="W155" s="234"/>
      <c r="X155" s="234"/>
      <c r="Y155" s="234"/>
      <c r="Z155" s="234"/>
      <c r="AA155" s="234"/>
      <c r="AB155" s="234"/>
      <c r="AC155" s="234"/>
      <c r="AD155" s="234"/>
      <c r="AE155" s="234"/>
      <c r="AF155" s="234"/>
      <c r="AG155" s="234"/>
      <c r="AH155" s="234"/>
      <c r="AI155" s="234"/>
      <c r="AJ155" s="234"/>
      <c r="AK155" s="252"/>
      <c r="AL155" s="723"/>
      <c r="AM155" s="855"/>
      <c r="AN155" s="902"/>
      <c r="AO155" s="977" t="s">
        <v>1288</v>
      </c>
      <c r="AP155" s="252"/>
      <c r="AQ155" s="252"/>
      <c r="AR155" s="252"/>
      <c r="AS155" s="252"/>
      <c r="AT155" s="252"/>
      <c r="AZ155" s="152"/>
      <c r="BA155" s="761"/>
      <c r="BB155" s="761"/>
      <c r="BC155" s="1116"/>
    </row>
    <row r="156" spans="1:55" ht="37.5" customHeight="1">
      <c r="A156" s="68"/>
      <c r="B156" s="88"/>
      <c r="C156" s="120"/>
      <c r="D156" s="120"/>
      <c r="E156" s="120"/>
      <c r="F156" s="140"/>
      <c r="G156" s="187"/>
      <c r="H156" s="62" t="s">
        <v>40</v>
      </c>
      <c r="I156" s="234" t="s">
        <v>365</v>
      </c>
      <c r="J156" s="234"/>
      <c r="K156" s="234"/>
      <c r="L156" s="234"/>
      <c r="M156" s="234"/>
      <c r="N156" s="234"/>
      <c r="O156" s="234"/>
      <c r="P156" s="234"/>
      <c r="Q156" s="234"/>
      <c r="R156" s="234"/>
      <c r="S156" s="234"/>
      <c r="T156" s="234"/>
      <c r="U156" s="234"/>
      <c r="V156" s="234"/>
      <c r="W156" s="234"/>
      <c r="X156" s="234"/>
      <c r="Y156" s="234"/>
      <c r="Z156" s="234"/>
      <c r="AA156" s="234"/>
      <c r="AB156" s="234"/>
      <c r="AC156" s="234"/>
      <c r="AD156" s="234"/>
      <c r="AE156" s="234"/>
      <c r="AF156" s="234"/>
      <c r="AG156" s="234"/>
      <c r="AH156" s="234"/>
      <c r="AI156" s="234"/>
      <c r="AJ156" s="234"/>
      <c r="AK156" s="252"/>
      <c r="AL156" s="729"/>
      <c r="AM156" s="853"/>
      <c r="AN156" s="908"/>
      <c r="AP156" s="800"/>
      <c r="AQ156" s="800"/>
      <c r="AR156" s="800"/>
      <c r="AZ156" s="152"/>
      <c r="BA156" s="800"/>
      <c r="BB156" s="800"/>
      <c r="BC156" s="1120"/>
    </row>
    <row r="157" spans="1:55" ht="35.25" customHeight="1">
      <c r="A157" s="68"/>
      <c r="B157" s="88"/>
      <c r="C157" s="120"/>
      <c r="D157" s="120"/>
      <c r="E157" s="120"/>
      <c r="F157" s="140"/>
      <c r="G157" s="187"/>
      <c r="H157" s="62" t="s">
        <v>78</v>
      </c>
      <c r="I157" s="234" t="s">
        <v>366</v>
      </c>
      <c r="J157" s="234"/>
      <c r="K157" s="234"/>
      <c r="L157" s="234"/>
      <c r="M157" s="234"/>
      <c r="N157" s="234"/>
      <c r="O157" s="234"/>
      <c r="P157" s="234"/>
      <c r="Q157" s="234"/>
      <c r="R157" s="234"/>
      <c r="S157" s="234"/>
      <c r="T157" s="234"/>
      <c r="U157" s="234"/>
      <c r="V157" s="234"/>
      <c r="W157" s="234"/>
      <c r="X157" s="234"/>
      <c r="Y157" s="234"/>
      <c r="Z157" s="234"/>
      <c r="AA157" s="234"/>
      <c r="AB157" s="234"/>
      <c r="AC157" s="234"/>
      <c r="AD157" s="234"/>
      <c r="AE157" s="234"/>
      <c r="AF157" s="234"/>
      <c r="AG157" s="234"/>
      <c r="AH157" s="234"/>
      <c r="AI157" s="234"/>
      <c r="AJ157" s="234"/>
      <c r="AK157" s="252"/>
      <c r="AL157" s="729"/>
      <c r="AM157" s="853"/>
      <c r="AN157" s="908"/>
      <c r="AP157" s="800"/>
      <c r="AQ157" s="800"/>
      <c r="AR157" s="800"/>
      <c r="AZ157" s="152"/>
      <c r="BA157" s="800"/>
      <c r="BB157" s="800"/>
      <c r="BC157" s="1120"/>
    </row>
    <row r="158" spans="1:55" ht="52.5" customHeight="1">
      <c r="A158" s="68"/>
      <c r="B158" s="88"/>
      <c r="C158" s="120"/>
      <c r="D158" s="120"/>
      <c r="E158" s="120"/>
      <c r="F158" s="140"/>
      <c r="G158" s="187"/>
      <c r="H158" s="62" t="s">
        <v>187</v>
      </c>
      <c r="I158" s="234" t="s">
        <v>370</v>
      </c>
      <c r="J158" s="234"/>
      <c r="K158" s="234"/>
      <c r="L158" s="234"/>
      <c r="M158" s="234"/>
      <c r="N158" s="234"/>
      <c r="O158" s="234"/>
      <c r="P158" s="234"/>
      <c r="Q158" s="234"/>
      <c r="R158" s="234"/>
      <c r="S158" s="234"/>
      <c r="T158" s="234"/>
      <c r="U158" s="234"/>
      <c r="V158" s="234"/>
      <c r="W158" s="234"/>
      <c r="X158" s="234"/>
      <c r="Y158" s="234"/>
      <c r="Z158" s="234"/>
      <c r="AA158" s="234"/>
      <c r="AB158" s="234"/>
      <c r="AC158" s="234"/>
      <c r="AD158" s="234"/>
      <c r="AE158" s="234"/>
      <c r="AF158" s="234"/>
      <c r="AG158" s="234"/>
      <c r="AH158" s="234"/>
      <c r="AI158" s="234"/>
      <c r="AJ158" s="234"/>
      <c r="AK158" s="252"/>
      <c r="AL158" s="729"/>
      <c r="AM158" s="853"/>
      <c r="AN158" s="908"/>
      <c r="AP158" s="800"/>
      <c r="AQ158" s="800"/>
      <c r="AR158" s="800"/>
      <c r="AZ158" s="152"/>
      <c r="BA158" s="800"/>
      <c r="BB158" s="800"/>
      <c r="BC158" s="1120"/>
    </row>
    <row r="159" spans="1:55" s="61" customFormat="1" ht="18.75" customHeight="1">
      <c r="A159" s="68"/>
      <c r="B159" s="88"/>
      <c r="C159" s="120"/>
      <c r="D159" s="120"/>
      <c r="E159" s="120"/>
      <c r="F159" s="140"/>
      <c r="G159" s="187"/>
      <c r="H159" s="62" t="s">
        <v>196</v>
      </c>
      <c r="I159" s="252" t="s">
        <v>1091</v>
      </c>
      <c r="J159" s="252"/>
      <c r="K159" s="252"/>
      <c r="L159" s="252"/>
      <c r="M159" s="252"/>
      <c r="N159" s="252"/>
      <c r="O159" s="252"/>
      <c r="P159" s="252"/>
      <c r="Q159" s="252"/>
      <c r="R159" s="252"/>
      <c r="S159" s="252"/>
      <c r="T159" s="252"/>
      <c r="U159" s="252"/>
      <c r="V159" s="252"/>
      <c r="W159" s="252"/>
      <c r="X159" s="252"/>
      <c r="Y159" s="252"/>
      <c r="Z159" s="252"/>
      <c r="AA159" s="252"/>
      <c r="AB159" s="252"/>
      <c r="AC159" s="252"/>
      <c r="AD159" s="252"/>
      <c r="AE159" s="252"/>
      <c r="AF159" s="252"/>
      <c r="AG159" s="252"/>
      <c r="AH159" s="252"/>
      <c r="AI159" s="252"/>
      <c r="AJ159" s="252"/>
      <c r="AK159" s="645"/>
      <c r="AL159" s="729"/>
      <c r="AM159" s="853"/>
      <c r="AN159" s="908"/>
      <c r="AO159" s="61"/>
      <c r="AP159" s="800"/>
      <c r="AQ159" s="800"/>
      <c r="AR159" s="800"/>
      <c r="AS159" s="61"/>
      <c r="AT159" s="61"/>
      <c r="AU159" s="61"/>
      <c r="AV159" s="61"/>
      <c r="AW159" s="61"/>
      <c r="AX159" s="61"/>
      <c r="AY159" s="61"/>
      <c r="AZ159" s="152"/>
      <c r="BA159" s="800"/>
      <c r="BB159" s="800"/>
      <c r="BC159" s="1120"/>
    </row>
    <row r="160" spans="1:55" ht="22.5" customHeight="1">
      <c r="A160" s="68"/>
      <c r="B160" s="88"/>
      <c r="C160" s="120"/>
      <c r="D160" s="120"/>
      <c r="E160" s="120"/>
      <c r="F160" s="140"/>
      <c r="G160" s="187"/>
      <c r="H160" s="252"/>
      <c r="I160" s="252" t="s">
        <v>161</v>
      </c>
      <c r="J160" s="252" t="s">
        <v>1044</v>
      </c>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725"/>
      <c r="AM160" s="851"/>
      <c r="AN160" s="904"/>
      <c r="AP160" s="800"/>
      <c r="AQ160" s="800"/>
      <c r="AR160" s="800"/>
      <c r="AZ160" s="152"/>
      <c r="BA160" s="761"/>
      <c r="BB160" s="761"/>
      <c r="BC160" s="1116"/>
    </row>
    <row r="161" spans="1:55" ht="37.5" customHeight="1">
      <c r="A161" s="68"/>
      <c r="B161" s="88"/>
      <c r="C161" s="120"/>
      <c r="D161" s="120"/>
      <c r="E161" s="120"/>
      <c r="F161" s="140"/>
      <c r="G161" s="187"/>
      <c r="H161" s="252"/>
      <c r="I161" s="252" t="s">
        <v>305</v>
      </c>
      <c r="J161" s="252" t="s">
        <v>832</v>
      </c>
      <c r="K161" s="252"/>
      <c r="L161" s="252"/>
      <c r="M161" s="252"/>
      <c r="N161" s="252"/>
      <c r="O161" s="252"/>
      <c r="P161" s="252"/>
      <c r="Q161" s="252"/>
      <c r="R161" s="252"/>
      <c r="S161" s="252"/>
      <c r="T161" s="252"/>
      <c r="U161" s="252"/>
      <c r="V161" s="252"/>
      <c r="W161" s="252"/>
      <c r="X161" s="252"/>
      <c r="Y161" s="252"/>
      <c r="Z161" s="252"/>
      <c r="AA161" s="252"/>
      <c r="AB161" s="252"/>
      <c r="AC161" s="252"/>
      <c r="AD161" s="252"/>
      <c r="AE161" s="252"/>
      <c r="AF161" s="252"/>
      <c r="AG161" s="252"/>
      <c r="AH161" s="252"/>
      <c r="AI161" s="252"/>
      <c r="AJ161" s="252"/>
      <c r="AK161" s="252"/>
      <c r="AL161" s="725"/>
      <c r="AM161" s="851"/>
      <c r="AN161" s="904"/>
      <c r="AP161" s="800"/>
      <c r="AQ161" s="800"/>
      <c r="AR161" s="800"/>
      <c r="AZ161" s="152"/>
      <c r="BA161" s="761"/>
      <c r="BB161" s="761"/>
      <c r="BC161" s="1116"/>
    </row>
    <row r="162" spans="1:55" ht="38" customHeight="1">
      <c r="A162" s="68"/>
      <c r="B162" s="88"/>
      <c r="C162" s="120"/>
      <c r="D162" s="120"/>
      <c r="E162" s="120"/>
      <c r="F162" s="140"/>
      <c r="G162" s="187"/>
      <c r="H162" s="252"/>
      <c r="I162" s="252" t="s">
        <v>72</v>
      </c>
      <c r="J162" s="252" t="s">
        <v>708</v>
      </c>
      <c r="K162" s="252"/>
      <c r="L162" s="252"/>
      <c r="M162" s="252"/>
      <c r="N162" s="252"/>
      <c r="O162" s="252"/>
      <c r="P162" s="252"/>
      <c r="Q162" s="252"/>
      <c r="R162" s="252"/>
      <c r="S162" s="252"/>
      <c r="T162" s="252"/>
      <c r="U162" s="252"/>
      <c r="V162" s="252"/>
      <c r="W162" s="252"/>
      <c r="X162" s="252"/>
      <c r="Y162" s="252"/>
      <c r="Z162" s="252"/>
      <c r="AA162" s="252"/>
      <c r="AB162" s="252"/>
      <c r="AC162" s="252"/>
      <c r="AD162" s="252"/>
      <c r="AE162" s="252"/>
      <c r="AF162" s="252"/>
      <c r="AG162" s="252"/>
      <c r="AH162" s="252"/>
      <c r="AI162" s="252"/>
      <c r="AJ162" s="252"/>
      <c r="AK162" s="252"/>
      <c r="AL162" s="725"/>
      <c r="AM162" s="851"/>
      <c r="AN162" s="904"/>
      <c r="AP162" s="800"/>
      <c r="AQ162" s="800"/>
      <c r="AR162" s="800"/>
      <c r="AZ162" s="152"/>
      <c r="BA162" s="761"/>
      <c r="BB162" s="761"/>
      <c r="BC162" s="1116"/>
    </row>
    <row r="163" spans="1:55" ht="36.75" customHeight="1">
      <c r="A163" s="68"/>
      <c r="B163" s="88"/>
      <c r="C163" s="120"/>
      <c r="D163" s="120"/>
      <c r="E163" s="120"/>
      <c r="F163" s="140"/>
      <c r="G163" s="187"/>
      <c r="H163" s="255"/>
      <c r="I163" s="236" t="s">
        <v>380</v>
      </c>
      <c r="J163" s="236" t="s">
        <v>739</v>
      </c>
      <c r="K163" s="236"/>
      <c r="L163" s="236"/>
      <c r="M163" s="236"/>
      <c r="N163" s="236"/>
      <c r="O163" s="236"/>
      <c r="P163" s="236"/>
      <c r="Q163" s="236"/>
      <c r="R163" s="236"/>
      <c r="S163" s="236"/>
      <c r="T163" s="236"/>
      <c r="U163" s="236"/>
      <c r="V163" s="236"/>
      <c r="W163" s="236"/>
      <c r="X163" s="236"/>
      <c r="Y163" s="236"/>
      <c r="Z163" s="236"/>
      <c r="AA163" s="236"/>
      <c r="AB163" s="236"/>
      <c r="AC163" s="236"/>
      <c r="AD163" s="236"/>
      <c r="AE163" s="236"/>
      <c r="AF163" s="236"/>
      <c r="AG163" s="236"/>
      <c r="AH163" s="236"/>
      <c r="AI163" s="236"/>
      <c r="AJ163" s="236"/>
      <c r="AK163" s="236"/>
      <c r="AL163" s="724"/>
      <c r="AM163" s="854"/>
      <c r="AN163" s="903"/>
      <c r="AP163" s="800"/>
      <c r="AQ163" s="800"/>
      <c r="AR163" s="800"/>
      <c r="AZ163" s="152"/>
      <c r="BA163" s="1101"/>
      <c r="BB163" s="1099"/>
      <c r="BC163" s="1117"/>
    </row>
    <row r="164" spans="1:55" ht="40" customHeight="1">
      <c r="A164" s="69"/>
      <c r="B164" s="89"/>
      <c r="C164" s="121" t="s">
        <v>314</v>
      </c>
      <c r="D164" s="121"/>
      <c r="E164" s="121"/>
      <c r="F164" s="141"/>
      <c r="G164" s="194">
        <v>3</v>
      </c>
      <c r="H164" s="252" t="s">
        <v>662</v>
      </c>
      <c r="I164" s="252"/>
      <c r="J164" s="252"/>
      <c r="K164" s="252"/>
      <c r="L164" s="252"/>
      <c r="M164" s="252"/>
      <c r="N164" s="252"/>
      <c r="O164" s="252"/>
      <c r="P164" s="252"/>
      <c r="Q164" s="252"/>
      <c r="R164" s="252"/>
      <c r="S164" s="252"/>
      <c r="T164" s="252"/>
      <c r="U164" s="252"/>
      <c r="V164" s="252"/>
      <c r="W164" s="252"/>
      <c r="X164" s="252"/>
      <c r="Y164" s="252"/>
      <c r="Z164" s="252"/>
      <c r="AA164" s="252"/>
      <c r="AB164" s="252"/>
      <c r="AC164" s="252"/>
      <c r="AD164" s="252"/>
      <c r="AE164" s="252"/>
      <c r="AF164" s="252"/>
      <c r="AG164" s="252"/>
      <c r="AH164" s="252"/>
      <c r="AI164" s="252"/>
      <c r="AJ164" s="252"/>
      <c r="AK164" s="252"/>
      <c r="AL164" s="729"/>
      <c r="AM164" s="853"/>
      <c r="AN164" s="908"/>
      <c r="AO164" s="979" t="s">
        <v>1291</v>
      </c>
      <c r="AP164" s="1023"/>
      <c r="AQ164" s="1023"/>
      <c r="AR164" s="1023"/>
      <c r="AS164" s="1023"/>
      <c r="AT164" s="989"/>
      <c r="AU164" s="989"/>
      <c r="AV164" s="989"/>
      <c r="AW164" s="989"/>
      <c r="AX164" s="989"/>
      <c r="AY164" s="989"/>
      <c r="AZ164" s="1059"/>
      <c r="BA164" s="800" t="s">
        <v>753</v>
      </c>
      <c r="BB164" s="800" t="s">
        <v>425</v>
      </c>
      <c r="BC164" s="1120" t="s">
        <v>654</v>
      </c>
    </row>
    <row r="165" spans="1:55" ht="18.75" customHeight="1">
      <c r="A165" s="68"/>
      <c r="B165" s="88"/>
      <c r="C165" s="120"/>
      <c r="D165" s="120"/>
      <c r="E165" s="120"/>
      <c r="F165" s="140"/>
      <c r="G165" s="187"/>
      <c r="H165" s="252" t="s">
        <v>40</v>
      </c>
      <c r="I165" s="255" t="s">
        <v>381</v>
      </c>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644"/>
      <c r="AL165" s="763"/>
      <c r="AM165" s="858"/>
      <c r="AN165" s="931"/>
      <c r="AO165" s="61" t="s">
        <v>846</v>
      </c>
      <c r="AP165" s="800"/>
      <c r="AQ165" s="800"/>
      <c r="AR165" s="800"/>
      <c r="AZ165" s="152"/>
      <c r="BA165" s="761"/>
      <c r="BB165" s="761"/>
      <c r="BC165" s="1116"/>
    </row>
    <row r="166" spans="1:55" ht="53.25" customHeight="1">
      <c r="A166" s="68"/>
      <c r="B166" s="88"/>
      <c r="C166" s="120"/>
      <c r="D166" s="120"/>
      <c r="E166" s="120"/>
      <c r="F166" s="140"/>
      <c r="G166" s="187"/>
      <c r="H166" s="252"/>
      <c r="I166" s="237" t="s">
        <v>161</v>
      </c>
      <c r="J166" s="236" t="s">
        <v>923</v>
      </c>
      <c r="K166" s="236"/>
      <c r="L166" s="236"/>
      <c r="M166" s="236"/>
      <c r="N166" s="236"/>
      <c r="O166" s="236"/>
      <c r="P166" s="236"/>
      <c r="Q166" s="236"/>
      <c r="R166" s="236"/>
      <c r="S166" s="236"/>
      <c r="T166" s="236"/>
      <c r="U166" s="236"/>
      <c r="V166" s="236"/>
      <c r="W166" s="236"/>
      <c r="X166" s="236"/>
      <c r="Y166" s="236"/>
      <c r="Z166" s="236"/>
      <c r="AA166" s="236"/>
      <c r="AB166" s="236"/>
      <c r="AC166" s="236"/>
      <c r="AD166" s="236"/>
      <c r="AE166" s="236"/>
      <c r="AF166" s="236"/>
      <c r="AG166" s="236"/>
      <c r="AH166" s="236"/>
      <c r="AI166" s="236"/>
      <c r="AJ166" s="236"/>
      <c r="AK166" s="236"/>
      <c r="AL166" s="724"/>
      <c r="AM166" s="854"/>
      <c r="AN166" s="903"/>
      <c r="AO166" s="977" t="s">
        <v>45</v>
      </c>
      <c r="AP166" s="252"/>
      <c r="AQ166" s="252"/>
      <c r="AR166" s="252"/>
      <c r="AS166" s="252"/>
      <c r="AT166" s="252"/>
      <c r="AU166" s="252"/>
      <c r="AV166" s="252"/>
      <c r="AW166" s="252"/>
      <c r="AX166" s="252"/>
      <c r="AY166" s="252"/>
      <c r="AZ166" s="326"/>
      <c r="BA166" s="761"/>
      <c r="BB166" s="761"/>
      <c r="BC166" s="1116"/>
    </row>
    <row r="167" spans="1:55" ht="18.75" customHeight="1">
      <c r="A167" s="68"/>
      <c r="B167" s="88"/>
      <c r="C167" s="120"/>
      <c r="D167" s="120"/>
      <c r="E167" s="120"/>
      <c r="F167" s="140"/>
      <c r="G167" s="187"/>
      <c r="H167" s="252"/>
      <c r="I167" s="242" t="s">
        <v>305</v>
      </c>
      <c r="J167" s="258" t="s">
        <v>262</v>
      </c>
      <c r="K167" s="258"/>
      <c r="L167" s="258"/>
      <c r="M167" s="258"/>
      <c r="N167" s="258"/>
      <c r="O167" s="258"/>
      <c r="P167" s="258"/>
      <c r="Q167" s="258"/>
      <c r="R167" s="258"/>
      <c r="S167" s="258"/>
      <c r="T167" s="258"/>
      <c r="U167" s="258"/>
      <c r="V167" s="258"/>
      <c r="W167" s="258"/>
      <c r="X167" s="258"/>
      <c r="Y167" s="258"/>
      <c r="Z167" s="258"/>
      <c r="AA167" s="258"/>
      <c r="AB167" s="258"/>
      <c r="AC167" s="258"/>
      <c r="AD167" s="258"/>
      <c r="AE167" s="258"/>
      <c r="AF167" s="258"/>
      <c r="AG167" s="258"/>
      <c r="AH167" s="258"/>
      <c r="AI167" s="258"/>
      <c r="AJ167" s="258"/>
      <c r="AK167" s="258"/>
      <c r="AL167" s="742"/>
      <c r="AM167" s="859"/>
      <c r="AN167" s="901"/>
      <c r="AO167" s="61" t="s">
        <v>1293</v>
      </c>
      <c r="AP167" s="800"/>
      <c r="AQ167" s="800"/>
      <c r="AR167" s="800"/>
      <c r="AZ167" s="152"/>
      <c r="BA167" s="761"/>
      <c r="BB167" s="761"/>
      <c r="BC167" s="1116"/>
    </row>
    <row r="168" spans="1:55" ht="52.5" customHeight="1">
      <c r="A168" s="68"/>
      <c r="B168" s="88"/>
      <c r="C168" s="120"/>
      <c r="D168" s="120"/>
      <c r="E168" s="120"/>
      <c r="F168" s="140"/>
      <c r="G168" s="187"/>
      <c r="H168" s="252"/>
      <c r="I168" s="242" t="s">
        <v>72</v>
      </c>
      <c r="J168" s="258" t="s">
        <v>1269</v>
      </c>
      <c r="K168" s="258"/>
      <c r="L168" s="258"/>
      <c r="M168" s="258"/>
      <c r="N168" s="258"/>
      <c r="O168" s="258"/>
      <c r="P168" s="258"/>
      <c r="Q168" s="258"/>
      <c r="R168" s="258"/>
      <c r="S168" s="258"/>
      <c r="T168" s="258"/>
      <c r="U168" s="258"/>
      <c r="V168" s="258"/>
      <c r="W168" s="258"/>
      <c r="X168" s="258"/>
      <c r="Y168" s="258"/>
      <c r="Z168" s="258"/>
      <c r="AA168" s="258"/>
      <c r="AB168" s="258"/>
      <c r="AC168" s="258"/>
      <c r="AD168" s="258"/>
      <c r="AE168" s="258"/>
      <c r="AF168" s="258"/>
      <c r="AG168" s="258"/>
      <c r="AH168" s="258"/>
      <c r="AI168" s="258"/>
      <c r="AJ168" s="258"/>
      <c r="AK168" s="258"/>
      <c r="AL168" s="742"/>
      <c r="AM168" s="859"/>
      <c r="AN168" s="901"/>
      <c r="AO168" s="977" t="s">
        <v>1237</v>
      </c>
      <c r="AP168" s="61"/>
      <c r="AQ168" s="61"/>
      <c r="AR168" s="61"/>
      <c r="AS168" s="61"/>
      <c r="AT168" s="61"/>
      <c r="AU168" s="61"/>
      <c r="AV168" s="61"/>
      <c r="AW168" s="61"/>
      <c r="AX168" s="61"/>
      <c r="AY168" s="61"/>
      <c r="AZ168" s="152"/>
      <c r="BA168" s="761"/>
      <c r="BB168" s="761"/>
      <c r="BC168" s="1116"/>
    </row>
    <row r="169" spans="1:55" ht="18.75" customHeight="1">
      <c r="A169" s="68"/>
      <c r="B169" s="88"/>
      <c r="C169" s="120"/>
      <c r="D169" s="120"/>
      <c r="E169" s="120"/>
      <c r="F169" s="140"/>
      <c r="G169" s="187"/>
      <c r="H169" s="252"/>
      <c r="I169" s="242" t="s">
        <v>380</v>
      </c>
      <c r="J169" s="258" t="s">
        <v>572</v>
      </c>
      <c r="K169" s="258"/>
      <c r="L169" s="258"/>
      <c r="M169" s="258"/>
      <c r="N169" s="258"/>
      <c r="O169" s="258"/>
      <c r="P169" s="258"/>
      <c r="Q169" s="258"/>
      <c r="R169" s="258"/>
      <c r="S169" s="258"/>
      <c r="T169" s="258"/>
      <c r="U169" s="258"/>
      <c r="V169" s="258"/>
      <c r="W169" s="258"/>
      <c r="X169" s="258"/>
      <c r="Y169" s="258"/>
      <c r="Z169" s="258"/>
      <c r="AA169" s="258"/>
      <c r="AB169" s="258"/>
      <c r="AC169" s="258"/>
      <c r="AD169" s="258"/>
      <c r="AE169" s="258"/>
      <c r="AF169" s="258"/>
      <c r="AG169" s="258"/>
      <c r="AH169" s="258"/>
      <c r="AI169" s="258"/>
      <c r="AJ169" s="258"/>
      <c r="AK169" s="258"/>
      <c r="AL169" s="742"/>
      <c r="AM169" s="859"/>
      <c r="AN169" s="901"/>
      <c r="AO169" s="61" t="s">
        <v>1293</v>
      </c>
      <c r="AP169" s="800"/>
      <c r="AQ169" s="800"/>
      <c r="AR169" s="800"/>
      <c r="AZ169" s="152"/>
      <c r="BA169" s="761"/>
      <c r="BB169" s="761"/>
      <c r="BC169" s="1116"/>
    </row>
    <row r="170" spans="1:55" ht="18.75" customHeight="1">
      <c r="A170" s="68"/>
      <c r="B170" s="88"/>
      <c r="C170" s="120"/>
      <c r="D170" s="120"/>
      <c r="E170" s="120"/>
      <c r="F170" s="140"/>
      <c r="G170" s="187"/>
      <c r="H170" s="252"/>
      <c r="I170" s="242" t="s">
        <v>391</v>
      </c>
      <c r="J170" s="258" t="s">
        <v>387</v>
      </c>
      <c r="K170" s="258"/>
      <c r="L170" s="258"/>
      <c r="M170" s="258"/>
      <c r="N170" s="258"/>
      <c r="O170" s="258"/>
      <c r="P170" s="258"/>
      <c r="Q170" s="258"/>
      <c r="R170" s="258"/>
      <c r="S170" s="258"/>
      <c r="T170" s="258"/>
      <c r="U170" s="258"/>
      <c r="V170" s="258"/>
      <c r="W170" s="258"/>
      <c r="X170" s="258"/>
      <c r="Y170" s="258"/>
      <c r="Z170" s="258"/>
      <c r="AA170" s="258"/>
      <c r="AB170" s="258"/>
      <c r="AC170" s="258"/>
      <c r="AD170" s="258"/>
      <c r="AE170" s="258"/>
      <c r="AF170" s="258"/>
      <c r="AG170" s="258"/>
      <c r="AH170" s="258"/>
      <c r="AI170" s="258"/>
      <c r="AJ170" s="258"/>
      <c r="AK170" s="258"/>
      <c r="AL170" s="742"/>
      <c r="AM170" s="859"/>
      <c r="AN170" s="901"/>
      <c r="AO170" s="61" t="s">
        <v>1293</v>
      </c>
      <c r="AP170" s="800"/>
      <c r="AQ170" s="800"/>
      <c r="AR170" s="800"/>
      <c r="AZ170" s="152"/>
      <c r="BA170" s="761"/>
      <c r="BB170" s="761"/>
      <c r="BC170" s="1116"/>
    </row>
    <row r="171" spans="1:55">
      <c r="A171" s="68"/>
      <c r="B171" s="88"/>
      <c r="C171" s="120"/>
      <c r="D171" s="120"/>
      <c r="E171" s="120"/>
      <c r="F171" s="140"/>
      <c r="G171" s="187"/>
      <c r="H171" s="252"/>
      <c r="I171" s="242" t="s">
        <v>182</v>
      </c>
      <c r="J171" s="258" t="s">
        <v>712</v>
      </c>
      <c r="K171" s="258"/>
      <c r="L171" s="258"/>
      <c r="M171" s="258"/>
      <c r="N171" s="258"/>
      <c r="O171" s="258"/>
      <c r="P171" s="258"/>
      <c r="Q171" s="258"/>
      <c r="R171" s="258"/>
      <c r="S171" s="258"/>
      <c r="T171" s="258"/>
      <c r="U171" s="258"/>
      <c r="V171" s="258"/>
      <c r="W171" s="258"/>
      <c r="X171" s="258"/>
      <c r="Y171" s="258"/>
      <c r="Z171" s="258"/>
      <c r="AA171" s="258"/>
      <c r="AB171" s="258"/>
      <c r="AC171" s="258"/>
      <c r="AD171" s="258"/>
      <c r="AE171" s="258"/>
      <c r="AF171" s="258"/>
      <c r="AG171" s="258"/>
      <c r="AH171" s="258"/>
      <c r="AI171" s="258"/>
      <c r="AJ171" s="258"/>
      <c r="AK171" s="258"/>
      <c r="AL171" s="742"/>
      <c r="AM171" s="859"/>
      <c r="AN171" s="901"/>
      <c r="AO171" s="61" t="s">
        <v>1293</v>
      </c>
      <c r="AP171" s="800"/>
      <c r="AQ171" s="800"/>
      <c r="AR171" s="800"/>
      <c r="AZ171" s="152"/>
      <c r="BA171" s="761"/>
      <c r="BB171" s="761"/>
      <c r="BC171" s="1116"/>
    </row>
    <row r="172" spans="1:55" ht="18.75" customHeight="1">
      <c r="A172" s="68"/>
      <c r="B172" s="88"/>
      <c r="C172" s="120"/>
      <c r="D172" s="120"/>
      <c r="E172" s="120"/>
      <c r="F172" s="140"/>
      <c r="G172" s="187"/>
      <c r="H172" s="252"/>
      <c r="I172" s="242" t="s">
        <v>751</v>
      </c>
      <c r="J172" s="258" t="s">
        <v>1038</v>
      </c>
      <c r="K172" s="258"/>
      <c r="L172" s="258"/>
      <c r="M172" s="258"/>
      <c r="N172" s="258"/>
      <c r="O172" s="258"/>
      <c r="P172" s="258"/>
      <c r="Q172" s="258"/>
      <c r="R172" s="258"/>
      <c r="S172" s="258"/>
      <c r="T172" s="258"/>
      <c r="U172" s="258"/>
      <c r="V172" s="258"/>
      <c r="W172" s="258"/>
      <c r="X172" s="258"/>
      <c r="Y172" s="258"/>
      <c r="Z172" s="258"/>
      <c r="AA172" s="258"/>
      <c r="AB172" s="258"/>
      <c r="AC172" s="258"/>
      <c r="AD172" s="258"/>
      <c r="AE172" s="258"/>
      <c r="AF172" s="258"/>
      <c r="AG172" s="258"/>
      <c r="AH172" s="258"/>
      <c r="AI172" s="258"/>
      <c r="AJ172" s="258"/>
      <c r="AK172" s="258"/>
      <c r="AL172" s="742"/>
      <c r="AM172" s="859"/>
      <c r="AN172" s="901"/>
      <c r="AO172" s="61" t="s">
        <v>1293</v>
      </c>
      <c r="AP172" s="800"/>
      <c r="AQ172" s="800"/>
      <c r="AR172" s="800"/>
      <c r="AZ172" s="152"/>
      <c r="BA172" s="761"/>
      <c r="BB172" s="761"/>
      <c r="BC172" s="1116"/>
    </row>
    <row r="173" spans="1:55" ht="18.75" customHeight="1">
      <c r="A173" s="68"/>
      <c r="B173" s="88"/>
      <c r="C173" s="120"/>
      <c r="D173" s="120"/>
      <c r="E173" s="120"/>
      <c r="F173" s="140"/>
      <c r="G173" s="187"/>
      <c r="H173" s="255"/>
      <c r="I173" s="260" t="s">
        <v>640</v>
      </c>
      <c r="J173" s="258" t="s">
        <v>220</v>
      </c>
      <c r="K173" s="258"/>
      <c r="L173" s="258"/>
      <c r="M173" s="258"/>
      <c r="N173" s="258"/>
      <c r="O173" s="258"/>
      <c r="P173" s="258"/>
      <c r="Q173" s="258"/>
      <c r="R173" s="258"/>
      <c r="S173" s="258"/>
      <c r="T173" s="258"/>
      <c r="U173" s="258"/>
      <c r="V173" s="258"/>
      <c r="W173" s="258"/>
      <c r="X173" s="258"/>
      <c r="Y173" s="258"/>
      <c r="Z173" s="258"/>
      <c r="AA173" s="258"/>
      <c r="AB173" s="258"/>
      <c r="AC173" s="258"/>
      <c r="AD173" s="258"/>
      <c r="AE173" s="258"/>
      <c r="AF173" s="258"/>
      <c r="AG173" s="258"/>
      <c r="AH173" s="258"/>
      <c r="AI173" s="258"/>
      <c r="AJ173" s="258"/>
      <c r="AK173" s="258"/>
      <c r="AL173" s="742"/>
      <c r="AM173" s="859"/>
      <c r="AN173" s="901"/>
      <c r="AO173" s="61" t="s">
        <v>1293</v>
      </c>
      <c r="AP173" s="800"/>
      <c r="AQ173" s="800"/>
      <c r="AR173" s="800"/>
      <c r="AZ173" s="152"/>
      <c r="BA173" s="761"/>
      <c r="BB173" s="761"/>
      <c r="BC173" s="1116"/>
    </row>
    <row r="174" spans="1:55" ht="18.75" customHeight="1">
      <c r="A174" s="68"/>
      <c r="B174" s="88"/>
      <c r="C174" s="120"/>
      <c r="D174" s="120"/>
      <c r="E174" s="120"/>
      <c r="F174" s="140"/>
      <c r="G174" s="187"/>
      <c r="H174" s="252" t="s">
        <v>78</v>
      </c>
      <c r="I174" s="258" t="s">
        <v>402</v>
      </c>
      <c r="J174" s="258"/>
      <c r="K174" s="258"/>
      <c r="L174" s="258"/>
      <c r="M174" s="258"/>
      <c r="N174" s="258"/>
      <c r="O174" s="258"/>
      <c r="P174" s="258"/>
      <c r="Q174" s="258"/>
      <c r="R174" s="258"/>
      <c r="S174" s="258"/>
      <c r="T174" s="258"/>
      <c r="U174" s="258"/>
      <c r="V174" s="258"/>
      <c r="W174" s="258"/>
      <c r="X174" s="258"/>
      <c r="Y174" s="258"/>
      <c r="Z174" s="258"/>
      <c r="AA174" s="258"/>
      <c r="AB174" s="258"/>
      <c r="AC174" s="258"/>
      <c r="AD174" s="258"/>
      <c r="AE174" s="258"/>
      <c r="AF174" s="258"/>
      <c r="AG174" s="258"/>
      <c r="AH174" s="258"/>
      <c r="AI174" s="258"/>
      <c r="AJ174" s="258"/>
      <c r="AK174" s="664"/>
      <c r="AL174" s="763"/>
      <c r="AM174" s="858"/>
      <c r="AN174" s="931"/>
      <c r="AO174" s="61" t="s">
        <v>209</v>
      </c>
      <c r="AP174" s="800"/>
      <c r="AQ174" s="800"/>
      <c r="AR174" s="800"/>
      <c r="AZ174" s="152"/>
      <c r="BA174" s="761"/>
      <c r="BB174" s="761"/>
      <c r="BC174" s="1116"/>
    </row>
    <row r="175" spans="1:55" ht="18.75" customHeight="1">
      <c r="A175" s="68"/>
      <c r="B175" s="88"/>
      <c r="C175" s="120"/>
      <c r="D175" s="120"/>
      <c r="E175" s="120"/>
      <c r="F175" s="140"/>
      <c r="G175" s="187"/>
      <c r="H175" s="252"/>
      <c r="I175" s="341" t="s">
        <v>161</v>
      </c>
      <c r="J175" s="236" t="s">
        <v>20</v>
      </c>
      <c r="K175" s="236"/>
      <c r="L175" s="236"/>
      <c r="M175" s="236"/>
      <c r="N175" s="236"/>
      <c r="O175" s="236"/>
      <c r="P175" s="236"/>
      <c r="Q175" s="236"/>
      <c r="R175" s="236"/>
      <c r="S175" s="236"/>
      <c r="T175" s="236"/>
      <c r="U175" s="236"/>
      <c r="V175" s="236"/>
      <c r="W175" s="236"/>
      <c r="X175" s="236"/>
      <c r="Y175" s="236"/>
      <c r="Z175" s="236"/>
      <c r="AA175" s="236"/>
      <c r="AB175" s="236"/>
      <c r="AC175" s="236"/>
      <c r="AD175" s="236"/>
      <c r="AE175" s="236"/>
      <c r="AF175" s="236"/>
      <c r="AG175" s="236"/>
      <c r="AH175" s="236"/>
      <c r="AI175" s="236"/>
      <c r="AJ175" s="236"/>
      <c r="AK175" s="236"/>
      <c r="AL175" s="724"/>
      <c r="AM175" s="854"/>
      <c r="AN175" s="903"/>
      <c r="AO175" s="61" t="s">
        <v>1294</v>
      </c>
      <c r="AP175" s="800"/>
      <c r="AQ175" s="800"/>
      <c r="AR175" s="800"/>
      <c r="AZ175" s="152"/>
      <c r="BA175" s="761"/>
      <c r="BB175" s="761"/>
      <c r="BC175" s="1116"/>
    </row>
    <row r="176" spans="1:55" ht="18.75" customHeight="1">
      <c r="A176" s="68"/>
      <c r="B176" s="88"/>
      <c r="C176" s="120"/>
      <c r="D176" s="120"/>
      <c r="E176" s="120"/>
      <c r="F176" s="140"/>
      <c r="G176" s="187"/>
      <c r="H176" s="252"/>
      <c r="I176" s="260" t="s">
        <v>305</v>
      </c>
      <c r="J176" s="258" t="s">
        <v>1111</v>
      </c>
      <c r="K176" s="258"/>
      <c r="L176" s="258"/>
      <c r="M176" s="258"/>
      <c r="N176" s="258"/>
      <c r="O176" s="258"/>
      <c r="P176" s="258"/>
      <c r="Q176" s="258"/>
      <c r="R176" s="258"/>
      <c r="S176" s="258"/>
      <c r="T176" s="258"/>
      <c r="U176" s="258"/>
      <c r="V176" s="258"/>
      <c r="W176" s="258"/>
      <c r="X176" s="258"/>
      <c r="Y176" s="258"/>
      <c r="Z176" s="258"/>
      <c r="AA176" s="258"/>
      <c r="AB176" s="258"/>
      <c r="AC176" s="258"/>
      <c r="AD176" s="258"/>
      <c r="AE176" s="258"/>
      <c r="AF176" s="258"/>
      <c r="AG176" s="258"/>
      <c r="AH176" s="258"/>
      <c r="AI176" s="258"/>
      <c r="AJ176" s="258"/>
      <c r="AK176" s="258"/>
      <c r="AL176" s="742"/>
      <c r="AM176" s="859"/>
      <c r="AN176" s="901"/>
      <c r="AO176" s="61" t="s">
        <v>1294</v>
      </c>
      <c r="AP176" s="800"/>
      <c r="AQ176" s="800"/>
      <c r="AR176" s="800"/>
      <c r="AZ176" s="152"/>
      <c r="BA176" s="761"/>
      <c r="BB176" s="761"/>
      <c r="BC176" s="1116"/>
    </row>
    <row r="177" spans="1:55" ht="18.75" customHeight="1">
      <c r="A177" s="68"/>
      <c r="B177" s="88"/>
      <c r="C177" s="120"/>
      <c r="D177" s="120"/>
      <c r="E177" s="120"/>
      <c r="F177" s="140"/>
      <c r="G177" s="187"/>
      <c r="H177" s="256" t="s">
        <v>187</v>
      </c>
      <c r="I177" s="268" t="s">
        <v>468</v>
      </c>
      <c r="J177" s="268"/>
      <c r="K177" s="268"/>
      <c r="L177" s="268"/>
      <c r="M177" s="268"/>
      <c r="N177" s="268"/>
      <c r="O177" s="268"/>
      <c r="P177" s="268"/>
      <c r="Q177" s="268"/>
      <c r="R177" s="268"/>
      <c r="S177" s="268"/>
      <c r="T177" s="268"/>
      <c r="U177" s="268"/>
      <c r="V177" s="268"/>
      <c r="W177" s="268"/>
      <c r="X177" s="268"/>
      <c r="Y177" s="268"/>
      <c r="Z177" s="268"/>
      <c r="AA177" s="268"/>
      <c r="AB177" s="268"/>
      <c r="AC177" s="268"/>
      <c r="AD177" s="268"/>
      <c r="AE177" s="268"/>
      <c r="AF177" s="268"/>
      <c r="AG177" s="268"/>
      <c r="AH177" s="268"/>
      <c r="AI177" s="268"/>
      <c r="AJ177" s="268"/>
      <c r="AK177" s="268"/>
      <c r="AL177" s="763"/>
      <c r="AM177" s="858"/>
      <c r="AN177" s="931"/>
      <c r="AO177" s="309" t="s">
        <v>1320</v>
      </c>
      <c r="AP177" s="800"/>
      <c r="AQ177" s="800"/>
      <c r="AR177" s="800"/>
      <c r="AU177" s="309"/>
      <c r="AV177" s="309"/>
      <c r="AZ177" s="152"/>
      <c r="BA177" s="761"/>
      <c r="BB177" s="761"/>
      <c r="BC177" s="1116"/>
    </row>
    <row r="178" spans="1:55" ht="79.5" customHeight="1">
      <c r="A178" s="68"/>
      <c r="B178" s="88"/>
      <c r="C178" s="120"/>
      <c r="D178" s="120"/>
      <c r="E178" s="120"/>
      <c r="F178" s="140"/>
      <c r="G178" s="187"/>
      <c r="H178" s="252"/>
      <c r="I178" s="260" t="s">
        <v>161</v>
      </c>
      <c r="J178" s="258" t="s">
        <v>1236</v>
      </c>
      <c r="K178" s="258"/>
      <c r="L178" s="258"/>
      <c r="M178" s="258"/>
      <c r="N178" s="258"/>
      <c r="O178" s="258"/>
      <c r="P178" s="258"/>
      <c r="Q178" s="258"/>
      <c r="R178" s="258"/>
      <c r="S178" s="258"/>
      <c r="T178" s="258"/>
      <c r="U178" s="258"/>
      <c r="V178" s="258"/>
      <c r="W178" s="258"/>
      <c r="X178" s="258"/>
      <c r="Y178" s="258"/>
      <c r="Z178" s="258"/>
      <c r="AA178" s="258"/>
      <c r="AB178" s="258"/>
      <c r="AC178" s="258"/>
      <c r="AD178" s="258"/>
      <c r="AE178" s="258"/>
      <c r="AF178" s="258"/>
      <c r="AG178" s="258"/>
      <c r="AH178" s="258"/>
      <c r="AI178" s="258"/>
      <c r="AJ178" s="258"/>
      <c r="AK178" s="664"/>
      <c r="AL178" s="724"/>
      <c r="AM178" s="854"/>
      <c r="AN178" s="903"/>
      <c r="AO178" s="977" t="s">
        <v>383</v>
      </c>
      <c r="AP178" s="61"/>
      <c r="AQ178" s="61"/>
      <c r="AR178" s="61"/>
      <c r="AS178" s="61"/>
      <c r="AT178" s="61"/>
      <c r="AU178" s="61"/>
      <c r="AV178" s="61"/>
      <c r="AW178" s="61"/>
      <c r="AX178" s="61"/>
      <c r="AY178" s="61"/>
      <c r="AZ178" s="152"/>
      <c r="BA178" s="761"/>
      <c r="BB178" s="761"/>
      <c r="BC178" s="1116"/>
    </row>
    <row r="179" spans="1:55" ht="18.75" customHeight="1">
      <c r="A179" s="68"/>
      <c r="B179" s="88"/>
      <c r="C179" s="120"/>
      <c r="D179" s="120"/>
      <c r="E179" s="120"/>
      <c r="F179" s="140"/>
      <c r="G179" s="187"/>
      <c r="H179" s="255"/>
      <c r="I179" s="260" t="s">
        <v>305</v>
      </c>
      <c r="J179" s="258" t="s">
        <v>16</v>
      </c>
      <c r="K179" s="258"/>
      <c r="L179" s="258"/>
      <c r="M179" s="258"/>
      <c r="N179" s="258"/>
      <c r="O179" s="258"/>
      <c r="P179" s="258"/>
      <c r="Q179" s="258"/>
      <c r="R179" s="258"/>
      <c r="S179" s="258"/>
      <c r="T179" s="258"/>
      <c r="U179" s="258"/>
      <c r="V179" s="258"/>
      <c r="W179" s="258"/>
      <c r="X179" s="258"/>
      <c r="Y179" s="258"/>
      <c r="Z179" s="258"/>
      <c r="AA179" s="258"/>
      <c r="AB179" s="258"/>
      <c r="AC179" s="258"/>
      <c r="AD179" s="258"/>
      <c r="AE179" s="258"/>
      <c r="AF179" s="258"/>
      <c r="AG179" s="258"/>
      <c r="AH179" s="258"/>
      <c r="AI179" s="258"/>
      <c r="AJ179" s="258"/>
      <c r="AK179" s="258"/>
      <c r="AL179" s="742"/>
      <c r="AM179" s="859"/>
      <c r="AN179" s="901"/>
      <c r="AO179" s="61" t="s">
        <v>383</v>
      </c>
      <c r="AP179" s="800"/>
      <c r="AQ179" s="800"/>
      <c r="AR179" s="800"/>
      <c r="AZ179" s="152"/>
      <c r="BA179" s="761"/>
      <c r="BB179" s="761"/>
      <c r="BC179" s="1116"/>
    </row>
    <row r="180" spans="1:55" ht="18.75" customHeight="1">
      <c r="A180" s="68"/>
      <c r="B180" s="88"/>
      <c r="C180" s="120"/>
      <c r="D180" s="120"/>
      <c r="E180" s="120"/>
      <c r="F180" s="140"/>
      <c r="G180" s="187"/>
      <c r="H180" s="252" t="s">
        <v>196</v>
      </c>
      <c r="I180" s="263" t="s">
        <v>23</v>
      </c>
      <c r="J180" s="263"/>
      <c r="K180" s="263"/>
      <c r="L180" s="263"/>
      <c r="M180" s="263"/>
      <c r="N180" s="263"/>
      <c r="O180" s="263"/>
      <c r="P180" s="263"/>
      <c r="Q180" s="263"/>
      <c r="R180" s="263"/>
      <c r="S180" s="263"/>
      <c r="T180" s="263"/>
      <c r="U180" s="263"/>
      <c r="V180" s="263"/>
      <c r="W180" s="263"/>
      <c r="X180" s="263"/>
      <c r="Y180" s="263"/>
      <c r="Z180" s="263"/>
      <c r="AA180" s="263"/>
      <c r="AB180" s="263"/>
      <c r="AC180" s="263"/>
      <c r="AD180" s="263"/>
      <c r="AE180" s="263"/>
      <c r="AF180" s="263"/>
      <c r="AG180" s="263"/>
      <c r="AH180" s="263"/>
      <c r="AI180" s="263"/>
      <c r="AJ180" s="263"/>
      <c r="AK180" s="263"/>
      <c r="AL180" s="763"/>
      <c r="AM180" s="858"/>
      <c r="AN180" s="931"/>
      <c r="AO180" s="61" t="s">
        <v>564</v>
      </c>
      <c r="AP180" s="800"/>
      <c r="AQ180" s="800"/>
      <c r="AR180" s="800"/>
      <c r="AZ180" s="152"/>
      <c r="BA180" s="761"/>
      <c r="BB180" s="761"/>
      <c r="BC180" s="1116"/>
    </row>
    <row r="181" spans="1:55" ht="18.75" customHeight="1">
      <c r="A181" s="68"/>
      <c r="B181" s="88"/>
      <c r="C181" s="120"/>
      <c r="D181" s="120"/>
      <c r="E181" s="120"/>
      <c r="F181" s="140"/>
      <c r="G181" s="187"/>
      <c r="H181" s="252"/>
      <c r="I181" s="260" t="s">
        <v>161</v>
      </c>
      <c r="J181" s="258" t="s">
        <v>742</v>
      </c>
      <c r="K181" s="258"/>
      <c r="L181" s="258"/>
      <c r="M181" s="258"/>
      <c r="N181" s="258"/>
      <c r="O181" s="258"/>
      <c r="P181" s="258"/>
      <c r="Q181" s="258"/>
      <c r="R181" s="258"/>
      <c r="S181" s="258"/>
      <c r="T181" s="258"/>
      <c r="U181" s="258"/>
      <c r="V181" s="258"/>
      <c r="W181" s="258"/>
      <c r="X181" s="258"/>
      <c r="Y181" s="258"/>
      <c r="Z181" s="258"/>
      <c r="AA181" s="258"/>
      <c r="AB181" s="258"/>
      <c r="AC181" s="258"/>
      <c r="AD181" s="258"/>
      <c r="AE181" s="258"/>
      <c r="AF181" s="258"/>
      <c r="AG181" s="258"/>
      <c r="AH181" s="258"/>
      <c r="AI181" s="258"/>
      <c r="AJ181" s="258"/>
      <c r="AK181" s="664"/>
      <c r="AL181" s="724"/>
      <c r="AM181" s="854"/>
      <c r="AN181" s="903"/>
      <c r="AO181" s="61" t="s">
        <v>570</v>
      </c>
      <c r="AP181" s="800"/>
      <c r="AQ181" s="800"/>
      <c r="AR181" s="800"/>
      <c r="AZ181" s="152"/>
      <c r="BA181" s="761"/>
      <c r="BB181" s="761"/>
      <c r="BC181" s="1116"/>
    </row>
    <row r="182" spans="1:55" ht="18.75" customHeight="1">
      <c r="A182" s="68"/>
      <c r="B182" s="88"/>
      <c r="C182" s="120"/>
      <c r="D182" s="120"/>
      <c r="E182" s="120"/>
      <c r="F182" s="140"/>
      <c r="G182" s="187"/>
      <c r="H182" s="256" t="s">
        <v>74</v>
      </c>
      <c r="I182" s="252" t="s">
        <v>265</v>
      </c>
      <c r="J182" s="252"/>
      <c r="K182" s="252"/>
      <c r="L182" s="252"/>
      <c r="M182" s="252"/>
      <c r="N182" s="252"/>
      <c r="O182" s="252"/>
      <c r="P182" s="252"/>
      <c r="Q182" s="252"/>
      <c r="R182" s="252"/>
      <c r="S182" s="252"/>
      <c r="T182" s="252"/>
      <c r="U182" s="252"/>
      <c r="V182" s="252"/>
      <c r="W182" s="252"/>
      <c r="X182" s="252"/>
      <c r="Y182" s="252"/>
      <c r="Z182" s="252"/>
      <c r="AA182" s="252"/>
      <c r="AB182" s="252"/>
      <c r="AC182" s="252"/>
      <c r="AD182" s="252"/>
      <c r="AE182" s="252"/>
      <c r="AF182" s="252"/>
      <c r="AG182" s="252"/>
      <c r="AH182" s="252"/>
      <c r="AI182" s="252"/>
      <c r="AJ182" s="252"/>
      <c r="AK182" s="252"/>
      <c r="AL182" s="763"/>
      <c r="AM182" s="858"/>
      <c r="AN182" s="931"/>
      <c r="AO182" s="61" t="s">
        <v>1296</v>
      </c>
      <c r="AP182" s="800"/>
      <c r="AQ182" s="800"/>
      <c r="AR182" s="800"/>
      <c r="AZ182" s="152"/>
      <c r="BA182" s="761"/>
      <c r="BB182" s="761"/>
      <c r="BC182" s="1116"/>
    </row>
    <row r="183" spans="1:55" ht="18.75" customHeight="1">
      <c r="A183" s="68"/>
      <c r="B183" s="88"/>
      <c r="C183" s="120"/>
      <c r="D183" s="120"/>
      <c r="E183" s="120"/>
      <c r="F183" s="140"/>
      <c r="G183" s="187"/>
      <c r="H183" s="252"/>
      <c r="I183" s="260" t="s">
        <v>161</v>
      </c>
      <c r="J183" s="258" t="s">
        <v>1112</v>
      </c>
      <c r="K183" s="258"/>
      <c r="L183" s="258"/>
      <c r="M183" s="258"/>
      <c r="N183" s="258"/>
      <c r="O183" s="258"/>
      <c r="P183" s="258"/>
      <c r="Q183" s="258"/>
      <c r="R183" s="258"/>
      <c r="S183" s="258"/>
      <c r="T183" s="258"/>
      <c r="U183" s="258"/>
      <c r="V183" s="258"/>
      <c r="W183" s="258"/>
      <c r="X183" s="258"/>
      <c r="Y183" s="258"/>
      <c r="Z183" s="258"/>
      <c r="AA183" s="258"/>
      <c r="AB183" s="258"/>
      <c r="AC183" s="258"/>
      <c r="AD183" s="258"/>
      <c r="AE183" s="258"/>
      <c r="AF183" s="258"/>
      <c r="AG183" s="258"/>
      <c r="AH183" s="258"/>
      <c r="AI183" s="258"/>
      <c r="AJ183" s="258"/>
      <c r="AK183" s="664"/>
      <c r="AL183" s="724"/>
      <c r="AM183" s="854"/>
      <c r="AN183" s="903"/>
      <c r="AO183" s="61" t="s">
        <v>1298</v>
      </c>
      <c r="AP183" s="800"/>
      <c r="AQ183" s="800"/>
      <c r="AR183" s="800"/>
      <c r="AZ183" s="152"/>
      <c r="BA183" s="761"/>
      <c r="BB183" s="761"/>
      <c r="BC183" s="1116"/>
    </row>
    <row r="184" spans="1:55" ht="18.75" customHeight="1">
      <c r="A184" s="68"/>
      <c r="B184" s="88"/>
      <c r="C184" s="120"/>
      <c r="D184" s="120"/>
      <c r="E184" s="120"/>
      <c r="F184" s="140"/>
      <c r="G184" s="187"/>
      <c r="H184" s="252"/>
      <c r="I184" s="260" t="s">
        <v>305</v>
      </c>
      <c r="J184" s="258" t="s">
        <v>433</v>
      </c>
      <c r="K184" s="258"/>
      <c r="L184" s="258"/>
      <c r="M184" s="258"/>
      <c r="N184" s="258"/>
      <c r="O184" s="258"/>
      <c r="P184" s="258"/>
      <c r="Q184" s="258"/>
      <c r="R184" s="258"/>
      <c r="S184" s="258"/>
      <c r="T184" s="258"/>
      <c r="U184" s="258"/>
      <c r="V184" s="258"/>
      <c r="W184" s="258"/>
      <c r="X184" s="258"/>
      <c r="Y184" s="258"/>
      <c r="Z184" s="258"/>
      <c r="AA184" s="258"/>
      <c r="AB184" s="258"/>
      <c r="AC184" s="258"/>
      <c r="AD184" s="258"/>
      <c r="AE184" s="258"/>
      <c r="AF184" s="258"/>
      <c r="AG184" s="258"/>
      <c r="AH184" s="258"/>
      <c r="AI184" s="258"/>
      <c r="AJ184" s="258"/>
      <c r="AK184" s="258"/>
      <c r="AL184" s="742"/>
      <c r="AM184" s="859"/>
      <c r="AN184" s="901"/>
      <c r="AO184" s="61" t="s">
        <v>1298</v>
      </c>
      <c r="AP184" s="800"/>
      <c r="AQ184" s="800"/>
      <c r="AR184" s="800"/>
      <c r="AZ184" s="152"/>
      <c r="BA184" s="761"/>
      <c r="BB184" s="761"/>
      <c r="BC184" s="1116"/>
    </row>
    <row r="185" spans="1:55" ht="18.75" customHeight="1">
      <c r="A185" s="68"/>
      <c r="B185" s="88"/>
      <c r="C185" s="120"/>
      <c r="D185" s="120"/>
      <c r="E185" s="120"/>
      <c r="F185" s="140"/>
      <c r="G185" s="187"/>
      <c r="H185" s="256" t="s">
        <v>239</v>
      </c>
      <c r="I185" s="263" t="s">
        <v>334</v>
      </c>
      <c r="J185" s="263"/>
      <c r="K185" s="263"/>
      <c r="L185" s="263"/>
      <c r="M185" s="263"/>
      <c r="N185" s="263"/>
      <c r="O185" s="263"/>
      <c r="P185" s="263"/>
      <c r="Q185" s="263"/>
      <c r="R185" s="263"/>
      <c r="S185" s="263"/>
      <c r="T185" s="263"/>
      <c r="U185" s="263"/>
      <c r="V185" s="263"/>
      <c r="W185" s="263"/>
      <c r="X185" s="263"/>
      <c r="Y185" s="263"/>
      <c r="Z185" s="263"/>
      <c r="AA185" s="263"/>
      <c r="AB185" s="263"/>
      <c r="AC185" s="263"/>
      <c r="AD185" s="263"/>
      <c r="AE185" s="263"/>
      <c r="AF185" s="263"/>
      <c r="AG185" s="263"/>
      <c r="AH185" s="263"/>
      <c r="AI185" s="263"/>
      <c r="AJ185" s="263"/>
      <c r="AK185" s="263"/>
      <c r="AL185" s="723"/>
      <c r="AM185" s="855"/>
      <c r="AN185" s="902"/>
      <c r="AO185" s="61" t="s">
        <v>1299</v>
      </c>
      <c r="AP185" s="800"/>
      <c r="AQ185" s="800"/>
      <c r="AR185" s="800"/>
      <c r="AZ185" s="152"/>
      <c r="BA185" s="761"/>
      <c r="BB185" s="761"/>
      <c r="BC185" s="1116"/>
    </row>
    <row r="186" spans="1:55" ht="18.75" customHeight="1">
      <c r="A186" s="68"/>
      <c r="B186" s="88"/>
      <c r="C186" s="120"/>
      <c r="D186" s="120"/>
      <c r="E186" s="120"/>
      <c r="F186" s="140"/>
      <c r="G186" s="187"/>
      <c r="H186" s="252"/>
      <c r="I186" s="341" t="s">
        <v>161</v>
      </c>
      <c r="J186" s="236" t="s">
        <v>520</v>
      </c>
      <c r="K186" s="236"/>
      <c r="L186" s="236"/>
      <c r="M186" s="236"/>
      <c r="N186" s="236"/>
      <c r="O186" s="236"/>
      <c r="P186" s="236"/>
      <c r="Q186" s="236"/>
      <c r="R186" s="236"/>
      <c r="S186" s="236"/>
      <c r="T186" s="236"/>
      <c r="U186" s="236"/>
      <c r="V186" s="236"/>
      <c r="W186" s="236"/>
      <c r="X186" s="236"/>
      <c r="Y186" s="236"/>
      <c r="Z186" s="236"/>
      <c r="AA186" s="236"/>
      <c r="AB186" s="236"/>
      <c r="AC186" s="236"/>
      <c r="AD186" s="236"/>
      <c r="AE186" s="236"/>
      <c r="AF186" s="236"/>
      <c r="AG186" s="236"/>
      <c r="AH186" s="236"/>
      <c r="AI186" s="236"/>
      <c r="AJ186" s="236"/>
      <c r="AK186" s="236"/>
      <c r="AL186" s="724"/>
      <c r="AM186" s="854"/>
      <c r="AN186" s="903"/>
      <c r="AO186" s="61" t="s">
        <v>900</v>
      </c>
      <c r="AP186" s="800"/>
      <c r="AQ186" s="800"/>
      <c r="AR186" s="800"/>
      <c r="AZ186" s="152"/>
      <c r="BA186" s="761"/>
      <c r="BB186" s="761"/>
      <c r="BC186" s="1116"/>
    </row>
    <row r="187" spans="1:55">
      <c r="A187" s="68"/>
      <c r="B187" s="88"/>
      <c r="C187" s="120"/>
      <c r="D187" s="120"/>
      <c r="E187" s="120"/>
      <c r="F187" s="140"/>
      <c r="G187" s="187"/>
      <c r="H187" s="252"/>
      <c r="I187" s="260" t="s">
        <v>305</v>
      </c>
      <c r="J187" s="258" t="s">
        <v>403</v>
      </c>
      <c r="K187" s="258"/>
      <c r="L187" s="258"/>
      <c r="M187" s="258"/>
      <c r="N187" s="258"/>
      <c r="O187" s="258"/>
      <c r="P187" s="258"/>
      <c r="Q187" s="258"/>
      <c r="R187" s="258"/>
      <c r="S187" s="258"/>
      <c r="T187" s="258"/>
      <c r="U187" s="258"/>
      <c r="V187" s="258"/>
      <c r="W187" s="258"/>
      <c r="X187" s="258"/>
      <c r="Y187" s="258"/>
      <c r="Z187" s="258"/>
      <c r="AA187" s="258"/>
      <c r="AB187" s="258"/>
      <c r="AC187" s="258"/>
      <c r="AD187" s="258"/>
      <c r="AE187" s="258"/>
      <c r="AF187" s="258"/>
      <c r="AG187" s="258"/>
      <c r="AH187" s="258"/>
      <c r="AI187" s="258"/>
      <c r="AJ187" s="258"/>
      <c r="AK187" s="258"/>
      <c r="AL187" s="724"/>
      <c r="AM187" s="854"/>
      <c r="AN187" s="901"/>
      <c r="AO187" s="61" t="s">
        <v>900</v>
      </c>
      <c r="AP187" s="800"/>
      <c r="AQ187" s="800"/>
      <c r="AR187" s="800"/>
      <c r="AZ187" s="152"/>
      <c r="BA187" s="761"/>
      <c r="BB187" s="761"/>
      <c r="BC187" s="1116"/>
    </row>
    <row r="188" spans="1:55" ht="18.75" customHeight="1">
      <c r="A188" s="68"/>
      <c r="B188" s="88"/>
      <c r="C188" s="120"/>
      <c r="D188" s="120"/>
      <c r="E188" s="120"/>
      <c r="F188" s="140"/>
      <c r="G188" s="187"/>
      <c r="H188" s="256" t="s">
        <v>19</v>
      </c>
      <c r="I188" s="252" t="s">
        <v>28</v>
      </c>
      <c r="J188" s="252"/>
      <c r="K188" s="252"/>
      <c r="L188" s="252"/>
      <c r="M188" s="252"/>
      <c r="N188" s="252"/>
      <c r="O188" s="252"/>
      <c r="P188" s="252"/>
      <c r="Q188" s="252"/>
      <c r="R188" s="252"/>
      <c r="S188" s="252"/>
      <c r="T188" s="252"/>
      <c r="U188" s="252"/>
      <c r="V188" s="252"/>
      <c r="W188" s="252"/>
      <c r="X188" s="252"/>
      <c r="Y188" s="252"/>
      <c r="Z188" s="252"/>
      <c r="AA188" s="252"/>
      <c r="AB188" s="252"/>
      <c r="AC188" s="252"/>
      <c r="AD188" s="252"/>
      <c r="AE188" s="252"/>
      <c r="AF188" s="252"/>
      <c r="AG188" s="252"/>
      <c r="AH188" s="252"/>
      <c r="AI188" s="252"/>
      <c r="AJ188" s="252"/>
      <c r="AK188" s="252"/>
      <c r="AL188" s="729"/>
      <c r="AM188" s="853"/>
      <c r="AN188" s="908"/>
      <c r="AO188" s="61" t="s">
        <v>1300</v>
      </c>
      <c r="AP188" s="800"/>
      <c r="AQ188" s="800"/>
      <c r="AR188" s="800"/>
      <c r="AZ188" s="152"/>
      <c r="BA188" s="800"/>
      <c r="BB188" s="800"/>
      <c r="BC188" s="1120"/>
    </row>
    <row r="189" spans="1:55" ht="18.75" customHeight="1">
      <c r="A189" s="68"/>
      <c r="B189" s="88"/>
      <c r="C189" s="120"/>
      <c r="D189" s="120"/>
      <c r="E189" s="120"/>
      <c r="F189" s="140"/>
      <c r="G189" s="187"/>
      <c r="H189" s="252"/>
      <c r="I189" s="341" t="s">
        <v>161</v>
      </c>
      <c r="J189" s="236" t="s">
        <v>849</v>
      </c>
      <c r="K189" s="236"/>
      <c r="L189" s="236"/>
      <c r="M189" s="236"/>
      <c r="N189" s="236"/>
      <c r="O189" s="236"/>
      <c r="P189" s="236"/>
      <c r="Q189" s="236"/>
      <c r="R189" s="236"/>
      <c r="S189" s="236"/>
      <c r="T189" s="236"/>
      <c r="U189" s="236"/>
      <c r="V189" s="236"/>
      <c r="W189" s="236"/>
      <c r="X189" s="236"/>
      <c r="Y189" s="236"/>
      <c r="Z189" s="236"/>
      <c r="AA189" s="236"/>
      <c r="AB189" s="236"/>
      <c r="AC189" s="236"/>
      <c r="AD189" s="236"/>
      <c r="AE189" s="236"/>
      <c r="AF189" s="236"/>
      <c r="AG189" s="236"/>
      <c r="AH189" s="236"/>
      <c r="AI189" s="236"/>
      <c r="AJ189" s="236"/>
      <c r="AK189" s="236"/>
      <c r="AL189" s="724"/>
      <c r="AM189" s="854"/>
      <c r="AN189" s="903"/>
      <c r="AO189" s="61" t="s">
        <v>1243</v>
      </c>
      <c r="AP189" s="800"/>
      <c r="AQ189" s="800"/>
      <c r="AR189" s="800"/>
      <c r="AZ189" s="152"/>
      <c r="BA189" s="761"/>
      <c r="BB189" s="761"/>
      <c r="BC189" s="1116"/>
    </row>
    <row r="190" spans="1:55" ht="38.25" customHeight="1">
      <c r="A190" s="68"/>
      <c r="B190" s="88"/>
      <c r="C190" s="120"/>
      <c r="D190" s="120"/>
      <c r="E190" s="120"/>
      <c r="F190" s="140"/>
      <c r="G190" s="187"/>
      <c r="H190" s="252"/>
      <c r="I190" s="342"/>
      <c r="J190" s="342" t="s">
        <v>533</v>
      </c>
      <c r="K190" s="263" t="s">
        <v>169</v>
      </c>
      <c r="L190" s="263"/>
      <c r="M190" s="263"/>
      <c r="N190" s="263"/>
      <c r="O190" s="263"/>
      <c r="P190" s="263"/>
      <c r="Q190" s="263"/>
      <c r="R190" s="263"/>
      <c r="S190" s="263"/>
      <c r="T190" s="263"/>
      <c r="U190" s="263"/>
      <c r="V190" s="263"/>
      <c r="W190" s="263"/>
      <c r="X190" s="263"/>
      <c r="Y190" s="263"/>
      <c r="Z190" s="263"/>
      <c r="AA190" s="263"/>
      <c r="AB190" s="263"/>
      <c r="AC190" s="263"/>
      <c r="AD190" s="263"/>
      <c r="AE190" s="263"/>
      <c r="AF190" s="263"/>
      <c r="AG190" s="263"/>
      <c r="AH190" s="263"/>
      <c r="AI190" s="263"/>
      <c r="AJ190" s="263"/>
      <c r="AK190" s="649"/>
      <c r="AL190" s="723"/>
      <c r="AM190" s="855"/>
      <c r="AN190" s="902"/>
      <c r="AP190" s="800"/>
      <c r="AQ190" s="800"/>
      <c r="AR190" s="800"/>
      <c r="AZ190" s="152"/>
      <c r="BA190" s="761"/>
      <c r="BB190" s="761"/>
      <c r="BC190" s="1116"/>
    </row>
    <row r="191" spans="1:55" s="64" customFormat="1" ht="20.100000000000001" customHeight="1">
      <c r="A191" s="74"/>
      <c r="B191" s="98"/>
      <c r="C191" s="98"/>
      <c r="D191" s="98"/>
      <c r="E191" s="98"/>
      <c r="F191" s="154"/>
      <c r="G191" s="195"/>
      <c r="I191" s="197"/>
      <c r="K191" s="64" t="s">
        <v>11</v>
      </c>
      <c r="L191" s="64" t="s">
        <v>1057</v>
      </c>
      <c r="M191" s="464"/>
      <c r="N191" s="197"/>
      <c r="O191" s="197"/>
      <c r="P191" s="197"/>
      <c r="Q191" s="197"/>
      <c r="R191" s="197"/>
      <c r="S191" s="197"/>
      <c r="T191" s="197"/>
      <c r="U191" s="197"/>
      <c r="V191" s="197"/>
      <c r="W191" s="197"/>
      <c r="X191" s="197"/>
      <c r="Y191" s="197"/>
      <c r="Z191" s="197"/>
      <c r="AA191" s="197"/>
      <c r="AB191" s="197"/>
      <c r="AC191" s="197"/>
      <c r="AD191" s="197"/>
      <c r="AE191" s="197"/>
      <c r="AF191" s="197"/>
      <c r="AG191" s="197"/>
      <c r="AK191" s="197"/>
      <c r="AL191" s="729"/>
      <c r="AM191" s="860"/>
      <c r="AN191" s="932"/>
      <c r="AU191" s="197"/>
      <c r="AV191" s="197"/>
      <c r="AW191" s="197"/>
      <c r="AX191" s="197"/>
      <c r="AY191" s="197"/>
      <c r="AZ191" s="433"/>
      <c r="BA191" s="800"/>
      <c r="BB191" s="1043"/>
      <c r="BC191" s="1083"/>
    </row>
    <row r="192" spans="1:55" s="64" customFormat="1" ht="25" customHeight="1">
      <c r="A192" s="74"/>
      <c r="B192" s="98" t="s">
        <v>245</v>
      </c>
      <c r="C192" s="98"/>
      <c r="D192" s="98"/>
      <c r="E192" s="98"/>
      <c r="F192" s="154"/>
      <c r="G192" s="195"/>
      <c r="I192" s="197"/>
      <c r="K192" s="197"/>
      <c r="L192" s="448" t="s">
        <v>78</v>
      </c>
      <c r="M192" s="417" t="s">
        <v>969</v>
      </c>
      <c r="N192" s="482"/>
      <c r="O192" s="482"/>
      <c r="P192" s="482"/>
      <c r="Q192" s="482"/>
      <c r="R192" s="482"/>
      <c r="S192" s="482"/>
      <c r="T192" s="482"/>
      <c r="U192" s="569"/>
      <c r="V192" s="461" t="s">
        <v>1221</v>
      </c>
      <c r="W192" s="590"/>
      <c r="X192" s="590"/>
      <c r="Y192" s="590"/>
      <c r="Z192" s="590"/>
      <c r="AA192" s="590"/>
      <c r="AB192" s="590"/>
      <c r="AC192" s="618"/>
      <c r="AD192" s="197"/>
      <c r="AE192" s="197"/>
      <c r="AF192" s="197"/>
      <c r="AG192" s="197"/>
      <c r="AK192" s="197"/>
      <c r="AL192" s="729"/>
      <c r="AM192" s="860"/>
      <c r="AN192" s="932"/>
      <c r="AU192" s="197"/>
      <c r="AV192" s="197"/>
      <c r="AW192" s="197"/>
      <c r="AX192" s="197"/>
      <c r="AY192" s="197"/>
      <c r="AZ192" s="433"/>
      <c r="BA192" s="800"/>
      <c r="BB192" s="1043"/>
      <c r="BC192" s="1083"/>
    </row>
    <row r="193" spans="1:55" s="64" customFormat="1" ht="25" customHeight="1">
      <c r="A193" s="74"/>
      <c r="B193" s="98"/>
      <c r="C193" s="98"/>
      <c r="D193" s="98"/>
      <c r="E193" s="98"/>
      <c r="F193" s="154"/>
      <c r="G193" s="195"/>
      <c r="I193" s="197"/>
      <c r="K193" s="433"/>
      <c r="L193" s="448" t="s">
        <v>548</v>
      </c>
      <c r="M193" s="417" t="s">
        <v>1061</v>
      </c>
      <c r="N193" s="482"/>
      <c r="O193" s="482"/>
      <c r="P193" s="482"/>
      <c r="Q193" s="482"/>
      <c r="R193" s="482"/>
      <c r="S193" s="482"/>
      <c r="T193" s="482"/>
      <c r="U193" s="569"/>
      <c r="V193" s="461" t="s">
        <v>1221</v>
      </c>
      <c r="W193" s="590"/>
      <c r="X193" s="590"/>
      <c r="Y193" s="590"/>
      <c r="Z193" s="590"/>
      <c r="AA193" s="590"/>
      <c r="AB193" s="590"/>
      <c r="AC193" s="618"/>
      <c r="AD193" s="622"/>
      <c r="AE193" s="197"/>
      <c r="AF193" s="197"/>
      <c r="AG193" s="197"/>
      <c r="AK193" s="197"/>
      <c r="AL193" s="729"/>
      <c r="AM193" s="860"/>
      <c r="AN193" s="932"/>
      <c r="AU193" s="197"/>
      <c r="AV193" s="197"/>
      <c r="AW193" s="197"/>
      <c r="AX193" s="197"/>
      <c r="AY193" s="197"/>
      <c r="AZ193" s="433"/>
      <c r="BA193" s="800"/>
      <c r="BB193" s="1043"/>
      <c r="BC193" s="1083"/>
    </row>
    <row r="194" spans="1:55" s="64" customFormat="1" ht="4.5" customHeight="1">
      <c r="A194" s="74"/>
      <c r="B194" s="98"/>
      <c r="C194" s="98"/>
      <c r="D194" s="98"/>
      <c r="E194" s="98"/>
      <c r="F194" s="154"/>
      <c r="G194" s="195"/>
      <c r="I194" s="197"/>
      <c r="K194" s="197"/>
      <c r="L194" s="424"/>
      <c r="M194" s="424"/>
      <c r="N194" s="483"/>
      <c r="O194" s="483"/>
      <c r="P194" s="483"/>
      <c r="Q194" s="483"/>
      <c r="R194" s="483"/>
      <c r="S194" s="483"/>
      <c r="T194" s="483"/>
      <c r="U194" s="483"/>
      <c r="V194" s="424"/>
      <c r="W194" s="591"/>
      <c r="X194" s="591"/>
      <c r="Y194" s="591"/>
      <c r="Z194" s="591"/>
      <c r="AA194" s="591"/>
      <c r="AB194" s="591"/>
      <c r="AC194" s="591"/>
      <c r="AD194" s="197"/>
      <c r="AE194" s="197"/>
      <c r="AF194" s="197"/>
      <c r="AG194" s="197"/>
      <c r="AK194" s="197"/>
      <c r="AL194" s="729"/>
      <c r="AM194" s="860"/>
      <c r="AN194" s="932"/>
      <c r="AU194" s="197"/>
      <c r="AV194" s="197"/>
      <c r="AW194" s="197"/>
      <c r="AX194" s="197"/>
      <c r="AY194" s="197"/>
      <c r="AZ194" s="433"/>
      <c r="BA194" s="800"/>
      <c r="BB194" s="1043"/>
      <c r="BC194" s="1083"/>
    </row>
    <row r="195" spans="1:55">
      <c r="A195" s="68"/>
      <c r="B195" s="88"/>
      <c r="C195" s="120"/>
      <c r="D195" s="120"/>
      <c r="E195" s="120"/>
      <c r="F195" s="140"/>
      <c r="G195" s="187"/>
      <c r="H195" s="252"/>
      <c r="I195" s="260" t="s">
        <v>305</v>
      </c>
      <c r="J195" s="258" t="s">
        <v>1066</v>
      </c>
      <c r="K195" s="258"/>
      <c r="L195" s="258"/>
      <c r="M195" s="258"/>
      <c r="N195" s="258"/>
      <c r="O195" s="258"/>
      <c r="P195" s="258"/>
      <c r="Q195" s="258"/>
      <c r="R195" s="258"/>
      <c r="S195" s="258"/>
      <c r="T195" s="258"/>
      <c r="U195" s="258"/>
      <c r="V195" s="258"/>
      <c r="W195" s="258"/>
      <c r="X195" s="258"/>
      <c r="Y195" s="258"/>
      <c r="Z195" s="258"/>
      <c r="AA195" s="258"/>
      <c r="AB195" s="258"/>
      <c r="AC195" s="258"/>
      <c r="AD195" s="258"/>
      <c r="AE195" s="258"/>
      <c r="AF195" s="258"/>
      <c r="AG195" s="258"/>
      <c r="AH195" s="258"/>
      <c r="AI195" s="258"/>
      <c r="AJ195" s="258"/>
      <c r="AK195" s="258"/>
      <c r="AL195" s="742"/>
      <c r="AM195" s="859"/>
      <c r="AN195" s="901"/>
      <c r="AO195" s="61" t="s">
        <v>1243</v>
      </c>
      <c r="AP195" s="800"/>
      <c r="AQ195" s="800"/>
      <c r="AR195" s="800"/>
      <c r="AZ195" s="152"/>
      <c r="BA195" s="761"/>
      <c r="BB195" s="761"/>
      <c r="BC195" s="1116"/>
    </row>
    <row r="196" spans="1:55" ht="18.75" customHeight="1">
      <c r="A196" s="68"/>
      <c r="B196" s="88"/>
      <c r="C196" s="120"/>
      <c r="D196" s="120"/>
      <c r="E196" s="120"/>
      <c r="F196" s="140"/>
      <c r="G196" s="187"/>
      <c r="H196" s="256" t="s">
        <v>415</v>
      </c>
      <c r="I196" s="252" t="s">
        <v>246</v>
      </c>
      <c r="J196" s="252"/>
      <c r="K196" s="252"/>
      <c r="L196" s="252"/>
      <c r="M196" s="252"/>
      <c r="N196" s="252"/>
      <c r="O196" s="252"/>
      <c r="P196" s="252"/>
      <c r="Q196" s="252"/>
      <c r="R196" s="252"/>
      <c r="S196" s="252"/>
      <c r="T196" s="252"/>
      <c r="U196" s="252"/>
      <c r="V196" s="252"/>
      <c r="W196" s="252"/>
      <c r="X196" s="252"/>
      <c r="Y196" s="252"/>
      <c r="Z196" s="252"/>
      <c r="AA196" s="252"/>
      <c r="AB196" s="252"/>
      <c r="AC196" s="252"/>
      <c r="AD196" s="252"/>
      <c r="AE196" s="252"/>
      <c r="AF196" s="252"/>
      <c r="AG196" s="252"/>
      <c r="AH196" s="252"/>
      <c r="AI196" s="252"/>
      <c r="AJ196" s="252"/>
      <c r="AK196" s="252"/>
      <c r="AL196" s="729"/>
      <c r="AM196" s="853"/>
      <c r="AN196" s="908"/>
      <c r="AO196" s="61" t="s">
        <v>876</v>
      </c>
      <c r="AP196" s="800"/>
      <c r="AQ196" s="800"/>
      <c r="AR196" s="800"/>
      <c r="AZ196" s="152"/>
      <c r="BA196" s="800"/>
      <c r="BB196" s="800"/>
      <c r="BC196" s="1120"/>
    </row>
    <row r="197" spans="1:55" ht="18.75" customHeight="1">
      <c r="A197" s="68"/>
      <c r="B197" s="88"/>
      <c r="C197" s="120"/>
      <c r="D197" s="120"/>
      <c r="E197" s="120"/>
      <c r="F197" s="140"/>
      <c r="G197" s="187"/>
      <c r="H197" s="252"/>
      <c r="I197" s="236" t="s">
        <v>161</v>
      </c>
      <c r="J197" s="236" t="s">
        <v>89</v>
      </c>
      <c r="K197" s="236"/>
      <c r="L197" s="236"/>
      <c r="M197" s="236"/>
      <c r="N197" s="236"/>
      <c r="O197" s="236"/>
      <c r="P197" s="236"/>
      <c r="Q197" s="236"/>
      <c r="R197" s="236"/>
      <c r="S197" s="236"/>
      <c r="T197" s="236"/>
      <c r="U197" s="236"/>
      <c r="V197" s="236"/>
      <c r="W197" s="236"/>
      <c r="X197" s="236"/>
      <c r="Y197" s="236"/>
      <c r="Z197" s="236"/>
      <c r="AA197" s="236"/>
      <c r="AB197" s="236"/>
      <c r="AC197" s="236"/>
      <c r="AD197" s="236"/>
      <c r="AE197" s="236"/>
      <c r="AF197" s="236"/>
      <c r="AG197" s="236"/>
      <c r="AH197" s="236"/>
      <c r="AI197" s="236"/>
      <c r="AJ197" s="236"/>
      <c r="AK197" s="236"/>
      <c r="AL197" s="724"/>
      <c r="AM197" s="854"/>
      <c r="AN197" s="903"/>
      <c r="AO197" s="61" t="s">
        <v>1301</v>
      </c>
      <c r="AP197" s="800"/>
      <c r="AQ197" s="800"/>
      <c r="AR197" s="800"/>
      <c r="AZ197" s="152"/>
      <c r="BA197" s="761"/>
      <c r="BB197" s="761"/>
      <c r="BC197" s="1116"/>
    </row>
    <row r="198" spans="1:55" ht="38.25" customHeight="1">
      <c r="A198" s="68"/>
      <c r="B198" s="88"/>
      <c r="C198" s="120"/>
      <c r="D198" s="120"/>
      <c r="E198" s="120"/>
      <c r="F198" s="140"/>
      <c r="G198" s="187"/>
      <c r="H198" s="252"/>
      <c r="I198" s="252"/>
      <c r="J198" s="263" t="s">
        <v>533</v>
      </c>
      <c r="K198" s="263" t="s">
        <v>1199</v>
      </c>
      <c r="L198" s="263"/>
      <c r="M198" s="263"/>
      <c r="N198" s="263"/>
      <c r="O198" s="263"/>
      <c r="P198" s="263"/>
      <c r="Q198" s="263"/>
      <c r="R198" s="263"/>
      <c r="S198" s="263"/>
      <c r="T198" s="263"/>
      <c r="U198" s="263"/>
      <c r="V198" s="263"/>
      <c r="W198" s="263"/>
      <c r="X198" s="263"/>
      <c r="Y198" s="263"/>
      <c r="Z198" s="263"/>
      <c r="AA198" s="263"/>
      <c r="AB198" s="263"/>
      <c r="AC198" s="263"/>
      <c r="AD198" s="263"/>
      <c r="AE198" s="263"/>
      <c r="AF198" s="263"/>
      <c r="AG198" s="263"/>
      <c r="AH198" s="263"/>
      <c r="AI198" s="263"/>
      <c r="AJ198" s="263"/>
      <c r="AK198" s="263"/>
      <c r="AL198" s="742"/>
      <c r="AM198" s="859"/>
      <c r="AN198" s="901"/>
      <c r="AP198" s="800"/>
      <c r="AQ198" s="800"/>
      <c r="AR198" s="800"/>
      <c r="AZ198" s="152"/>
      <c r="BA198" s="761"/>
      <c r="BB198" s="761"/>
      <c r="BC198" s="1116"/>
    </row>
    <row r="199" spans="1:55" ht="18.75" customHeight="1">
      <c r="A199" s="68"/>
      <c r="B199" s="88"/>
      <c r="C199" s="120"/>
      <c r="D199" s="120"/>
      <c r="E199" s="120"/>
      <c r="F199" s="140"/>
      <c r="G199" s="187"/>
      <c r="H199" s="256" t="s">
        <v>507</v>
      </c>
      <c r="I199" s="256" t="s">
        <v>732</v>
      </c>
      <c r="J199" s="256"/>
      <c r="K199" s="256"/>
      <c r="L199" s="256"/>
      <c r="M199" s="256"/>
      <c r="N199" s="256"/>
      <c r="O199" s="256"/>
      <c r="P199" s="256"/>
      <c r="Q199" s="256"/>
      <c r="R199" s="256"/>
      <c r="S199" s="256"/>
      <c r="T199" s="256"/>
      <c r="U199" s="256"/>
      <c r="V199" s="256"/>
      <c r="W199" s="256"/>
      <c r="X199" s="256"/>
      <c r="Y199" s="256"/>
      <c r="Z199" s="256"/>
      <c r="AA199" s="256"/>
      <c r="AB199" s="256"/>
      <c r="AC199" s="256"/>
      <c r="AD199" s="256"/>
      <c r="AE199" s="256"/>
      <c r="AF199" s="256"/>
      <c r="AG199" s="256"/>
      <c r="AH199" s="256"/>
      <c r="AI199" s="256"/>
      <c r="AJ199" s="256"/>
      <c r="AK199" s="663"/>
      <c r="AL199" s="729"/>
      <c r="AM199" s="853"/>
      <c r="AN199" s="908"/>
      <c r="AO199" s="61" t="s">
        <v>1174</v>
      </c>
      <c r="AP199" s="800"/>
      <c r="AQ199" s="800"/>
      <c r="AR199" s="800"/>
      <c r="AZ199" s="152"/>
      <c r="BA199" s="800"/>
      <c r="BB199" s="800"/>
      <c r="BC199" s="1120"/>
    </row>
    <row r="200" spans="1:55" ht="18.75" customHeight="1">
      <c r="A200" s="68"/>
      <c r="B200" s="88"/>
      <c r="C200" s="120"/>
      <c r="D200" s="120"/>
      <c r="E200" s="120"/>
      <c r="F200" s="140"/>
      <c r="G200" s="187"/>
      <c r="H200" s="252"/>
      <c r="I200" s="255" t="s">
        <v>161</v>
      </c>
      <c r="J200" s="255" t="s">
        <v>439</v>
      </c>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727"/>
      <c r="AM200" s="856"/>
      <c r="AN200" s="906"/>
      <c r="AO200" s="61" t="s">
        <v>1302</v>
      </c>
      <c r="AP200" s="800"/>
      <c r="AQ200" s="800"/>
      <c r="AR200" s="800"/>
      <c r="AZ200" s="152"/>
      <c r="BA200" s="761"/>
      <c r="BB200" s="761"/>
      <c r="BC200" s="1116"/>
    </row>
    <row r="201" spans="1:55" ht="18.75" customHeight="1">
      <c r="A201" s="68"/>
      <c r="B201" s="88"/>
      <c r="C201" s="120"/>
      <c r="D201" s="120"/>
      <c r="E201" s="120"/>
      <c r="F201" s="140"/>
      <c r="G201" s="187"/>
      <c r="H201" s="252"/>
      <c r="I201" s="62" t="s">
        <v>305</v>
      </c>
      <c r="J201" s="252" t="s">
        <v>16</v>
      </c>
      <c r="K201" s="252"/>
      <c r="L201" s="252"/>
      <c r="M201" s="25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727"/>
      <c r="AM201" s="856"/>
      <c r="AN201" s="906"/>
      <c r="AO201" s="61" t="s">
        <v>1302</v>
      </c>
      <c r="AP201" s="800"/>
      <c r="AQ201" s="800"/>
      <c r="AR201" s="800"/>
      <c r="AZ201" s="152"/>
      <c r="BA201" s="761"/>
      <c r="BB201" s="761"/>
      <c r="BC201" s="1116"/>
    </row>
    <row r="202" spans="1:55" ht="18.75" customHeight="1">
      <c r="A202" s="68"/>
      <c r="B202" s="88"/>
      <c r="C202" s="120"/>
      <c r="D202" s="120"/>
      <c r="E202" s="120"/>
      <c r="F202" s="140"/>
      <c r="G202" s="187"/>
      <c r="H202" s="257" t="s">
        <v>418</v>
      </c>
      <c r="I202" s="257" t="s">
        <v>202</v>
      </c>
      <c r="J202" s="257"/>
      <c r="K202" s="257"/>
      <c r="L202" s="257"/>
      <c r="M202" s="257"/>
      <c r="N202" s="257"/>
      <c r="O202" s="257"/>
      <c r="P202" s="257"/>
      <c r="Q202" s="257"/>
      <c r="R202" s="257"/>
      <c r="S202" s="257"/>
      <c r="T202" s="257"/>
      <c r="U202" s="257"/>
      <c r="V202" s="257"/>
      <c r="W202" s="257"/>
      <c r="X202" s="257"/>
      <c r="Y202" s="257"/>
      <c r="Z202" s="257"/>
      <c r="AA202" s="257"/>
      <c r="AB202" s="257"/>
      <c r="AC202" s="257"/>
      <c r="AD202" s="257"/>
      <c r="AE202" s="257"/>
      <c r="AF202" s="257"/>
      <c r="AG202" s="257"/>
      <c r="AH202" s="257"/>
      <c r="AI202" s="257"/>
      <c r="AJ202" s="257"/>
      <c r="AK202" s="651"/>
      <c r="AL202" s="727"/>
      <c r="AM202" s="856"/>
      <c r="AN202" s="906"/>
      <c r="AO202" s="61" t="s">
        <v>634</v>
      </c>
      <c r="AP202" s="800"/>
      <c r="AQ202" s="800"/>
      <c r="AR202" s="800"/>
      <c r="AZ202" s="152"/>
      <c r="BA202" s="761"/>
      <c r="BB202" s="761"/>
      <c r="BC202" s="1116"/>
    </row>
    <row r="203" spans="1:55" ht="18.75" customHeight="1">
      <c r="A203" s="68"/>
      <c r="B203" s="88"/>
      <c r="C203" s="120"/>
      <c r="D203" s="120"/>
      <c r="E203" s="120"/>
      <c r="F203" s="140"/>
      <c r="G203" s="187"/>
      <c r="H203" s="236" t="s">
        <v>280</v>
      </c>
      <c r="I203" s="236" t="s">
        <v>460</v>
      </c>
      <c r="J203" s="236"/>
      <c r="K203" s="236"/>
      <c r="L203" s="236"/>
      <c r="M203" s="236"/>
      <c r="N203" s="236"/>
      <c r="O203" s="236"/>
      <c r="P203" s="236"/>
      <c r="Q203" s="236"/>
      <c r="R203" s="236"/>
      <c r="S203" s="236"/>
      <c r="T203" s="236"/>
      <c r="U203" s="236"/>
      <c r="V203" s="236"/>
      <c r="W203" s="236"/>
      <c r="X203" s="236"/>
      <c r="Y203" s="236"/>
      <c r="Z203" s="236"/>
      <c r="AA203" s="236"/>
      <c r="AB203" s="236"/>
      <c r="AC203" s="236"/>
      <c r="AD203" s="236"/>
      <c r="AE203" s="236"/>
      <c r="AF203" s="236"/>
      <c r="AG203" s="236"/>
      <c r="AH203" s="236"/>
      <c r="AI203" s="236"/>
      <c r="AJ203" s="236"/>
      <c r="AK203" s="236"/>
      <c r="AL203" s="727"/>
      <c r="AM203" s="856"/>
      <c r="AN203" s="906"/>
      <c r="AO203" s="61" t="s">
        <v>1303</v>
      </c>
      <c r="AP203" s="800"/>
      <c r="AQ203" s="800"/>
      <c r="AR203" s="800"/>
      <c r="AZ203" s="152"/>
      <c r="BA203" s="761"/>
      <c r="BB203" s="761"/>
      <c r="BC203" s="1116"/>
    </row>
    <row r="204" spans="1:55" ht="18.75" customHeight="1">
      <c r="A204" s="68"/>
      <c r="B204" s="88"/>
      <c r="C204" s="120"/>
      <c r="D204" s="120"/>
      <c r="E204" s="120"/>
      <c r="F204" s="140"/>
      <c r="G204" s="187"/>
      <c r="H204" s="258" t="s">
        <v>910</v>
      </c>
      <c r="I204" s="258" t="s">
        <v>434</v>
      </c>
      <c r="J204" s="258"/>
      <c r="K204" s="258"/>
      <c r="L204" s="258"/>
      <c r="M204" s="258"/>
      <c r="N204" s="258"/>
      <c r="O204" s="258"/>
      <c r="P204" s="258"/>
      <c r="Q204" s="258"/>
      <c r="R204" s="258"/>
      <c r="S204" s="258"/>
      <c r="T204" s="258"/>
      <c r="U204" s="258"/>
      <c r="V204" s="258"/>
      <c r="W204" s="258"/>
      <c r="X204" s="258"/>
      <c r="Y204" s="258"/>
      <c r="Z204" s="258"/>
      <c r="AA204" s="258"/>
      <c r="AB204" s="258"/>
      <c r="AC204" s="258"/>
      <c r="AD204" s="258"/>
      <c r="AE204" s="258"/>
      <c r="AF204" s="258"/>
      <c r="AG204" s="258"/>
      <c r="AH204" s="258"/>
      <c r="AI204" s="258"/>
      <c r="AJ204" s="258"/>
      <c r="AK204" s="258"/>
      <c r="AL204" s="727"/>
      <c r="AM204" s="856"/>
      <c r="AN204" s="906"/>
      <c r="AO204" s="61" t="s">
        <v>1196</v>
      </c>
      <c r="AP204" s="800"/>
      <c r="AQ204" s="800"/>
      <c r="AR204" s="800"/>
      <c r="AZ204" s="152"/>
      <c r="BA204" s="761"/>
      <c r="BB204" s="761"/>
      <c r="BC204" s="1116"/>
    </row>
    <row r="205" spans="1:55" ht="18.75" customHeight="1">
      <c r="A205" s="68"/>
      <c r="B205" s="88"/>
      <c r="C205" s="120"/>
      <c r="D205" s="120"/>
      <c r="E205" s="120"/>
      <c r="F205" s="140"/>
      <c r="G205" s="187"/>
      <c r="H205" s="252" t="s">
        <v>598</v>
      </c>
      <c r="I205" s="252" t="s">
        <v>435</v>
      </c>
      <c r="J205" s="252"/>
      <c r="K205" s="252"/>
      <c r="L205" s="252"/>
      <c r="M205" s="252"/>
      <c r="N205" s="252"/>
      <c r="O205" s="252"/>
      <c r="P205" s="252"/>
      <c r="Q205" s="252"/>
      <c r="R205" s="252"/>
      <c r="S205" s="252"/>
      <c r="T205" s="252"/>
      <c r="U205" s="252"/>
      <c r="V205" s="252"/>
      <c r="W205" s="252"/>
      <c r="X205" s="252"/>
      <c r="Y205" s="252"/>
      <c r="Z205" s="252"/>
      <c r="AA205" s="252"/>
      <c r="AB205" s="252"/>
      <c r="AC205" s="252"/>
      <c r="AD205" s="252"/>
      <c r="AE205" s="252"/>
      <c r="AF205" s="252"/>
      <c r="AG205" s="252"/>
      <c r="AH205" s="252"/>
      <c r="AI205" s="252"/>
      <c r="AJ205" s="252"/>
      <c r="AK205" s="252"/>
      <c r="AL205" s="729"/>
      <c r="AM205" s="853"/>
      <c r="AN205" s="908"/>
      <c r="AO205" s="61" t="s">
        <v>1305</v>
      </c>
      <c r="AP205" s="800"/>
      <c r="AQ205" s="800"/>
      <c r="AR205" s="800"/>
      <c r="AZ205" s="152"/>
      <c r="BA205" s="800"/>
      <c r="BB205" s="800"/>
      <c r="BC205" s="1120"/>
    </row>
    <row r="206" spans="1:55" ht="18.75" customHeight="1">
      <c r="A206" s="68"/>
      <c r="B206" s="88"/>
      <c r="C206" s="120"/>
      <c r="D206" s="120"/>
      <c r="E206" s="120"/>
      <c r="F206" s="140"/>
      <c r="G206" s="187"/>
      <c r="H206" s="252"/>
      <c r="I206" s="236" t="s">
        <v>161</v>
      </c>
      <c r="J206" s="236" t="s">
        <v>263</v>
      </c>
      <c r="K206" s="236"/>
      <c r="L206" s="236"/>
      <c r="M206" s="236"/>
      <c r="N206" s="236"/>
      <c r="O206" s="236"/>
      <c r="P206" s="236"/>
      <c r="Q206" s="236"/>
      <c r="R206" s="236"/>
      <c r="S206" s="236"/>
      <c r="T206" s="236"/>
      <c r="U206" s="236"/>
      <c r="V206" s="236"/>
      <c r="W206" s="236"/>
      <c r="X206" s="236"/>
      <c r="Y206" s="236"/>
      <c r="Z206" s="236"/>
      <c r="AA206" s="236"/>
      <c r="AB206" s="236"/>
      <c r="AC206" s="236"/>
      <c r="AD206" s="236"/>
      <c r="AE206" s="236"/>
      <c r="AF206" s="236"/>
      <c r="AG206" s="236"/>
      <c r="AH206" s="236"/>
      <c r="AI206" s="236"/>
      <c r="AJ206" s="236"/>
      <c r="AK206" s="236"/>
      <c r="AL206" s="724"/>
      <c r="AM206" s="854"/>
      <c r="AN206" s="903"/>
      <c r="AP206" s="800"/>
      <c r="AQ206" s="800"/>
      <c r="AR206" s="800"/>
      <c r="AZ206" s="152"/>
      <c r="BA206" s="761"/>
      <c r="BB206" s="761"/>
      <c r="BC206" s="1116"/>
    </row>
    <row r="207" spans="1:55" ht="18.75" customHeight="1">
      <c r="A207" s="68"/>
      <c r="B207" s="88"/>
      <c r="C207" s="120"/>
      <c r="D207" s="120"/>
      <c r="E207" s="120"/>
      <c r="F207" s="140"/>
      <c r="G207" s="187"/>
      <c r="H207" s="258" t="s">
        <v>354</v>
      </c>
      <c r="I207" s="258" t="s">
        <v>189</v>
      </c>
      <c r="J207" s="258"/>
      <c r="K207" s="258"/>
      <c r="L207" s="258"/>
      <c r="M207" s="258"/>
      <c r="N207" s="258"/>
      <c r="O207" s="258"/>
      <c r="P207" s="258"/>
      <c r="Q207" s="258"/>
      <c r="R207" s="258"/>
      <c r="S207" s="258"/>
      <c r="T207" s="258"/>
      <c r="U207" s="258"/>
      <c r="V207" s="258"/>
      <c r="W207" s="258"/>
      <c r="X207" s="258"/>
      <c r="Y207" s="258"/>
      <c r="Z207" s="258"/>
      <c r="AA207" s="258"/>
      <c r="AB207" s="258"/>
      <c r="AC207" s="258"/>
      <c r="AD207" s="258"/>
      <c r="AE207" s="258"/>
      <c r="AF207" s="258"/>
      <c r="AG207" s="258"/>
      <c r="AH207" s="258"/>
      <c r="AI207" s="258"/>
      <c r="AJ207" s="258"/>
      <c r="AK207" s="258"/>
      <c r="AL207" s="764"/>
      <c r="AM207" s="861"/>
      <c r="AN207" s="933"/>
      <c r="AO207" s="61" t="s">
        <v>792</v>
      </c>
      <c r="AP207" s="800"/>
      <c r="AQ207" s="800"/>
      <c r="AR207" s="800"/>
      <c r="AZ207" s="152"/>
      <c r="BA207" s="761"/>
      <c r="BB207" s="761"/>
      <c r="BC207" s="1116"/>
    </row>
    <row r="208" spans="1:55" ht="18.75" customHeight="1">
      <c r="A208" s="68"/>
      <c r="B208" s="88"/>
      <c r="C208" s="120"/>
      <c r="D208" s="120"/>
      <c r="E208" s="120"/>
      <c r="F208" s="140"/>
      <c r="G208" s="187"/>
      <c r="H208" s="252" t="s">
        <v>1118</v>
      </c>
      <c r="I208" s="252" t="s">
        <v>61</v>
      </c>
      <c r="J208" s="252"/>
      <c r="K208" s="252"/>
      <c r="L208" s="252"/>
      <c r="M208" s="252"/>
      <c r="N208" s="252"/>
      <c r="O208" s="252"/>
      <c r="P208" s="252"/>
      <c r="Q208" s="252"/>
      <c r="R208" s="252"/>
      <c r="S208" s="252"/>
      <c r="T208" s="252"/>
      <c r="U208" s="252"/>
      <c r="V208" s="252"/>
      <c r="W208" s="252"/>
      <c r="X208" s="252"/>
      <c r="Y208" s="252"/>
      <c r="Z208" s="252"/>
      <c r="AA208" s="252"/>
      <c r="AB208" s="252"/>
      <c r="AC208" s="252"/>
      <c r="AD208" s="252"/>
      <c r="AE208" s="252"/>
      <c r="AF208" s="252"/>
      <c r="AG208" s="252"/>
      <c r="AH208" s="252"/>
      <c r="AI208" s="252"/>
      <c r="AJ208" s="252"/>
      <c r="AK208" s="252"/>
      <c r="AL208" s="729"/>
      <c r="AM208" s="853"/>
      <c r="AN208" s="908"/>
      <c r="AO208" s="61" t="s">
        <v>678</v>
      </c>
      <c r="AP208" s="800"/>
      <c r="AQ208" s="800"/>
      <c r="AR208" s="800"/>
      <c r="AZ208" s="152"/>
      <c r="BA208" s="800"/>
      <c r="BB208" s="800"/>
      <c r="BC208" s="1120"/>
    </row>
    <row r="209" spans="1:55" ht="39" customHeight="1">
      <c r="A209" s="68"/>
      <c r="B209" s="88"/>
      <c r="C209" s="120"/>
      <c r="D209" s="120"/>
      <c r="E209" s="120"/>
      <c r="F209" s="140"/>
      <c r="G209" s="187"/>
      <c r="H209" s="252"/>
      <c r="I209" s="255" t="s">
        <v>161</v>
      </c>
      <c r="J209" s="252" t="s">
        <v>2</v>
      </c>
      <c r="K209" s="252"/>
      <c r="L209" s="252"/>
      <c r="M209" s="252"/>
      <c r="N209" s="252"/>
      <c r="O209" s="252"/>
      <c r="P209" s="252"/>
      <c r="Q209" s="252"/>
      <c r="R209" s="252"/>
      <c r="S209" s="252"/>
      <c r="T209" s="252"/>
      <c r="U209" s="252"/>
      <c r="V209" s="252"/>
      <c r="W209" s="252"/>
      <c r="X209" s="252"/>
      <c r="Y209" s="252"/>
      <c r="Z209" s="252"/>
      <c r="AA209" s="252"/>
      <c r="AB209" s="252"/>
      <c r="AC209" s="252"/>
      <c r="AD209" s="252"/>
      <c r="AE209" s="252"/>
      <c r="AF209" s="252"/>
      <c r="AG209" s="252"/>
      <c r="AH209" s="252"/>
      <c r="AI209" s="252"/>
      <c r="AJ209" s="252"/>
      <c r="AK209" s="252"/>
      <c r="AL209" s="725"/>
      <c r="AM209" s="851"/>
      <c r="AN209" s="904"/>
      <c r="AP209" s="800"/>
      <c r="AQ209" s="800"/>
      <c r="AR209" s="800"/>
      <c r="AZ209" s="152"/>
      <c r="BA209" s="761"/>
      <c r="BB209" s="761"/>
      <c r="BC209" s="1116"/>
    </row>
    <row r="210" spans="1:55" ht="37.5" customHeight="1">
      <c r="A210" s="68"/>
      <c r="B210" s="88"/>
      <c r="C210" s="120"/>
      <c r="D210" s="120"/>
      <c r="E210" s="120"/>
      <c r="F210" s="140"/>
      <c r="G210" s="187"/>
      <c r="H210" s="236"/>
      <c r="I210" s="255" t="s">
        <v>305</v>
      </c>
      <c r="J210" s="258" t="s">
        <v>974</v>
      </c>
      <c r="K210" s="258"/>
      <c r="L210" s="258"/>
      <c r="M210" s="258"/>
      <c r="N210" s="258"/>
      <c r="O210" s="258"/>
      <c r="P210" s="258"/>
      <c r="Q210" s="258"/>
      <c r="R210" s="258"/>
      <c r="S210" s="258"/>
      <c r="T210" s="258"/>
      <c r="U210" s="258"/>
      <c r="V210" s="258"/>
      <c r="W210" s="258"/>
      <c r="X210" s="258"/>
      <c r="Y210" s="258"/>
      <c r="Z210" s="258"/>
      <c r="AA210" s="258"/>
      <c r="AB210" s="258"/>
      <c r="AC210" s="258"/>
      <c r="AD210" s="258"/>
      <c r="AE210" s="258"/>
      <c r="AF210" s="258"/>
      <c r="AG210" s="258"/>
      <c r="AH210" s="258"/>
      <c r="AI210" s="258"/>
      <c r="AJ210" s="258"/>
      <c r="AK210" s="664"/>
      <c r="AL210" s="765"/>
      <c r="AM210" s="862"/>
      <c r="AN210" s="934"/>
      <c r="AP210" s="800"/>
      <c r="AQ210" s="800"/>
      <c r="AR210" s="800"/>
      <c r="AZ210" s="152"/>
      <c r="BA210" s="761"/>
      <c r="BB210" s="761"/>
      <c r="BC210" s="1116"/>
    </row>
    <row r="211" spans="1:55" ht="55.5" customHeight="1">
      <c r="A211" s="68"/>
      <c r="B211" s="88"/>
      <c r="C211" s="120"/>
      <c r="D211" s="120"/>
      <c r="E211" s="120"/>
      <c r="F211" s="140"/>
      <c r="G211" s="196">
        <v>4</v>
      </c>
      <c r="H211" s="229" t="s">
        <v>943</v>
      </c>
      <c r="I211" s="229"/>
      <c r="J211" s="229"/>
      <c r="K211" s="229"/>
      <c r="L211" s="229"/>
      <c r="M211" s="229"/>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36"/>
      <c r="AL211" s="725"/>
      <c r="AM211" s="851"/>
      <c r="AN211" s="904"/>
      <c r="AO211" s="61" t="s">
        <v>293</v>
      </c>
      <c r="AP211" s="800"/>
      <c r="AQ211" s="800"/>
      <c r="AR211" s="800"/>
      <c r="AZ211" s="152"/>
      <c r="BA211" s="761"/>
      <c r="BB211" s="761"/>
      <c r="BC211" s="1116"/>
    </row>
    <row r="212" spans="1:55" ht="18.75" customHeight="1">
      <c r="A212" s="68"/>
      <c r="B212" s="88"/>
      <c r="C212" s="120"/>
      <c r="D212" s="120"/>
      <c r="E212" s="120"/>
      <c r="F212" s="140"/>
      <c r="G212" s="185">
        <v>5</v>
      </c>
      <c r="H212" s="233" t="s">
        <v>829</v>
      </c>
      <c r="I212" s="233"/>
      <c r="J212" s="233"/>
      <c r="K212" s="233"/>
      <c r="L212" s="233"/>
      <c r="M212" s="233"/>
      <c r="N212" s="233"/>
      <c r="O212" s="233"/>
      <c r="P212" s="233"/>
      <c r="Q212" s="233"/>
      <c r="R212" s="233"/>
      <c r="S212" s="233"/>
      <c r="T212" s="233"/>
      <c r="U212" s="233"/>
      <c r="V212" s="233"/>
      <c r="W212" s="233"/>
      <c r="X212" s="233"/>
      <c r="Y212" s="233"/>
      <c r="Z212" s="233"/>
      <c r="AA212" s="233"/>
      <c r="AB212" s="233"/>
      <c r="AC212" s="233"/>
      <c r="AD212" s="233"/>
      <c r="AE212" s="233"/>
      <c r="AF212" s="233"/>
      <c r="AG212" s="233"/>
      <c r="AH212" s="233"/>
      <c r="AI212" s="233"/>
      <c r="AJ212" s="233"/>
      <c r="AK212" s="649"/>
      <c r="AL212" s="766"/>
      <c r="AM212" s="863"/>
      <c r="AN212" s="935"/>
      <c r="AP212" s="800"/>
      <c r="AQ212" s="800"/>
      <c r="AR212" s="800"/>
      <c r="AZ212" s="152"/>
      <c r="BA212" s="761"/>
      <c r="BB212" s="761"/>
      <c r="BC212" s="1116"/>
    </row>
    <row r="213" spans="1:55" ht="59.25" customHeight="1">
      <c r="A213" s="68"/>
      <c r="B213" s="88"/>
      <c r="C213" s="120"/>
      <c r="D213" s="120"/>
      <c r="E213" s="120"/>
      <c r="F213" s="140" t="s">
        <v>245</v>
      </c>
      <c r="G213" s="187"/>
      <c r="H213" s="255" t="s">
        <v>40</v>
      </c>
      <c r="I213" s="255" t="s">
        <v>1119</v>
      </c>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644"/>
      <c r="AL213" s="724"/>
      <c r="AM213" s="854"/>
      <c r="AN213" s="903"/>
      <c r="AP213" s="800"/>
      <c r="AQ213" s="800"/>
      <c r="AR213" s="800"/>
      <c r="AZ213" s="152"/>
      <c r="BA213" s="761"/>
      <c r="BB213" s="761"/>
      <c r="BC213" s="1116"/>
    </row>
    <row r="214" spans="1:55" ht="37.5" customHeight="1">
      <c r="A214" s="68"/>
      <c r="B214" s="88"/>
      <c r="C214" s="120"/>
      <c r="D214" s="120"/>
      <c r="E214" s="120"/>
      <c r="F214" s="140"/>
      <c r="G214" s="187"/>
      <c r="H214" s="257" t="s">
        <v>78</v>
      </c>
      <c r="I214" s="257" t="s">
        <v>521</v>
      </c>
      <c r="J214" s="257"/>
      <c r="K214" s="257"/>
      <c r="L214" s="257"/>
      <c r="M214" s="257"/>
      <c r="N214" s="257"/>
      <c r="O214" s="257"/>
      <c r="P214" s="257"/>
      <c r="Q214" s="257"/>
      <c r="R214" s="257"/>
      <c r="S214" s="257"/>
      <c r="T214" s="257"/>
      <c r="U214" s="257"/>
      <c r="V214" s="257"/>
      <c r="W214" s="257"/>
      <c r="X214" s="257"/>
      <c r="Y214" s="257"/>
      <c r="Z214" s="257"/>
      <c r="AA214" s="257"/>
      <c r="AB214" s="257"/>
      <c r="AC214" s="257"/>
      <c r="AD214" s="257"/>
      <c r="AE214" s="257"/>
      <c r="AF214" s="257"/>
      <c r="AG214" s="257"/>
      <c r="AH214" s="257"/>
      <c r="AI214" s="257"/>
      <c r="AJ214" s="257"/>
      <c r="AK214" s="651"/>
      <c r="AL214" s="724"/>
      <c r="AM214" s="854"/>
      <c r="AN214" s="903"/>
      <c r="AP214" s="800"/>
      <c r="AQ214" s="800"/>
      <c r="AR214" s="800"/>
      <c r="AZ214" s="152"/>
      <c r="BA214" s="761"/>
      <c r="BB214" s="761"/>
      <c r="BC214" s="1116"/>
    </row>
    <row r="215" spans="1:55" ht="55.5" customHeight="1">
      <c r="A215" s="68"/>
      <c r="B215" s="88"/>
      <c r="C215" s="120"/>
      <c r="D215" s="120"/>
      <c r="E215" s="120"/>
      <c r="F215" s="140"/>
      <c r="G215" s="187"/>
      <c r="H215" s="257" t="s">
        <v>187</v>
      </c>
      <c r="I215" s="257" t="s">
        <v>1164</v>
      </c>
      <c r="J215" s="257"/>
      <c r="K215" s="257"/>
      <c r="L215" s="257"/>
      <c r="M215" s="257"/>
      <c r="N215" s="257"/>
      <c r="O215" s="257"/>
      <c r="P215" s="257"/>
      <c r="Q215" s="257"/>
      <c r="R215" s="257"/>
      <c r="S215" s="257"/>
      <c r="T215" s="257"/>
      <c r="U215" s="257"/>
      <c r="V215" s="257"/>
      <c r="W215" s="257"/>
      <c r="X215" s="257"/>
      <c r="Y215" s="257"/>
      <c r="Z215" s="257"/>
      <c r="AA215" s="257"/>
      <c r="AB215" s="257"/>
      <c r="AC215" s="257"/>
      <c r="AD215" s="257"/>
      <c r="AE215" s="257"/>
      <c r="AF215" s="257"/>
      <c r="AG215" s="257"/>
      <c r="AH215" s="257"/>
      <c r="AI215" s="257"/>
      <c r="AJ215" s="257"/>
      <c r="AK215" s="651"/>
      <c r="AL215" s="724"/>
      <c r="AM215" s="854"/>
      <c r="AN215" s="903"/>
      <c r="AP215" s="800"/>
      <c r="AQ215" s="800"/>
      <c r="AR215" s="800"/>
      <c r="AZ215" s="152"/>
      <c r="BA215" s="761"/>
      <c r="BB215" s="761"/>
      <c r="BC215" s="1116"/>
    </row>
    <row r="216" spans="1:55" ht="18.75" customHeight="1">
      <c r="A216" s="68"/>
      <c r="B216" s="88"/>
      <c r="C216" s="120"/>
      <c r="D216" s="120"/>
      <c r="E216" s="120"/>
      <c r="F216" s="140"/>
      <c r="G216" s="188">
        <v>6</v>
      </c>
      <c r="H216" s="234" t="s">
        <v>384</v>
      </c>
      <c r="I216" s="234"/>
      <c r="J216" s="234"/>
      <c r="K216" s="234"/>
      <c r="L216" s="234"/>
      <c r="M216" s="234"/>
      <c r="N216" s="234"/>
      <c r="O216" s="234"/>
      <c r="P216" s="234"/>
      <c r="Q216" s="234"/>
      <c r="R216" s="234"/>
      <c r="S216" s="234"/>
      <c r="T216" s="234"/>
      <c r="U216" s="234"/>
      <c r="V216" s="234"/>
      <c r="W216" s="234"/>
      <c r="X216" s="234"/>
      <c r="Y216" s="234"/>
      <c r="Z216" s="234"/>
      <c r="AA216" s="234"/>
      <c r="AB216" s="234"/>
      <c r="AC216" s="234"/>
      <c r="AD216" s="234"/>
      <c r="AE216" s="234"/>
      <c r="AF216" s="234"/>
      <c r="AG216" s="234"/>
      <c r="AH216" s="234"/>
      <c r="AI216" s="234"/>
      <c r="AJ216" s="234"/>
      <c r="AK216" s="252"/>
      <c r="AL216" s="729"/>
      <c r="AM216" s="853"/>
      <c r="AN216" s="908"/>
      <c r="AO216" s="61" t="s">
        <v>1259</v>
      </c>
      <c r="AP216" s="800"/>
      <c r="AQ216" s="800"/>
      <c r="AR216" s="800"/>
      <c r="AZ216" s="152"/>
      <c r="BA216" s="800"/>
      <c r="BB216" s="800"/>
      <c r="BC216" s="1120"/>
    </row>
    <row r="217" spans="1:55" ht="18.75" customHeight="1">
      <c r="A217" s="68"/>
      <c r="B217" s="88"/>
      <c r="C217" s="120"/>
      <c r="D217" s="120"/>
      <c r="E217" s="120"/>
      <c r="F217" s="140"/>
      <c r="G217" s="187"/>
      <c r="H217" s="252" t="s">
        <v>40</v>
      </c>
      <c r="I217" s="255" t="s">
        <v>616</v>
      </c>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727"/>
      <c r="AM217" s="856"/>
      <c r="AN217" s="906"/>
      <c r="AP217" s="800"/>
      <c r="AQ217" s="800"/>
      <c r="AR217" s="800"/>
      <c r="AZ217" s="152"/>
      <c r="BA217" s="761"/>
      <c r="BB217" s="761"/>
      <c r="BC217" s="1116"/>
    </row>
    <row r="218" spans="1:55" ht="55.5" customHeight="1">
      <c r="A218" s="68"/>
      <c r="B218" s="88"/>
      <c r="C218" s="120"/>
      <c r="D218" s="120"/>
      <c r="E218" s="120"/>
      <c r="F218" s="140"/>
      <c r="G218" s="187"/>
      <c r="H218" s="236"/>
      <c r="I218" s="236" t="s">
        <v>161</v>
      </c>
      <c r="J218" s="236" t="s">
        <v>1071</v>
      </c>
      <c r="K218" s="236"/>
      <c r="L218" s="236"/>
      <c r="M218" s="236"/>
      <c r="N218" s="236"/>
      <c r="O218" s="236"/>
      <c r="P218" s="236"/>
      <c r="Q218" s="236"/>
      <c r="R218" s="236"/>
      <c r="S218" s="236"/>
      <c r="T218" s="236"/>
      <c r="U218" s="236"/>
      <c r="V218" s="236"/>
      <c r="W218" s="236"/>
      <c r="X218" s="236"/>
      <c r="Y218" s="236"/>
      <c r="Z218" s="236"/>
      <c r="AA218" s="236"/>
      <c r="AB218" s="236"/>
      <c r="AC218" s="236"/>
      <c r="AD218" s="236"/>
      <c r="AE218" s="236"/>
      <c r="AF218" s="236"/>
      <c r="AG218" s="236"/>
      <c r="AH218" s="236"/>
      <c r="AI218" s="236"/>
      <c r="AJ218" s="236"/>
      <c r="AK218" s="236"/>
      <c r="AL218" s="724"/>
      <c r="AM218" s="854"/>
      <c r="AN218" s="903"/>
      <c r="AP218" s="800"/>
      <c r="AQ218" s="800"/>
      <c r="AR218" s="800"/>
      <c r="AZ218" s="152"/>
      <c r="BA218" s="761"/>
      <c r="BB218" s="761"/>
      <c r="BC218" s="1116"/>
    </row>
    <row r="219" spans="1:55" ht="18.75" customHeight="1">
      <c r="A219" s="68"/>
      <c r="B219" s="88"/>
      <c r="C219" s="120"/>
      <c r="D219" s="120"/>
      <c r="E219" s="120"/>
      <c r="F219" s="140"/>
      <c r="G219" s="187"/>
      <c r="H219" s="236" t="s">
        <v>78</v>
      </c>
      <c r="I219" s="236" t="s">
        <v>858</v>
      </c>
      <c r="J219" s="236"/>
      <c r="K219" s="236"/>
      <c r="L219" s="236"/>
      <c r="M219" s="236"/>
      <c r="N219" s="236"/>
      <c r="O219" s="236"/>
      <c r="P219" s="236"/>
      <c r="Q219" s="236"/>
      <c r="R219" s="236"/>
      <c r="S219" s="236"/>
      <c r="T219" s="236"/>
      <c r="U219" s="236"/>
      <c r="V219" s="236"/>
      <c r="W219" s="236"/>
      <c r="X219" s="236"/>
      <c r="Y219" s="236"/>
      <c r="Z219" s="236"/>
      <c r="AA219" s="236"/>
      <c r="AB219" s="236"/>
      <c r="AC219" s="236"/>
      <c r="AD219" s="236"/>
      <c r="AE219" s="236"/>
      <c r="AF219" s="236"/>
      <c r="AG219" s="236"/>
      <c r="AH219" s="236"/>
      <c r="AI219" s="236"/>
      <c r="AJ219" s="236"/>
      <c r="AK219" s="236"/>
      <c r="AL219" s="724"/>
      <c r="AM219" s="854"/>
      <c r="AN219" s="903"/>
      <c r="AP219" s="800"/>
      <c r="AQ219" s="800"/>
      <c r="AR219" s="800"/>
      <c r="AZ219" s="152"/>
      <c r="BA219" s="761"/>
      <c r="BB219" s="761"/>
      <c r="BC219" s="1116"/>
    </row>
    <row r="220" spans="1:55" ht="18.75" customHeight="1">
      <c r="A220" s="68"/>
      <c r="B220" s="88"/>
      <c r="C220" s="120"/>
      <c r="D220" s="120"/>
      <c r="E220" s="120"/>
      <c r="F220" s="140"/>
      <c r="G220" s="187"/>
      <c r="H220" s="236" t="s">
        <v>187</v>
      </c>
      <c r="I220" s="236" t="s">
        <v>21</v>
      </c>
      <c r="J220" s="236"/>
      <c r="K220" s="236"/>
      <c r="L220" s="236"/>
      <c r="M220" s="236"/>
      <c r="N220" s="236"/>
      <c r="O220" s="236"/>
      <c r="P220" s="236"/>
      <c r="Q220" s="236"/>
      <c r="R220" s="236"/>
      <c r="S220" s="236"/>
      <c r="T220" s="236"/>
      <c r="U220" s="236"/>
      <c r="V220" s="236"/>
      <c r="W220" s="236"/>
      <c r="X220" s="236"/>
      <c r="Y220" s="236"/>
      <c r="Z220" s="236"/>
      <c r="AA220" s="236"/>
      <c r="AB220" s="236"/>
      <c r="AC220" s="236"/>
      <c r="AD220" s="236"/>
      <c r="AE220" s="236"/>
      <c r="AF220" s="236"/>
      <c r="AG220" s="236"/>
      <c r="AH220" s="236"/>
      <c r="AI220" s="236"/>
      <c r="AJ220" s="236"/>
      <c r="AK220" s="236"/>
      <c r="AL220" s="724"/>
      <c r="AM220" s="854"/>
      <c r="AN220" s="903"/>
      <c r="AP220" s="800"/>
      <c r="AQ220" s="800"/>
      <c r="AR220" s="800"/>
      <c r="AZ220" s="152"/>
      <c r="BA220" s="761"/>
      <c r="BB220" s="761"/>
      <c r="BC220" s="1116"/>
    </row>
    <row r="221" spans="1:55" ht="18.75" customHeight="1">
      <c r="A221" s="68"/>
      <c r="B221" s="88"/>
      <c r="C221" s="120"/>
      <c r="D221" s="120"/>
      <c r="E221" s="120"/>
      <c r="F221" s="140"/>
      <c r="G221" s="187"/>
      <c r="H221" s="236" t="s">
        <v>196</v>
      </c>
      <c r="I221" s="236" t="s">
        <v>85</v>
      </c>
      <c r="J221" s="236"/>
      <c r="K221" s="236"/>
      <c r="L221" s="236"/>
      <c r="M221" s="236"/>
      <c r="N221" s="236"/>
      <c r="O221" s="236"/>
      <c r="P221" s="236"/>
      <c r="Q221" s="236"/>
      <c r="R221" s="236"/>
      <c r="S221" s="236"/>
      <c r="T221" s="236"/>
      <c r="U221" s="236"/>
      <c r="V221" s="236"/>
      <c r="W221" s="236"/>
      <c r="X221" s="236"/>
      <c r="Y221" s="236"/>
      <c r="Z221" s="236"/>
      <c r="AA221" s="236"/>
      <c r="AB221" s="236"/>
      <c r="AC221" s="236"/>
      <c r="AD221" s="236"/>
      <c r="AE221" s="236"/>
      <c r="AF221" s="236"/>
      <c r="AG221" s="236"/>
      <c r="AH221" s="236"/>
      <c r="AI221" s="236"/>
      <c r="AJ221" s="236"/>
      <c r="AK221" s="236"/>
      <c r="AL221" s="724"/>
      <c r="AM221" s="854"/>
      <c r="AN221" s="903"/>
      <c r="AP221" s="800"/>
      <c r="AQ221" s="800"/>
      <c r="AR221" s="800"/>
      <c r="AZ221" s="152"/>
      <c r="BA221" s="761"/>
      <c r="BB221" s="761"/>
      <c r="BC221" s="1116"/>
    </row>
    <row r="222" spans="1:55" ht="37.5" customHeight="1">
      <c r="A222" s="68"/>
      <c r="B222" s="88"/>
      <c r="C222" s="120"/>
      <c r="D222" s="120"/>
      <c r="E222" s="120"/>
      <c r="F222" s="140"/>
      <c r="G222" s="187"/>
      <c r="H222" s="252" t="s">
        <v>74</v>
      </c>
      <c r="I222" s="236" t="s">
        <v>1105</v>
      </c>
      <c r="J222" s="236"/>
      <c r="K222" s="236"/>
      <c r="L222" s="236"/>
      <c r="M222" s="236"/>
      <c r="N222" s="236"/>
      <c r="O222" s="236"/>
      <c r="P222" s="236"/>
      <c r="Q222" s="236"/>
      <c r="R222" s="236"/>
      <c r="S222" s="236"/>
      <c r="T222" s="236"/>
      <c r="U222" s="236"/>
      <c r="V222" s="236"/>
      <c r="W222" s="236"/>
      <c r="X222" s="236"/>
      <c r="Y222" s="236"/>
      <c r="Z222" s="236"/>
      <c r="AA222" s="236"/>
      <c r="AB222" s="236"/>
      <c r="AC222" s="236"/>
      <c r="AD222" s="236"/>
      <c r="AE222" s="236"/>
      <c r="AF222" s="236"/>
      <c r="AG222" s="236"/>
      <c r="AH222" s="236"/>
      <c r="AI222" s="236"/>
      <c r="AJ222" s="236"/>
      <c r="AK222" s="236"/>
      <c r="AL222" s="724"/>
      <c r="AM222" s="854"/>
      <c r="AN222" s="903"/>
      <c r="AP222" s="800"/>
      <c r="AQ222" s="800"/>
      <c r="AR222" s="800"/>
      <c r="AZ222" s="152"/>
      <c r="BA222" s="761"/>
      <c r="BB222" s="761"/>
      <c r="BC222" s="1116"/>
    </row>
    <row r="223" spans="1:55" ht="48" customHeight="1">
      <c r="A223" s="70"/>
      <c r="B223" s="90"/>
      <c r="C223" s="123"/>
      <c r="D223" s="123"/>
      <c r="E223" s="123"/>
      <c r="F223" s="144"/>
      <c r="G223" s="187"/>
      <c r="H223" s="189"/>
      <c r="I223" s="258" t="s">
        <v>161</v>
      </c>
      <c r="J223" s="258" t="s">
        <v>803</v>
      </c>
      <c r="K223" s="258"/>
      <c r="L223" s="258"/>
      <c r="M223" s="258"/>
      <c r="N223" s="258"/>
      <c r="O223" s="258"/>
      <c r="P223" s="258"/>
      <c r="Q223" s="258"/>
      <c r="R223" s="258"/>
      <c r="S223" s="258"/>
      <c r="T223" s="258"/>
      <c r="U223" s="258"/>
      <c r="V223" s="258"/>
      <c r="W223" s="258"/>
      <c r="X223" s="258"/>
      <c r="Y223" s="258"/>
      <c r="Z223" s="258"/>
      <c r="AA223" s="258"/>
      <c r="AB223" s="258"/>
      <c r="AC223" s="258"/>
      <c r="AD223" s="258"/>
      <c r="AE223" s="258"/>
      <c r="AF223" s="258"/>
      <c r="AG223" s="258"/>
      <c r="AH223" s="258"/>
      <c r="AI223" s="258"/>
      <c r="AJ223" s="258"/>
      <c r="AK223" s="258"/>
      <c r="AL223" s="742"/>
      <c r="AM223" s="859"/>
      <c r="AN223" s="901"/>
      <c r="AP223" s="800"/>
      <c r="AQ223" s="800"/>
      <c r="AR223" s="800"/>
      <c r="AZ223" s="152"/>
      <c r="BA223" s="1101"/>
      <c r="BB223" s="1099"/>
      <c r="BC223" s="1123"/>
    </row>
    <row r="224" spans="1:55" ht="56.25" customHeight="1">
      <c r="A224" s="68"/>
      <c r="B224" s="88"/>
      <c r="C224" s="106" t="s">
        <v>120</v>
      </c>
      <c r="D224" s="106"/>
      <c r="E224" s="106"/>
      <c r="F224" s="142"/>
      <c r="G224" s="188">
        <v>7</v>
      </c>
      <c r="H224" s="256" t="s">
        <v>1037</v>
      </c>
      <c r="I224" s="256"/>
      <c r="J224" s="256"/>
      <c r="K224" s="256"/>
      <c r="L224" s="256"/>
      <c r="M224" s="256"/>
      <c r="N224" s="256"/>
      <c r="O224" s="256"/>
      <c r="P224" s="256"/>
      <c r="Q224" s="256"/>
      <c r="R224" s="256"/>
      <c r="S224" s="256"/>
      <c r="T224" s="256"/>
      <c r="U224" s="256"/>
      <c r="V224" s="256"/>
      <c r="W224" s="256"/>
      <c r="X224" s="256"/>
      <c r="Y224" s="256"/>
      <c r="Z224" s="256"/>
      <c r="AA224" s="256"/>
      <c r="AB224" s="256"/>
      <c r="AC224" s="256"/>
      <c r="AD224" s="256"/>
      <c r="AE224" s="256"/>
      <c r="AF224" s="256"/>
      <c r="AG224" s="256"/>
      <c r="AH224" s="256"/>
      <c r="AI224" s="256"/>
      <c r="AJ224" s="256"/>
      <c r="AK224" s="663"/>
      <c r="AL224" s="729"/>
      <c r="AM224" s="853"/>
      <c r="AN224" s="908"/>
      <c r="AO224" s="979" t="s">
        <v>414</v>
      </c>
      <c r="AP224" s="1023"/>
      <c r="AQ224" s="1023"/>
      <c r="AR224" s="1023"/>
      <c r="AS224" s="1023"/>
      <c r="AT224" s="1023"/>
      <c r="AU224" s="989"/>
      <c r="AV224" s="989"/>
      <c r="AW224" s="989"/>
      <c r="AX224" s="989"/>
      <c r="AY224" s="989"/>
      <c r="AZ224" s="1059"/>
      <c r="BA224" s="800" t="s">
        <v>753</v>
      </c>
      <c r="BB224" s="800" t="s">
        <v>425</v>
      </c>
      <c r="BC224" s="1120" t="s">
        <v>654</v>
      </c>
    </row>
    <row r="225" spans="1:55" ht="93.75" customHeight="1">
      <c r="A225" s="68"/>
      <c r="B225" s="88"/>
      <c r="C225" s="106"/>
      <c r="D225" s="106"/>
      <c r="E225" s="106"/>
      <c r="F225" s="142"/>
      <c r="G225" s="187"/>
      <c r="H225" s="252" t="s">
        <v>586</v>
      </c>
      <c r="I225" s="252" t="s">
        <v>903</v>
      </c>
      <c r="J225" s="252"/>
      <c r="K225" s="252"/>
      <c r="L225" s="252"/>
      <c r="M225" s="252"/>
      <c r="N225" s="252"/>
      <c r="O225" s="252"/>
      <c r="P225" s="252"/>
      <c r="Q225" s="252"/>
      <c r="R225" s="252"/>
      <c r="S225" s="252"/>
      <c r="T225" s="252"/>
      <c r="U225" s="252"/>
      <c r="V225" s="252"/>
      <c r="W225" s="252"/>
      <c r="X225" s="252"/>
      <c r="Y225" s="252"/>
      <c r="Z225" s="252"/>
      <c r="AA225" s="252"/>
      <c r="AB225" s="252"/>
      <c r="AC225" s="252"/>
      <c r="AD225" s="252"/>
      <c r="AE225" s="252"/>
      <c r="AF225" s="252"/>
      <c r="AG225" s="252"/>
      <c r="AH225" s="252"/>
      <c r="AI225" s="252"/>
      <c r="AJ225" s="252"/>
      <c r="AK225" s="252"/>
      <c r="AL225" s="729"/>
      <c r="AM225" s="853"/>
      <c r="AN225" s="908"/>
      <c r="AP225" s="800"/>
      <c r="AQ225" s="800"/>
      <c r="AR225" s="800"/>
      <c r="AZ225" s="152"/>
      <c r="BA225" s="800"/>
      <c r="BB225" s="800"/>
      <c r="BC225" s="1120"/>
    </row>
    <row r="226" spans="1:55" ht="18.75" customHeight="1">
      <c r="A226" s="68"/>
      <c r="B226" s="88"/>
      <c r="C226" s="120"/>
      <c r="D226" s="120"/>
      <c r="E226" s="120"/>
      <c r="F226" s="140"/>
      <c r="G226" s="187"/>
      <c r="H226" s="252" t="s">
        <v>40</v>
      </c>
      <c r="I226" s="252" t="s">
        <v>426</v>
      </c>
      <c r="J226" s="252"/>
      <c r="K226" s="252"/>
      <c r="L226" s="252"/>
      <c r="M226" s="252"/>
      <c r="N226" s="252"/>
      <c r="O226" s="252"/>
      <c r="P226" s="252"/>
      <c r="Q226" s="252"/>
      <c r="R226" s="252"/>
      <c r="S226" s="252"/>
      <c r="T226" s="252"/>
      <c r="U226" s="252"/>
      <c r="V226" s="252"/>
      <c r="W226" s="252"/>
      <c r="X226" s="252"/>
      <c r="Y226" s="252"/>
      <c r="Z226" s="252"/>
      <c r="AA226" s="252"/>
      <c r="AB226" s="252"/>
      <c r="AC226" s="252"/>
      <c r="AD226" s="252"/>
      <c r="AE226" s="252"/>
      <c r="AF226" s="252"/>
      <c r="AG226" s="252"/>
      <c r="AH226" s="252"/>
      <c r="AI226" s="252"/>
      <c r="AJ226" s="252"/>
      <c r="AK226" s="252"/>
      <c r="AL226" s="729"/>
      <c r="AM226" s="853"/>
      <c r="AN226" s="908"/>
      <c r="AO226" s="983"/>
      <c r="AP226" s="360"/>
      <c r="AQ226" s="360"/>
      <c r="AR226" s="360"/>
      <c r="AS226" s="360"/>
      <c r="AT226" s="360"/>
      <c r="AZ226" s="152"/>
      <c r="BA226" s="800"/>
      <c r="BB226" s="800"/>
      <c r="BC226" s="1120"/>
    </row>
    <row r="227" spans="1:55" ht="18.75" customHeight="1">
      <c r="A227" s="68"/>
      <c r="B227" s="88"/>
      <c r="C227" s="120"/>
      <c r="D227" s="120"/>
      <c r="E227" s="120"/>
      <c r="F227" s="140"/>
      <c r="G227" s="187"/>
      <c r="H227" s="252"/>
      <c r="I227" s="62" t="s">
        <v>161</v>
      </c>
      <c r="J227" s="252" t="s">
        <v>381</v>
      </c>
      <c r="K227" s="252"/>
      <c r="L227" s="252"/>
      <c r="M227" s="252"/>
      <c r="N227" s="252"/>
      <c r="O227" s="252"/>
      <c r="P227" s="252"/>
      <c r="Q227" s="252"/>
      <c r="R227" s="252"/>
      <c r="S227" s="252"/>
      <c r="T227" s="252"/>
      <c r="U227" s="252"/>
      <c r="V227" s="252"/>
      <c r="W227" s="252"/>
      <c r="X227" s="252"/>
      <c r="Y227" s="252"/>
      <c r="Z227" s="252"/>
      <c r="AA227" s="252"/>
      <c r="AB227" s="252"/>
      <c r="AC227" s="252"/>
      <c r="AD227" s="252"/>
      <c r="AE227" s="252"/>
      <c r="AF227" s="252"/>
      <c r="AG227" s="252"/>
      <c r="AH227" s="252"/>
      <c r="AI227" s="252"/>
      <c r="AJ227" s="252"/>
      <c r="AK227" s="252"/>
      <c r="AL227" s="729"/>
      <c r="AM227" s="853"/>
      <c r="AN227" s="908"/>
      <c r="AO227" s="977" t="s">
        <v>430</v>
      </c>
      <c r="AP227" s="252"/>
      <c r="AQ227" s="252"/>
      <c r="AR227" s="252"/>
      <c r="AS227" s="252"/>
      <c r="AT227" s="252"/>
      <c r="AU227" s="252"/>
      <c r="AZ227" s="152"/>
      <c r="BA227" s="800"/>
      <c r="BB227" s="800"/>
      <c r="BC227" s="1120"/>
    </row>
    <row r="228" spans="1:55" ht="37.5" customHeight="1">
      <c r="A228" s="68"/>
      <c r="B228" s="88"/>
      <c r="C228" s="120"/>
      <c r="D228" s="120"/>
      <c r="E228" s="120"/>
      <c r="F228" s="140"/>
      <c r="G228" s="187"/>
      <c r="H228" s="252"/>
      <c r="J228" s="61" t="s">
        <v>533</v>
      </c>
      <c r="K228" s="252" t="s">
        <v>153</v>
      </c>
      <c r="L228" s="252"/>
      <c r="M228" s="252"/>
      <c r="N228" s="252"/>
      <c r="O228" s="252"/>
      <c r="P228" s="252"/>
      <c r="Q228" s="252"/>
      <c r="R228" s="252"/>
      <c r="S228" s="252"/>
      <c r="T228" s="252"/>
      <c r="U228" s="252"/>
      <c r="V228" s="252"/>
      <c r="W228" s="252"/>
      <c r="X228" s="252"/>
      <c r="Y228" s="252"/>
      <c r="Z228" s="252"/>
      <c r="AA228" s="252"/>
      <c r="AB228" s="252"/>
      <c r="AC228" s="252"/>
      <c r="AD228" s="252"/>
      <c r="AE228" s="252"/>
      <c r="AF228" s="252"/>
      <c r="AG228" s="252"/>
      <c r="AH228" s="252"/>
      <c r="AI228" s="252"/>
      <c r="AJ228" s="252"/>
      <c r="AK228" s="252"/>
      <c r="AL228" s="725"/>
      <c r="AM228" s="851"/>
      <c r="AN228" s="904"/>
      <c r="AO228" s="977"/>
      <c r="AP228" s="252"/>
      <c r="AQ228" s="252"/>
      <c r="AR228" s="252"/>
      <c r="AS228" s="252"/>
      <c r="AT228" s="252"/>
      <c r="AU228" s="252"/>
      <c r="AZ228" s="152"/>
      <c r="BA228" s="761"/>
      <c r="BB228" s="761"/>
      <c r="BC228" s="1116"/>
    </row>
    <row r="229" spans="1:55" ht="55.5" customHeight="1">
      <c r="A229" s="68"/>
      <c r="B229" s="88"/>
      <c r="C229" s="120"/>
      <c r="D229" s="120"/>
      <c r="E229" s="120"/>
      <c r="F229" s="140"/>
      <c r="G229" s="187"/>
      <c r="H229" s="252"/>
      <c r="J229" s="341"/>
      <c r="K229" s="236" t="s">
        <v>586</v>
      </c>
      <c r="L229" s="236" t="s">
        <v>824</v>
      </c>
      <c r="M229" s="411"/>
      <c r="N229" s="411"/>
      <c r="O229" s="411"/>
      <c r="P229" s="411"/>
      <c r="Q229" s="411"/>
      <c r="R229" s="411"/>
      <c r="S229" s="411"/>
      <c r="T229" s="411"/>
      <c r="U229" s="411"/>
      <c r="V229" s="411"/>
      <c r="W229" s="411"/>
      <c r="X229" s="411"/>
      <c r="Y229" s="411"/>
      <c r="Z229" s="411"/>
      <c r="AA229" s="411"/>
      <c r="AB229" s="411"/>
      <c r="AC229" s="411"/>
      <c r="AD229" s="411"/>
      <c r="AE229" s="411"/>
      <c r="AF229" s="411"/>
      <c r="AG229" s="411"/>
      <c r="AH229" s="411"/>
      <c r="AI229" s="411"/>
      <c r="AJ229" s="411"/>
      <c r="AK229" s="411"/>
      <c r="AL229" s="762"/>
      <c r="AM229" s="857"/>
      <c r="AN229" s="930"/>
      <c r="AP229" s="800"/>
      <c r="AQ229" s="800"/>
      <c r="AR229" s="800"/>
      <c r="AZ229" s="152"/>
      <c r="BA229" s="800"/>
      <c r="BB229" s="800"/>
      <c r="BC229" s="1120"/>
    </row>
    <row r="230" spans="1:55" ht="34.5" customHeight="1">
      <c r="A230" s="68"/>
      <c r="B230" s="88"/>
      <c r="C230" s="120"/>
      <c r="D230" s="120"/>
      <c r="E230" s="120"/>
      <c r="F230" s="140"/>
      <c r="G230" s="187"/>
      <c r="H230" s="252"/>
      <c r="J230" s="61" t="s">
        <v>539</v>
      </c>
      <c r="K230" s="252" t="s">
        <v>613</v>
      </c>
      <c r="L230" s="252"/>
      <c r="M230" s="252"/>
      <c r="N230" s="252"/>
      <c r="O230" s="252"/>
      <c r="P230" s="252"/>
      <c r="Q230" s="252"/>
      <c r="R230" s="252"/>
      <c r="S230" s="252"/>
      <c r="T230" s="252"/>
      <c r="U230" s="252"/>
      <c r="V230" s="252"/>
      <c r="W230" s="252"/>
      <c r="X230" s="252"/>
      <c r="Y230" s="252"/>
      <c r="Z230" s="252"/>
      <c r="AA230" s="252"/>
      <c r="AB230" s="252"/>
      <c r="AC230" s="252"/>
      <c r="AD230" s="252"/>
      <c r="AE230" s="252"/>
      <c r="AF230" s="252"/>
      <c r="AG230" s="252"/>
      <c r="AH230" s="252"/>
      <c r="AI230" s="252"/>
      <c r="AJ230" s="252"/>
      <c r="AK230" s="252"/>
      <c r="AL230" s="725"/>
      <c r="AM230" s="851"/>
      <c r="AN230" s="904"/>
      <c r="AO230" s="977" t="s">
        <v>1307</v>
      </c>
      <c r="AP230" s="456"/>
      <c r="AQ230" s="456"/>
      <c r="AR230" s="456"/>
      <c r="AS230" s="456"/>
      <c r="AT230" s="456"/>
      <c r="AU230" s="456"/>
      <c r="AV230" s="456"/>
      <c r="AZ230" s="152"/>
      <c r="BA230" s="761"/>
      <c r="BB230" s="761"/>
      <c r="BC230" s="1116"/>
    </row>
    <row r="231" spans="1:55" ht="22" customHeight="1">
      <c r="A231" s="68"/>
      <c r="F231" s="140"/>
      <c r="G231" s="187"/>
      <c r="H231" s="259"/>
      <c r="K231" s="252" t="s">
        <v>11</v>
      </c>
      <c r="L231" s="252" t="s">
        <v>276</v>
      </c>
      <c r="M231" s="252"/>
      <c r="N231" s="252"/>
      <c r="O231" s="252"/>
      <c r="P231" s="252"/>
      <c r="Q231" s="252"/>
      <c r="R231" s="252"/>
      <c r="S231" s="252"/>
      <c r="T231" s="252"/>
      <c r="U231" s="252"/>
      <c r="V231" s="252"/>
      <c r="W231" s="252"/>
      <c r="X231" s="252"/>
      <c r="Y231" s="252"/>
      <c r="Z231" s="252"/>
      <c r="AA231" s="252"/>
      <c r="AB231" s="252"/>
      <c r="AC231" s="252"/>
      <c r="AD231" s="252"/>
      <c r="AE231" s="252"/>
      <c r="AF231" s="252"/>
      <c r="AG231" s="252"/>
      <c r="AH231" s="252"/>
      <c r="AI231" s="252"/>
      <c r="AJ231" s="252"/>
      <c r="AK231" s="252"/>
      <c r="AL231" s="725"/>
      <c r="AM231" s="851"/>
      <c r="AN231" s="904"/>
      <c r="AO231" s="977"/>
      <c r="AP231" s="456"/>
      <c r="AQ231" s="456"/>
      <c r="AR231" s="456"/>
      <c r="AS231" s="456"/>
      <c r="AT231" s="456"/>
      <c r="AU231" s="456"/>
      <c r="AV231" s="456"/>
      <c r="AZ231" s="152"/>
      <c r="BA231" s="761"/>
      <c r="BB231" s="761"/>
      <c r="BC231" s="1116"/>
    </row>
    <row r="232" spans="1:55" ht="22" customHeight="1">
      <c r="A232" s="68"/>
      <c r="F232" s="140"/>
      <c r="G232" s="187"/>
      <c r="H232" s="259"/>
      <c r="K232" s="252"/>
      <c r="L232" s="252" t="s">
        <v>78</v>
      </c>
      <c r="M232" s="252" t="s">
        <v>645</v>
      </c>
      <c r="N232" s="252"/>
      <c r="O232" s="252"/>
      <c r="P232" s="252"/>
      <c r="Q232" s="252"/>
      <c r="R232" s="252"/>
      <c r="S232" s="252"/>
      <c r="T232" s="252"/>
      <c r="U232" s="252"/>
      <c r="V232" s="252"/>
      <c r="W232" s="252"/>
      <c r="X232" s="252"/>
      <c r="Y232" s="252"/>
      <c r="Z232" s="252"/>
      <c r="AA232" s="252"/>
      <c r="AB232" s="252"/>
      <c r="AC232" s="252"/>
      <c r="AD232" s="252"/>
      <c r="AE232" s="252"/>
      <c r="AF232" s="252"/>
      <c r="AG232" s="252"/>
      <c r="AH232" s="252"/>
      <c r="AI232" s="252"/>
      <c r="AJ232" s="252"/>
      <c r="AK232" s="252"/>
      <c r="AL232" s="725"/>
      <c r="AM232" s="851"/>
      <c r="AN232" s="904"/>
      <c r="AO232" s="977"/>
      <c r="AP232" s="1030"/>
      <c r="AQ232" s="1030"/>
      <c r="AR232" s="1030"/>
      <c r="AS232" s="1030"/>
      <c r="AT232" s="1030"/>
      <c r="AU232" s="1030"/>
      <c r="AV232" s="1030"/>
      <c r="AZ232" s="152"/>
      <c r="BA232" s="761"/>
      <c r="BB232" s="761"/>
      <c r="BC232" s="1116"/>
    </row>
    <row r="233" spans="1:55" ht="22" customHeight="1">
      <c r="A233" s="68"/>
      <c r="F233" s="140"/>
      <c r="G233" s="187"/>
      <c r="H233" s="259"/>
      <c r="K233" s="252"/>
      <c r="L233" s="252" t="s">
        <v>548</v>
      </c>
      <c r="M233" s="252" t="s">
        <v>1067</v>
      </c>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52"/>
      <c r="AL233" s="725"/>
      <c r="AM233" s="851"/>
      <c r="AN233" s="904"/>
      <c r="AO233" s="977"/>
      <c r="AP233" s="1030"/>
      <c r="AQ233" s="1030"/>
      <c r="AR233" s="1030"/>
      <c r="AS233" s="1030"/>
      <c r="AT233" s="1030"/>
      <c r="AU233" s="1030"/>
      <c r="AV233" s="1030"/>
      <c r="AZ233" s="152"/>
      <c r="BA233" s="761"/>
      <c r="BB233" s="761"/>
      <c r="BC233" s="1116"/>
    </row>
    <row r="234" spans="1:55" ht="36.75" customHeight="1">
      <c r="A234" s="68"/>
      <c r="F234" s="140"/>
      <c r="G234" s="187"/>
      <c r="H234" s="259"/>
      <c r="J234" s="402"/>
      <c r="K234" s="434"/>
      <c r="L234" s="434" t="s">
        <v>681</v>
      </c>
      <c r="M234" s="434" t="s">
        <v>1049</v>
      </c>
      <c r="N234" s="434"/>
      <c r="O234" s="434"/>
      <c r="P234" s="434"/>
      <c r="Q234" s="434"/>
      <c r="R234" s="434"/>
      <c r="S234" s="434"/>
      <c r="T234" s="434"/>
      <c r="U234" s="434"/>
      <c r="V234" s="434"/>
      <c r="W234" s="434"/>
      <c r="X234" s="434"/>
      <c r="Y234" s="434"/>
      <c r="Z234" s="434"/>
      <c r="AA234" s="434"/>
      <c r="AB234" s="434"/>
      <c r="AC234" s="434"/>
      <c r="AD234" s="434"/>
      <c r="AE234" s="434"/>
      <c r="AF234" s="434"/>
      <c r="AG234" s="434"/>
      <c r="AH234" s="434"/>
      <c r="AI234" s="434"/>
      <c r="AJ234" s="434"/>
      <c r="AK234" s="434"/>
      <c r="AL234" s="767"/>
      <c r="AM234" s="864"/>
      <c r="AN234" s="936"/>
      <c r="AO234" s="977"/>
      <c r="AP234" s="1030"/>
      <c r="AQ234" s="1030"/>
      <c r="AR234" s="1030"/>
      <c r="AS234" s="1030"/>
      <c r="AT234" s="1030"/>
      <c r="AU234" s="1030"/>
      <c r="AV234" s="1030"/>
      <c r="AZ234" s="152"/>
      <c r="BA234" s="761"/>
      <c r="BB234" s="761"/>
      <c r="BC234" s="1116"/>
    </row>
    <row r="235" spans="1:55" ht="92" customHeight="1">
      <c r="A235" s="68"/>
      <c r="B235" s="88"/>
      <c r="C235" s="120"/>
      <c r="D235" s="120"/>
      <c r="E235" s="120"/>
      <c r="F235" s="140"/>
      <c r="G235" s="187"/>
      <c r="H235" s="252"/>
      <c r="J235" s="61" t="s">
        <v>470</v>
      </c>
      <c r="K235" s="252" t="s">
        <v>1116</v>
      </c>
      <c r="L235" s="252"/>
      <c r="M235" s="252"/>
      <c r="N235" s="252"/>
      <c r="O235" s="252"/>
      <c r="P235" s="252"/>
      <c r="Q235" s="252"/>
      <c r="R235" s="252"/>
      <c r="S235" s="252"/>
      <c r="T235" s="252"/>
      <c r="U235" s="252"/>
      <c r="V235" s="252"/>
      <c r="W235" s="252"/>
      <c r="X235" s="252"/>
      <c r="Y235" s="252"/>
      <c r="Z235" s="252"/>
      <c r="AA235" s="252"/>
      <c r="AB235" s="252"/>
      <c r="AC235" s="252"/>
      <c r="AD235" s="252"/>
      <c r="AE235" s="252"/>
      <c r="AF235" s="252"/>
      <c r="AG235" s="252"/>
      <c r="AH235" s="252"/>
      <c r="AI235" s="252"/>
      <c r="AJ235" s="252"/>
      <c r="AK235" s="252"/>
      <c r="AL235" s="725"/>
      <c r="AM235" s="851"/>
      <c r="AN235" s="904"/>
      <c r="AO235" s="977" t="s">
        <v>1307</v>
      </c>
      <c r="AP235" s="456"/>
      <c r="AQ235" s="456"/>
      <c r="AR235" s="456"/>
      <c r="AS235" s="456"/>
      <c r="AT235" s="456"/>
      <c r="AU235" s="456"/>
      <c r="AV235" s="456"/>
      <c r="AZ235" s="152"/>
      <c r="BA235" s="761"/>
      <c r="BB235" s="761"/>
      <c r="BC235" s="1116"/>
    </row>
    <row r="236" spans="1:55" ht="19.5" customHeight="1">
      <c r="A236" s="68"/>
      <c r="B236" s="88"/>
      <c r="C236" s="120"/>
      <c r="D236" s="120"/>
      <c r="E236" s="120" t="s">
        <v>245</v>
      </c>
      <c r="F236" s="140"/>
      <c r="G236" s="187" t="s">
        <v>245</v>
      </c>
      <c r="H236" s="252"/>
      <c r="J236" s="260" t="s">
        <v>90</v>
      </c>
      <c r="K236" s="258" t="s">
        <v>262</v>
      </c>
      <c r="L236" s="258"/>
      <c r="M236" s="258"/>
      <c r="N236" s="258"/>
      <c r="O236" s="258"/>
      <c r="P236" s="258"/>
      <c r="Q236" s="258"/>
      <c r="R236" s="258"/>
      <c r="S236" s="258"/>
      <c r="T236" s="258"/>
      <c r="U236" s="258"/>
      <c r="V236" s="258"/>
      <c r="W236" s="258"/>
      <c r="X236" s="258"/>
      <c r="Y236" s="258"/>
      <c r="Z236" s="258"/>
      <c r="AA236" s="258"/>
      <c r="AB236" s="258"/>
      <c r="AC236" s="258"/>
      <c r="AD236" s="258"/>
      <c r="AE236" s="258"/>
      <c r="AF236" s="258"/>
      <c r="AG236" s="258"/>
      <c r="AH236" s="258"/>
      <c r="AI236" s="258"/>
      <c r="AJ236" s="258"/>
      <c r="AK236" s="258"/>
      <c r="AL236" s="742"/>
      <c r="AM236" s="859"/>
      <c r="AN236" s="901"/>
      <c r="AO236" s="977" t="s">
        <v>1309</v>
      </c>
      <c r="AP236" s="456"/>
      <c r="AQ236" s="456"/>
      <c r="AR236" s="456"/>
      <c r="AS236" s="456"/>
      <c r="AT236" s="456"/>
      <c r="AU236" s="456"/>
      <c r="AV236" s="456"/>
      <c r="AW236" s="456"/>
      <c r="AX236" s="456"/>
      <c r="AY236" s="456"/>
      <c r="AZ236" s="1062"/>
      <c r="BA236" s="761"/>
      <c r="BB236" s="761"/>
      <c r="BC236" s="1116"/>
    </row>
    <row r="237" spans="1:55" ht="22.5" customHeight="1">
      <c r="A237" s="68"/>
      <c r="B237" s="88"/>
      <c r="C237" s="120"/>
      <c r="D237" s="120"/>
      <c r="E237" s="120"/>
      <c r="F237" s="140"/>
      <c r="G237" s="187"/>
      <c r="H237" s="252"/>
      <c r="J237" s="61" t="s">
        <v>424</v>
      </c>
      <c r="K237" s="252" t="s">
        <v>746</v>
      </c>
      <c r="L237" s="252"/>
      <c r="M237" s="252"/>
      <c r="N237" s="252"/>
      <c r="O237" s="252"/>
      <c r="P237" s="252"/>
      <c r="Q237" s="252"/>
      <c r="R237" s="252"/>
      <c r="S237" s="252"/>
      <c r="T237" s="252"/>
      <c r="U237" s="252"/>
      <c r="V237" s="252"/>
      <c r="W237" s="252"/>
      <c r="X237" s="252"/>
      <c r="Y237" s="252"/>
      <c r="Z237" s="252"/>
      <c r="AA237" s="252"/>
      <c r="AB237" s="252"/>
      <c r="AC237" s="252"/>
      <c r="AD237" s="252"/>
      <c r="AE237" s="252"/>
      <c r="AF237" s="252"/>
      <c r="AG237" s="252"/>
      <c r="AH237" s="252"/>
      <c r="AI237" s="252"/>
      <c r="AJ237" s="252"/>
      <c r="AK237" s="252"/>
      <c r="AL237" s="729"/>
      <c r="AM237" s="853"/>
      <c r="AN237" s="908"/>
      <c r="AO237" s="977" t="s">
        <v>221</v>
      </c>
      <c r="AP237" s="456"/>
      <c r="AQ237" s="456"/>
      <c r="AR237" s="456"/>
      <c r="AS237" s="456"/>
      <c r="AT237" s="456"/>
      <c r="AU237" s="456"/>
      <c r="AV237" s="456"/>
      <c r="AW237" s="456"/>
      <c r="AX237" s="456"/>
      <c r="AY237" s="456"/>
      <c r="AZ237" s="1062"/>
      <c r="BA237" s="761"/>
      <c r="BB237" s="761"/>
      <c r="BC237" s="1116"/>
    </row>
    <row r="238" spans="1:55" ht="39.75" customHeight="1">
      <c r="A238" s="68"/>
      <c r="F238" s="140"/>
      <c r="G238" s="187"/>
      <c r="H238" s="259"/>
      <c r="K238" s="236" t="s">
        <v>11</v>
      </c>
      <c r="L238" s="236" t="s">
        <v>951</v>
      </c>
      <c r="M238" s="411"/>
      <c r="N238" s="411"/>
      <c r="O238" s="411"/>
      <c r="P238" s="411"/>
      <c r="Q238" s="411"/>
      <c r="R238" s="411"/>
      <c r="S238" s="411"/>
      <c r="T238" s="411"/>
      <c r="U238" s="411"/>
      <c r="V238" s="411"/>
      <c r="W238" s="411"/>
      <c r="X238" s="411"/>
      <c r="Y238" s="411"/>
      <c r="Z238" s="411"/>
      <c r="AA238" s="411"/>
      <c r="AB238" s="411"/>
      <c r="AC238" s="411"/>
      <c r="AD238" s="411"/>
      <c r="AE238" s="411"/>
      <c r="AF238" s="411"/>
      <c r="AG238" s="411"/>
      <c r="AH238" s="411"/>
      <c r="AI238" s="411"/>
      <c r="AJ238" s="411"/>
      <c r="AK238" s="411"/>
      <c r="AL238" s="724"/>
      <c r="AM238" s="854"/>
      <c r="AN238" s="903"/>
      <c r="AZ238" s="152"/>
      <c r="BA238" s="761"/>
      <c r="BB238" s="761"/>
      <c r="BC238" s="1116"/>
    </row>
    <row r="239" spans="1:55" ht="109.5" customHeight="1">
      <c r="A239" s="68"/>
      <c r="F239" s="140"/>
      <c r="G239" s="187"/>
      <c r="H239" s="259"/>
      <c r="J239" s="402"/>
      <c r="K239" s="435" t="s">
        <v>151</v>
      </c>
      <c r="L239" s="258" t="s">
        <v>928</v>
      </c>
      <c r="M239" s="410"/>
      <c r="N239" s="410"/>
      <c r="O239" s="410"/>
      <c r="P239" s="410"/>
      <c r="Q239" s="410"/>
      <c r="R239" s="410"/>
      <c r="S239" s="410"/>
      <c r="T239" s="410"/>
      <c r="U239" s="410"/>
      <c r="V239" s="410"/>
      <c r="W239" s="410"/>
      <c r="X239" s="410"/>
      <c r="Y239" s="410"/>
      <c r="Z239" s="410"/>
      <c r="AA239" s="410"/>
      <c r="AB239" s="410"/>
      <c r="AC239" s="410"/>
      <c r="AD239" s="410"/>
      <c r="AE239" s="410"/>
      <c r="AF239" s="410"/>
      <c r="AG239" s="410"/>
      <c r="AH239" s="410"/>
      <c r="AI239" s="410"/>
      <c r="AJ239" s="410"/>
      <c r="AK239" s="410"/>
      <c r="AL239" s="742"/>
      <c r="AM239" s="859"/>
      <c r="AN239" s="901"/>
      <c r="AZ239" s="152"/>
      <c r="BA239" s="761"/>
      <c r="BB239" s="761"/>
      <c r="BC239" s="1116"/>
    </row>
    <row r="240" spans="1:55">
      <c r="A240" s="68"/>
      <c r="B240" s="88"/>
      <c r="C240" s="120"/>
      <c r="D240" s="120"/>
      <c r="E240" s="120"/>
      <c r="F240" s="140"/>
      <c r="G240" s="187"/>
      <c r="H240" s="252"/>
      <c r="J240" s="341" t="s">
        <v>101</v>
      </c>
      <c r="K240" s="236" t="s">
        <v>572</v>
      </c>
      <c r="L240" s="449"/>
      <c r="M240" s="449"/>
      <c r="N240" s="449"/>
      <c r="O240" s="449"/>
      <c r="P240" s="449"/>
      <c r="Q240" s="449"/>
      <c r="R240" s="449"/>
      <c r="S240" s="449"/>
      <c r="T240" s="449"/>
      <c r="U240" s="449"/>
      <c r="V240" s="449"/>
      <c r="W240" s="449"/>
      <c r="X240" s="449"/>
      <c r="Y240" s="449"/>
      <c r="Z240" s="449"/>
      <c r="AA240" s="449"/>
      <c r="AB240" s="449"/>
      <c r="AC240" s="449"/>
      <c r="AD240" s="449"/>
      <c r="AE240" s="449"/>
      <c r="AF240" s="449"/>
      <c r="AG240" s="449"/>
      <c r="AH240" s="449"/>
      <c r="AI240" s="449"/>
      <c r="AJ240" s="449"/>
      <c r="AK240" s="449"/>
      <c r="AL240" s="768"/>
      <c r="AM240" s="865"/>
      <c r="AN240" s="937"/>
      <c r="AO240" s="977" t="s">
        <v>738</v>
      </c>
      <c r="AP240" s="456"/>
      <c r="AQ240" s="456"/>
      <c r="AR240" s="456"/>
      <c r="AS240" s="456"/>
      <c r="AT240" s="456"/>
      <c r="AU240" s="456"/>
      <c r="AV240" s="456"/>
      <c r="AW240" s="456"/>
      <c r="AX240" s="456"/>
      <c r="AY240" s="456"/>
      <c r="AZ240" s="1062"/>
      <c r="BA240" s="761"/>
      <c r="BB240" s="761"/>
      <c r="BC240" s="1116"/>
    </row>
    <row r="241" spans="1:55">
      <c r="A241" s="68"/>
      <c r="B241" s="88"/>
      <c r="C241" s="120"/>
      <c r="D241" s="120"/>
      <c r="E241" s="120"/>
      <c r="F241" s="140"/>
      <c r="G241" s="187"/>
      <c r="H241" s="252"/>
      <c r="J241" s="260" t="s">
        <v>44</v>
      </c>
      <c r="K241" s="258" t="s">
        <v>718</v>
      </c>
      <c r="L241" s="258"/>
      <c r="M241" s="258"/>
      <c r="N241" s="258"/>
      <c r="O241" s="258"/>
      <c r="P241" s="258"/>
      <c r="Q241" s="258"/>
      <c r="R241" s="258"/>
      <c r="S241" s="258"/>
      <c r="T241" s="258"/>
      <c r="U241" s="258"/>
      <c r="V241" s="258"/>
      <c r="W241" s="258"/>
      <c r="X241" s="258"/>
      <c r="Y241" s="258"/>
      <c r="Z241" s="258"/>
      <c r="AA241" s="258"/>
      <c r="AB241" s="258"/>
      <c r="AC241" s="258"/>
      <c r="AD241" s="258"/>
      <c r="AE241" s="258"/>
      <c r="AF241" s="258"/>
      <c r="AG241" s="258"/>
      <c r="AH241" s="258"/>
      <c r="AI241" s="258"/>
      <c r="AJ241" s="258"/>
      <c r="AK241" s="258"/>
      <c r="AL241" s="742"/>
      <c r="AM241" s="859"/>
      <c r="AN241" s="901"/>
      <c r="AO241" s="977" t="s">
        <v>444</v>
      </c>
      <c r="AP241" s="456"/>
      <c r="AQ241" s="456"/>
      <c r="AR241" s="456"/>
      <c r="AS241" s="456"/>
      <c r="AT241" s="456"/>
      <c r="AU241" s="456"/>
      <c r="AV241" s="456"/>
      <c r="AW241" s="456"/>
      <c r="AX241" s="456"/>
      <c r="AY241" s="456"/>
      <c r="AZ241" s="1062"/>
      <c r="BA241" s="761"/>
      <c r="BB241" s="761"/>
      <c r="BC241" s="1116"/>
    </row>
    <row r="242" spans="1:55">
      <c r="A242" s="68"/>
      <c r="B242" s="88"/>
      <c r="C242" s="120"/>
      <c r="D242" s="120"/>
      <c r="E242" s="120"/>
      <c r="F242" s="140"/>
      <c r="G242" s="187"/>
      <c r="H242" s="252"/>
      <c r="J242" s="260" t="s">
        <v>114</v>
      </c>
      <c r="K242" s="258" t="s">
        <v>1188</v>
      </c>
      <c r="L242" s="258"/>
      <c r="M242" s="258"/>
      <c r="N242" s="258"/>
      <c r="O242" s="258"/>
      <c r="P242" s="258"/>
      <c r="Q242" s="258"/>
      <c r="R242" s="258"/>
      <c r="S242" s="258"/>
      <c r="T242" s="258"/>
      <c r="U242" s="258"/>
      <c r="V242" s="258"/>
      <c r="W242" s="258"/>
      <c r="X242" s="258"/>
      <c r="Y242" s="258"/>
      <c r="Z242" s="258"/>
      <c r="AA242" s="258"/>
      <c r="AB242" s="258"/>
      <c r="AC242" s="258"/>
      <c r="AD242" s="258"/>
      <c r="AE242" s="258"/>
      <c r="AF242" s="258"/>
      <c r="AG242" s="258"/>
      <c r="AH242" s="258"/>
      <c r="AI242" s="258"/>
      <c r="AJ242" s="258"/>
      <c r="AK242" s="258"/>
      <c r="AL242" s="742"/>
      <c r="AM242" s="859"/>
      <c r="AN242" s="901"/>
      <c r="AO242" s="977" t="s">
        <v>1310</v>
      </c>
      <c r="AP242" s="456"/>
      <c r="AQ242" s="456"/>
      <c r="AR242" s="456"/>
      <c r="AS242" s="456"/>
      <c r="AT242" s="456"/>
      <c r="AU242" s="456"/>
      <c r="AV242" s="456"/>
      <c r="AW242" s="456"/>
      <c r="AX242" s="456"/>
      <c r="AY242" s="456"/>
      <c r="AZ242" s="1062"/>
      <c r="BA242" s="761"/>
      <c r="BB242" s="761"/>
      <c r="BC242" s="1116"/>
    </row>
    <row r="243" spans="1:55" ht="18.75" customHeight="1">
      <c r="A243" s="68"/>
      <c r="B243" s="88"/>
      <c r="C243" s="120"/>
      <c r="D243" s="120"/>
      <c r="E243" s="120"/>
      <c r="F243" s="140"/>
      <c r="G243" s="187"/>
      <c r="H243" s="252"/>
      <c r="J243" s="260" t="s">
        <v>1072</v>
      </c>
      <c r="K243" s="258" t="s">
        <v>122</v>
      </c>
      <c r="L243" s="258"/>
      <c r="M243" s="258"/>
      <c r="N243" s="258"/>
      <c r="O243" s="258"/>
      <c r="P243" s="258"/>
      <c r="Q243" s="258"/>
      <c r="R243" s="258"/>
      <c r="S243" s="258"/>
      <c r="T243" s="258"/>
      <c r="U243" s="258"/>
      <c r="V243" s="258"/>
      <c r="W243" s="258"/>
      <c r="X243" s="258"/>
      <c r="Y243" s="258"/>
      <c r="Z243" s="258"/>
      <c r="AA243" s="258"/>
      <c r="AB243" s="258"/>
      <c r="AC243" s="258"/>
      <c r="AD243" s="258"/>
      <c r="AE243" s="258"/>
      <c r="AF243" s="258"/>
      <c r="AG243" s="258"/>
      <c r="AH243" s="258"/>
      <c r="AI243" s="258"/>
      <c r="AJ243" s="258"/>
      <c r="AK243" s="258"/>
      <c r="AL243" s="742"/>
      <c r="AM243" s="859"/>
      <c r="AN243" s="901"/>
      <c r="AO243" s="977" t="s">
        <v>558</v>
      </c>
      <c r="AP243" s="456"/>
      <c r="AQ243" s="456"/>
      <c r="AR243" s="456"/>
      <c r="AS243" s="456"/>
      <c r="AT243" s="456"/>
      <c r="AU243" s="456"/>
      <c r="AV243" s="456"/>
      <c r="AW243" s="456"/>
      <c r="AX243" s="456"/>
      <c r="AY243" s="456"/>
      <c r="AZ243" s="1062"/>
      <c r="BA243" s="761"/>
      <c r="BB243" s="761"/>
      <c r="BC243" s="1116"/>
    </row>
    <row r="244" spans="1:55" ht="18.75" customHeight="1">
      <c r="A244" s="68"/>
      <c r="B244" s="88"/>
      <c r="C244" s="120"/>
      <c r="D244" s="120"/>
      <c r="E244" s="120"/>
      <c r="F244" s="140"/>
      <c r="G244" s="187"/>
      <c r="H244" s="252"/>
      <c r="J244" s="260" t="s">
        <v>1</v>
      </c>
      <c r="K244" s="258" t="s">
        <v>932</v>
      </c>
      <c r="L244" s="258"/>
      <c r="M244" s="258"/>
      <c r="N244" s="258"/>
      <c r="O244" s="258"/>
      <c r="P244" s="258"/>
      <c r="Q244" s="258"/>
      <c r="R244" s="258"/>
      <c r="S244" s="258"/>
      <c r="T244" s="258"/>
      <c r="U244" s="258"/>
      <c r="V244" s="258"/>
      <c r="W244" s="258"/>
      <c r="X244" s="258"/>
      <c r="Y244" s="258"/>
      <c r="Z244" s="258"/>
      <c r="AA244" s="258"/>
      <c r="AB244" s="258"/>
      <c r="AC244" s="258"/>
      <c r="AD244" s="258"/>
      <c r="AE244" s="258"/>
      <c r="AF244" s="258"/>
      <c r="AG244" s="258"/>
      <c r="AH244" s="258"/>
      <c r="AI244" s="258"/>
      <c r="AJ244" s="258"/>
      <c r="AK244" s="258"/>
      <c r="AL244" s="742"/>
      <c r="AM244" s="859"/>
      <c r="AN244" s="901"/>
      <c r="AO244" s="977" t="s">
        <v>1314</v>
      </c>
      <c r="AP244" s="456"/>
      <c r="AQ244" s="456"/>
      <c r="AR244" s="456"/>
      <c r="AS244" s="456"/>
      <c r="AT244" s="456"/>
      <c r="AU244" s="456"/>
      <c r="AV244" s="456"/>
      <c r="AW244" s="456"/>
      <c r="AX244" s="456"/>
      <c r="AY244" s="456"/>
      <c r="AZ244" s="1062"/>
      <c r="BA244" s="761"/>
      <c r="BB244" s="761"/>
      <c r="BC244" s="1116"/>
    </row>
    <row r="245" spans="1:55" ht="18.75" customHeight="1">
      <c r="A245" s="68"/>
      <c r="B245" s="88"/>
      <c r="C245" s="120"/>
      <c r="D245" s="120"/>
      <c r="E245" s="120"/>
      <c r="F245" s="140"/>
      <c r="G245" s="187"/>
      <c r="H245" s="252"/>
      <c r="I245" s="240" t="s">
        <v>305</v>
      </c>
      <c r="J245" s="263" t="s">
        <v>33</v>
      </c>
      <c r="K245" s="263"/>
      <c r="L245" s="263"/>
      <c r="M245" s="263"/>
      <c r="N245" s="263"/>
      <c r="O245" s="263"/>
      <c r="P245" s="263"/>
      <c r="Q245" s="263"/>
      <c r="R245" s="263"/>
      <c r="S245" s="263"/>
      <c r="T245" s="263"/>
      <c r="U245" s="263"/>
      <c r="V245" s="263"/>
      <c r="W245" s="263"/>
      <c r="X245" s="263"/>
      <c r="Y245" s="263"/>
      <c r="Z245" s="263"/>
      <c r="AA245" s="263"/>
      <c r="AB245" s="263"/>
      <c r="AC245" s="263"/>
      <c r="AD245" s="263"/>
      <c r="AE245" s="263"/>
      <c r="AF245" s="263"/>
      <c r="AG245" s="263"/>
      <c r="AH245" s="263"/>
      <c r="AI245" s="263"/>
      <c r="AJ245" s="263"/>
      <c r="AK245" s="263"/>
      <c r="AL245" s="769"/>
      <c r="AM245" s="866"/>
      <c r="AN245" s="938"/>
      <c r="AO245" s="977" t="s">
        <v>1123</v>
      </c>
      <c r="AP245" s="360"/>
      <c r="AQ245" s="360"/>
      <c r="AR245" s="360"/>
      <c r="AS245" s="360"/>
      <c r="AZ245" s="152"/>
      <c r="BA245" s="800"/>
      <c r="BB245" s="800"/>
      <c r="BC245" s="1120"/>
    </row>
    <row r="246" spans="1:55" ht="39" customHeight="1">
      <c r="A246" s="68"/>
      <c r="B246" s="88"/>
      <c r="C246" s="120"/>
      <c r="D246" s="120"/>
      <c r="E246" s="120"/>
      <c r="F246" s="140"/>
      <c r="G246" s="187"/>
      <c r="H246" s="252"/>
      <c r="I246" s="62"/>
      <c r="J246" s="341" t="s">
        <v>533</v>
      </c>
      <c r="K246" s="236" t="s">
        <v>271</v>
      </c>
      <c r="L246" s="236"/>
      <c r="M246" s="236"/>
      <c r="N246" s="236"/>
      <c r="O246" s="236"/>
      <c r="P246" s="236"/>
      <c r="Q246" s="236"/>
      <c r="R246" s="236"/>
      <c r="S246" s="236"/>
      <c r="T246" s="236"/>
      <c r="U246" s="236"/>
      <c r="V246" s="236"/>
      <c r="W246" s="236"/>
      <c r="X246" s="236"/>
      <c r="Y246" s="236"/>
      <c r="Z246" s="236"/>
      <c r="AA246" s="236"/>
      <c r="AB246" s="236"/>
      <c r="AC246" s="236"/>
      <c r="AD246" s="236"/>
      <c r="AE246" s="236"/>
      <c r="AF246" s="236"/>
      <c r="AG246" s="236"/>
      <c r="AH246" s="236"/>
      <c r="AI246" s="236"/>
      <c r="AJ246" s="236"/>
      <c r="AK246" s="236"/>
      <c r="AL246" s="724"/>
      <c r="AM246" s="854"/>
      <c r="AN246" s="903"/>
      <c r="AO246" s="981"/>
      <c r="AP246" s="360"/>
      <c r="AQ246" s="360"/>
      <c r="AR246" s="360"/>
      <c r="AS246" s="360"/>
      <c r="AZ246" s="152"/>
      <c r="BA246" s="761"/>
      <c r="BB246" s="761"/>
      <c r="BC246" s="1116"/>
    </row>
    <row r="247" spans="1:55" ht="39" customHeight="1">
      <c r="A247" s="68"/>
      <c r="B247" s="88"/>
      <c r="C247" s="120"/>
      <c r="D247" s="120"/>
      <c r="E247" s="120"/>
      <c r="F247" s="140"/>
      <c r="G247" s="187"/>
      <c r="H247" s="252"/>
      <c r="I247" s="62"/>
      <c r="K247" s="263" t="s">
        <v>11</v>
      </c>
      <c r="L247" s="263" t="s">
        <v>799</v>
      </c>
      <c r="M247" s="263"/>
      <c r="N247" s="263"/>
      <c r="O247" s="263"/>
      <c r="P247" s="263"/>
      <c r="Q247" s="263"/>
      <c r="R247" s="263"/>
      <c r="S247" s="263"/>
      <c r="T247" s="263"/>
      <c r="U247" s="263"/>
      <c r="V247" s="263"/>
      <c r="W247" s="263"/>
      <c r="X247" s="263"/>
      <c r="Y247" s="263"/>
      <c r="Z247" s="263"/>
      <c r="AA247" s="263"/>
      <c r="AB247" s="263"/>
      <c r="AC247" s="263"/>
      <c r="AD247" s="263"/>
      <c r="AE247" s="263"/>
      <c r="AF247" s="263"/>
      <c r="AG247" s="263"/>
      <c r="AH247" s="263"/>
      <c r="AI247" s="263"/>
      <c r="AJ247" s="263"/>
      <c r="AK247" s="263"/>
      <c r="AL247" s="723"/>
      <c r="AM247" s="855"/>
      <c r="AN247" s="902"/>
      <c r="AP247" s="800"/>
      <c r="AQ247" s="800"/>
      <c r="AR247" s="800"/>
      <c r="AZ247" s="152"/>
      <c r="BA247" s="761"/>
      <c r="BB247" s="761"/>
      <c r="BC247" s="1116"/>
    </row>
    <row r="248" spans="1:55" ht="39" customHeight="1">
      <c r="A248" s="68"/>
      <c r="B248" s="88"/>
      <c r="C248" s="120"/>
      <c r="D248" s="120"/>
      <c r="E248" s="120"/>
      <c r="F248" s="140"/>
      <c r="G248" s="187"/>
      <c r="H248" s="252"/>
      <c r="I248" s="62"/>
      <c r="K248" s="252"/>
      <c r="L248" s="252" t="s">
        <v>78</v>
      </c>
      <c r="M248" s="252" t="s">
        <v>195</v>
      </c>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729"/>
      <c r="AM248" s="853"/>
      <c r="AN248" s="908"/>
      <c r="AP248" s="800"/>
      <c r="AQ248" s="800"/>
      <c r="AR248" s="800"/>
      <c r="AZ248" s="152"/>
      <c r="BA248" s="800"/>
      <c r="BB248" s="800"/>
      <c r="BC248" s="1120"/>
    </row>
    <row r="249" spans="1:55" ht="38.5" customHeight="1">
      <c r="A249" s="68"/>
      <c r="B249" s="88"/>
      <c r="C249" s="120"/>
      <c r="D249" s="120"/>
      <c r="E249" s="120"/>
      <c r="F249" s="140"/>
      <c r="G249" s="187"/>
      <c r="H249" s="252"/>
      <c r="I249" s="62"/>
      <c r="J249" s="189"/>
      <c r="K249" s="255"/>
      <c r="L249" s="255" t="s">
        <v>548</v>
      </c>
      <c r="M249" s="255" t="s">
        <v>826</v>
      </c>
      <c r="N249" s="255"/>
      <c r="O249" s="255"/>
      <c r="P249" s="255"/>
      <c r="Q249" s="255"/>
      <c r="R249" s="255"/>
      <c r="S249" s="255"/>
      <c r="T249" s="255"/>
      <c r="U249" s="255"/>
      <c r="V249" s="255"/>
      <c r="W249" s="255"/>
      <c r="X249" s="255"/>
      <c r="Y249" s="255"/>
      <c r="Z249" s="255"/>
      <c r="AA249" s="255"/>
      <c r="AB249" s="255"/>
      <c r="AC249" s="255"/>
      <c r="AD249" s="255"/>
      <c r="AE249" s="255"/>
      <c r="AF249" s="255"/>
      <c r="AG249" s="255"/>
      <c r="AH249" s="255"/>
      <c r="AI249" s="255"/>
      <c r="AJ249" s="255"/>
      <c r="AK249" s="255"/>
      <c r="AL249" s="726"/>
      <c r="AM249" s="867"/>
      <c r="AN249" s="905"/>
      <c r="AP249" s="800"/>
      <c r="AQ249" s="800"/>
      <c r="AR249" s="800"/>
      <c r="AZ249" s="152"/>
      <c r="BA249" s="800"/>
      <c r="BB249" s="800"/>
      <c r="BC249" s="1120"/>
    </row>
    <row r="250" spans="1:55" ht="18.75" customHeight="1">
      <c r="A250" s="68"/>
      <c r="B250" s="88"/>
      <c r="C250" s="120"/>
      <c r="D250" s="120"/>
      <c r="E250" s="120"/>
      <c r="F250" s="140"/>
      <c r="G250" s="187"/>
      <c r="H250" s="252"/>
      <c r="I250" s="62"/>
      <c r="J250" s="341" t="s">
        <v>539</v>
      </c>
      <c r="K250" s="236" t="s">
        <v>262</v>
      </c>
      <c r="L250" s="236"/>
      <c r="M250" s="236"/>
      <c r="N250" s="236"/>
      <c r="O250" s="236"/>
      <c r="P250" s="236"/>
      <c r="Q250" s="236"/>
      <c r="R250" s="236"/>
      <c r="S250" s="236"/>
      <c r="T250" s="236"/>
      <c r="U250" s="236"/>
      <c r="V250" s="236"/>
      <c r="W250" s="236"/>
      <c r="X250" s="236"/>
      <c r="Y250" s="236"/>
      <c r="Z250" s="236"/>
      <c r="AA250" s="236"/>
      <c r="AB250" s="236"/>
      <c r="AC250" s="236"/>
      <c r="AD250" s="236"/>
      <c r="AE250" s="236"/>
      <c r="AF250" s="236"/>
      <c r="AG250" s="236"/>
      <c r="AH250" s="236"/>
      <c r="AI250" s="236"/>
      <c r="AJ250" s="236"/>
      <c r="AK250" s="236"/>
      <c r="AL250" s="724"/>
      <c r="AM250" s="854"/>
      <c r="AN250" s="903"/>
      <c r="AO250" s="987" t="s">
        <v>1239</v>
      </c>
      <c r="AP250" s="1027"/>
      <c r="AQ250" s="1027"/>
      <c r="AR250" s="1027"/>
      <c r="AS250" s="1027"/>
      <c r="AT250" s="1027"/>
      <c r="AU250" s="1027"/>
      <c r="AV250" s="1027"/>
      <c r="AW250" s="1027"/>
      <c r="AX250" s="1027"/>
      <c r="AY250" s="1027"/>
      <c r="AZ250" s="1064"/>
      <c r="BA250" s="761"/>
      <c r="BB250" s="761"/>
      <c r="BC250" s="1116"/>
    </row>
    <row r="251" spans="1:55" ht="39" customHeight="1">
      <c r="A251" s="68"/>
      <c r="B251" s="88"/>
      <c r="C251" s="120"/>
      <c r="D251" s="120"/>
      <c r="E251" s="120"/>
      <c r="F251" s="140"/>
      <c r="G251" s="187"/>
      <c r="H251" s="252"/>
      <c r="I251" s="62"/>
      <c r="J251" s="260" t="s">
        <v>470</v>
      </c>
      <c r="K251" s="258" t="s">
        <v>783</v>
      </c>
      <c r="L251" s="258"/>
      <c r="M251" s="258"/>
      <c r="N251" s="258"/>
      <c r="O251" s="258"/>
      <c r="P251" s="258"/>
      <c r="Q251" s="258"/>
      <c r="R251" s="258"/>
      <c r="S251" s="258"/>
      <c r="T251" s="258"/>
      <c r="U251" s="258"/>
      <c r="V251" s="258"/>
      <c r="W251" s="258"/>
      <c r="X251" s="258"/>
      <c r="Y251" s="258"/>
      <c r="Z251" s="258"/>
      <c r="AA251" s="258"/>
      <c r="AB251" s="258"/>
      <c r="AC251" s="258"/>
      <c r="AD251" s="258"/>
      <c r="AE251" s="258"/>
      <c r="AF251" s="258"/>
      <c r="AG251" s="258"/>
      <c r="AH251" s="258"/>
      <c r="AI251" s="258"/>
      <c r="AJ251" s="258"/>
      <c r="AK251" s="258"/>
      <c r="AL251" s="724"/>
      <c r="AM251" s="854"/>
      <c r="AN251" s="903"/>
      <c r="AO251" s="987" t="s">
        <v>1240</v>
      </c>
      <c r="AP251" s="1027"/>
      <c r="AQ251" s="1027"/>
      <c r="AR251" s="1027"/>
      <c r="AS251" s="1027"/>
      <c r="AT251" s="1027"/>
      <c r="AU251" s="1027"/>
      <c r="AV251" s="1027"/>
      <c r="AW251" s="1027"/>
      <c r="AX251" s="1027"/>
      <c r="AY251" s="1027"/>
      <c r="AZ251" s="1064"/>
      <c r="BA251" s="761"/>
      <c r="BB251" s="761"/>
      <c r="BC251" s="1116"/>
    </row>
    <row r="252" spans="1:55" ht="18.75" customHeight="1">
      <c r="A252" s="68"/>
      <c r="B252" s="88"/>
      <c r="C252" s="120"/>
      <c r="D252" s="120"/>
      <c r="E252" s="120"/>
      <c r="F252" s="140"/>
      <c r="G252" s="187"/>
      <c r="H252" s="252"/>
      <c r="I252" s="62"/>
      <c r="J252" s="260" t="s">
        <v>90</v>
      </c>
      <c r="K252" s="258" t="s">
        <v>623</v>
      </c>
      <c r="L252" s="258"/>
      <c r="M252" s="258"/>
      <c r="N252" s="258"/>
      <c r="O252" s="258"/>
      <c r="P252" s="258"/>
      <c r="Q252" s="258"/>
      <c r="R252" s="258"/>
      <c r="S252" s="258"/>
      <c r="T252" s="258"/>
      <c r="U252" s="258"/>
      <c r="V252" s="258"/>
      <c r="W252" s="258"/>
      <c r="X252" s="258"/>
      <c r="Y252" s="258"/>
      <c r="Z252" s="258"/>
      <c r="AA252" s="258"/>
      <c r="AB252" s="258"/>
      <c r="AC252" s="258"/>
      <c r="AD252" s="258"/>
      <c r="AE252" s="258"/>
      <c r="AF252" s="258"/>
      <c r="AG252" s="258"/>
      <c r="AH252" s="258"/>
      <c r="AI252" s="258"/>
      <c r="AJ252" s="258"/>
      <c r="AK252" s="258"/>
      <c r="AL252" s="724"/>
      <c r="AM252" s="854"/>
      <c r="AN252" s="903"/>
      <c r="AO252" s="987" t="s">
        <v>865</v>
      </c>
      <c r="AP252" s="1027"/>
      <c r="AQ252" s="1027"/>
      <c r="AR252" s="1027"/>
      <c r="AS252" s="1027"/>
      <c r="AT252" s="1027"/>
      <c r="AU252" s="1027"/>
      <c r="AV252" s="1027"/>
      <c r="AW252" s="1027"/>
      <c r="AX252" s="1027"/>
      <c r="AY252" s="1027"/>
      <c r="AZ252" s="1064"/>
      <c r="BA252" s="761"/>
      <c r="BB252" s="761"/>
      <c r="BC252" s="1116"/>
    </row>
    <row r="253" spans="1:55" ht="39" customHeight="1">
      <c r="A253" s="68"/>
      <c r="B253" s="88"/>
      <c r="C253" s="120"/>
      <c r="D253" s="120"/>
      <c r="E253" s="120"/>
      <c r="F253" s="140"/>
      <c r="G253" s="187"/>
      <c r="H253" s="252"/>
      <c r="I253" s="62"/>
      <c r="K253" s="258" t="s">
        <v>11</v>
      </c>
      <c r="L253" s="258" t="s">
        <v>128</v>
      </c>
      <c r="M253" s="410"/>
      <c r="N253" s="410"/>
      <c r="O253" s="410"/>
      <c r="P253" s="410"/>
      <c r="Q253" s="410"/>
      <c r="R253" s="410"/>
      <c r="S253" s="410"/>
      <c r="T253" s="410"/>
      <c r="U253" s="410"/>
      <c r="V253" s="410"/>
      <c r="W253" s="410"/>
      <c r="X253" s="410"/>
      <c r="Y253" s="410"/>
      <c r="Z253" s="410"/>
      <c r="AA253" s="410"/>
      <c r="AB253" s="410"/>
      <c r="AC253" s="410"/>
      <c r="AD253" s="410"/>
      <c r="AE253" s="410"/>
      <c r="AF253" s="410"/>
      <c r="AG253" s="410"/>
      <c r="AH253" s="410"/>
      <c r="AI253" s="410"/>
      <c r="AJ253" s="410"/>
      <c r="AK253" s="410"/>
      <c r="AL253" s="724"/>
      <c r="AM253" s="854"/>
      <c r="AN253" s="903"/>
      <c r="AP253" s="800"/>
      <c r="AQ253" s="800"/>
      <c r="AR253" s="800"/>
      <c r="AZ253" s="152"/>
      <c r="BA253" s="761"/>
      <c r="BB253" s="761"/>
      <c r="BC253" s="1116"/>
    </row>
    <row r="254" spans="1:55" ht="39" customHeight="1">
      <c r="A254" s="68"/>
      <c r="B254" s="88"/>
      <c r="C254" s="120"/>
      <c r="D254" s="120"/>
      <c r="E254" s="120"/>
      <c r="F254" s="140"/>
      <c r="G254" s="187"/>
      <c r="H254" s="252"/>
      <c r="I254" s="62"/>
      <c r="K254" s="263" t="s">
        <v>151</v>
      </c>
      <c r="L254" s="263" t="s">
        <v>722</v>
      </c>
      <c r="M254" s="439"/>
      <c r="N254" s="439"/>
      <c r="O254" s="439"/>
      <c r="P254" s="439"/>
      <c r="Q254" s="439"/>
      <c r="R254" s="439"/>
      <c r="S254" s="439"/>
      <c r="T254" s="439"/>
      <c r="U254" s="439"/>
      <c r="V254" s="439"/>
      <c r="W254" s="439"/>
      <c r="X254" s="439"/>
      <c r="Y254" s="439"/>
      <c r="Z254" s="439"/>
      <c r="AA254" s="439"/>
      <c r="AB254" s="439"/>
      <c r="AC254" s="439"/>
      <c r="AD254" s="439"/>
      <c r="AE254" s="439"/>
      <c r="AF254" s="439"/>
      <c r="AG254" s="439"/>
      <c r="AH254" s="439"/>
      <c r="AI254" s="439"/>
      <c r="AJ254" s="439"/>
      <c r="AK254" s="439"/>
      <c r="AL254" s="724"/>
      <c r="AM254" s="854"/>
      <c r="AN254" s="903"/>
      <c r="AP254" s="800"/>
      <c r="AQ254" s="800"/>
      <c r="AR254" s="800"/>
      <c r="AZ254" s="152"/>
      <c r="BA254" s="761"/>
      <c r="BB254" s="761"/>
      <c r="BC254" s="1116"/>
    </row>
    <row r="255" spans="1:55" ht="18.75" customHeight="1">
      <c r="A255" s="68"/>
      <c r="B255" s="88"/>
      <c r="C255" s="120"/>
      <c r="D255" s="120"/>
      <c r="E255" s="120"/>
      <c r="F255" s="140"/>
      <c r="G255" s="187"/>
      <c r="H255" s="252"/>
      <c r="I255" s="240" t="s">
        <v>72</v>
      </c>
      <c r="J255" s="256" t="s">
        <v>464</v>
      </c>
      <c r="K255" s="256"/>
      <c r="L255" s="256"/>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663"/>
      <c r="AL255" s="729"/>
      <c r="AM255" s="853"/>
      <c r="AN255" s="908"/>
      <c r="AO255" s="977" t="s">
        <v>1315</v>
      </c>
      <c r="AP255" s="1027"/>
      <c r="AQ255" s="1027"/>
      <c r="AR255" s="1027"/>
      <c r="AS255" s="1027"/>
      <c r="AT255" s="1027"/>
      <c r="AU255" s="1027"/>
      <c r="AV255" s="1027"/>
      <c r="AW255" s="1027"/>
      <c r="AX255" s="1027"/>
      <c r="AY255" s="1027"/>
      <c r="AZ255" s="1064"/>
      <c r="BA255" s="800"/>
      <c r="BB255" s="800"/>
      <c r="BC255" s="1120"/>
    </row>
    <row r="256" spans="1:55" ht="19.5" customHeight="1">
      <c r="A256" s="68"/>
      <c r="B256" s="88"/>
      <c r="C256" s="120"/>
      <c r="D256" s="120"/>
      <c r="E256" s="120"/>
      <c r="F256" s="140"/>
      <c r="G256" s="187"/>
      <c r="H256" s="252"/>
      <c r="I256" s="62"/>
      <c r="J256" s="61" t="s">
        <v>533</v>
      </c>
      <c r="K256" s="252" t="s">
        <v>786</v>
      </c>
      <c r="L256" s="252"/>
      <c r="M256" s="25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725"/>
      <c r="AM256" s="851"/>
      <c r="AN256" s="904"/>
      <c r="AO256" s="977" t="s">
        <v>1215</v>
      </c>
      <c r="AP256" s="1027"/>
      <c r="AQ256" s="1027"/>
      <c r="AR256" s="1027"/>
      <c r="AS256" s="1027"/>
      <c r="AT256" s="1027"/>
      <c r="AU256" s="1027"/>
      <c r="AV256" s="1027"/>
      <c r="AW256" s="1027"/>
      <c r="AX256" s="1027"/>
      <c r="AY256" s="1027"/>
      <c r="AZ256" s="1064"/>
      <c r="BA256" s="761"/>
      <c r="BB256" s="761"/>
      <c r="BC256" s="1116"/>
    </row>
    <row r="257" spans="1:55" ht="72.75" customHeight="1">
      <c r="A257" s="68"/>
      <c r="B257" s="88"/>
      <c r="C257" s="120"/>
      <c r="D257" s="120"/>
      <c r="E257" s="120"/>
      <c r="F257" s="140"/>
      <c r="G257" s="187"/>
      <c r="H257" s="252"/>
      <c r="I257" s="62"/>
      <c r="J257" s="341"/>
      <c r="K257" s="236" t="s">
        <v>11</v>
      </c>
      <c r="L257" s="236" t="s">
        <v>422</v>
      </c>
      <c r="M257" s="411"/>
      <c r="N257" s="411"/>
      <c r="O257" s="411"/>
      <c r="P257" s="411"/>
      <c r="Q257" s="411"/>
      <c r="R257" s="411"/>
      <c r="S257" s="411"/>
      <c r="T257" s="411"/>
      <c r="U257" s="411"/>
      <c r="V257" s="411"/>
      <c r="W257" s="411"/>
      <c r="X257" s="411"/>
      <c r="Y257" s="411"/>
      <c r="Z257" s="411"/>
      <c r="AA257" s="411"/>
      <c r="AB257" s="411"/>
      <c r="AC257" s="411"/>
      <c r="AD257" s="411"/>
      <c r="AE257" s="411"/>
      <c r="AF257" s="411"/>
      <c r="AG257" s="411"/>
      <c r="AH257" s="411"/>
      <c r="AI257" s="411"/>
      <c r="AJ257" s="411"/>
      <c r="AK257" s="411"/>
      <c r="AL257" s="724"/>
      <c r="AM257" s="854"/>
      <c r="AN257" s="903"/>
      <c r="AP257" s="800"/>
      <c r="AQ257" s="800"/>
      <c r="AR257" s="800"/>
      <c r="AZ257" s="152"/>
      <c r="BA257" s="761"/>
      <c r="BB257" s="761"/>
      <c r="BC257" s="1116"/>
    </row>
    <row r="258" spans="1:55" ht="18.75" customHeight="1">
      <c r="A258" s="68"/>
      <c r="B258" s="88"/>
      <c r="C258" s="120"/>
      <c r="D258" s="120"/>
      <c r="E258" s="120"/>
      <c r="F258" s="140"/>
      <c r="G258" s="187"/>
      <c r="H258" s="252"/>
      <c r="I258" s="62"/>
      <c r="J258" s="341" t="s">
        <v>539</v>
      </c>
      <c r="K258" s="236" t="s">
        <v>1023</v>
      </c>
      <c r="L258" s="236"/>
      <c r="M258" s="236"/>
      <c r="N258" s="236"/>
      <c r="O258" s="236"/>
      <c r="P258" s="236"/>
      <c r="Q258" s="236"/>
      <c r="R258" s="236"/>
      <c r="S258" s="236"/>
      <c r="T258" s="236"/>
      <c r="U258" s="236"/>
      <c r="V258" s="236"/>
      <c r="W258" s="236"/>
      <c r="X258" s="236"/>
      <c r="Y258" s="236"/>
      <c r="Z258" s="236"/>
      <c r="AA258" s="236"/>
      <c r="AB258" s="236"/>
      <c r="AC258" s="236"/>
      <c r="AD258" s="236"/>
      <c r="AE258" s="236"/>
      <c r="AF258" s="236"/>
      <c r="AG258" s="236"/>
      <c r="AH258" s="236"/>
      <c r="AI258" s="236"/>
      <c r="AJ258" s="236"/>
      <c r="AK258" s="236"/>
      <c r="AL258" s="724"/>
      <c r="AM258" s="854"/>
      <c r="AN258" s="903"/>
      <c r="AO258" s="977" t="s">
        <v>321</v>
      </c>
      <c r="AP258" s="1027"/>
      <c r="AQ258" s="1027"/>
      <c r="AR258" s="1027"/>
      <c r="AS258" s="1027"/>
      <c r="AT258" s="1027"/>
      <c r="AU258" s="1027"/>
      <c r="AV258" s="1027"/>
      <c r="AW258" s="1027"/>
      <c r="AX258" s="1027"/>
      <c r="AY258" s="1027"/>
      <c r="AZ258" s="1064"/>
      <c r="BA258" s="761"/>
      <c r="BB258" s="761"/>
      <c r="BC258" s="1116"/>
    </row>
    <row r="259" spans="1:55" ht="18.75" customHeight="1">
      <c r="A259" s="68"/>
      <c r="B259" s="88"/>
      <c r="C259" s="120"/>
      <c r="D259" s="120"/>
      <c r="E259" s="120"/>
      <c r="F259" s="140"/>
      <c r="G259" s="187"/>
      <c r="H259" s="252"/>
      <c r="I259" s="240" t="s">
        <v>380</v>
      </c>
      <c r="J259" s="263" t="s">
        <v>451</v>
      </c>
      <c r="K259" s="263"/>
      <c r="L259" s="263"/>
      <c r="M259" s="263"/>
      <c r="N259" s="263"/>
      <c r="O259" s="263"/>
      <c r="P259" s="263"/>
      <c r="Q259" s="263"/>
      <c r="R259" s="263"/>
      <c r="S259" s="263"/>
      <c r="T259" s="263"/>
      <c r="U259" s="263"/>
      <c r="V259" s="263"/>
      <c r="W259" s="263"/>
      <c r="X259" s="263"/>
      <c r="Y259" s="263"/>
      <c r="Z259" s="263"/>
      <c r="AA259" s="263"/>
      <c r="AB259" s="263"/>
      <c r="AC259" s="263"/>
      <c r="AD259" s="263"/>
      <c r="AE259" s="263"/>
      <c r="AF259" s="263"/>
      <c r="AG259" s="263"/>
      <c r="AH259" s="263"/>
      <c r="AI259" s="263"/>
      <c r="AJ259" s="263"/>
      <c r="AK259" s="263"/>
      <c r="AL259" s="769"/>
      <c r="AM259" s="866"/>
      <c r="AN259" s="938"/>
      <c r="AO259" s="977" t="s">
        <v>465</v>
      </c>
      <c r="AP259" s="1027"/>
      <c r="AQ259" s="1027"/>
      <c r="AR259" s="1027"/>
      <c r="AS259" s="1027"/>
      <c r="AT259" s="1027"/>
      <c r="AU259" s="1027"/>
      <c r="AV259" s="1027"/>
      <c r="AW259" s="1027"/>
      <c r="AX259" s="1027"/>
      <c r="AY259" s="1027"/>
      <c r="AZ259" s="1064"/>
      <c r="BA259" s="800"/>
      <c r="BB259" s="800"/>
      <c r="BC259" s="1120"/>
    </row>
    <row r="260" spans="1:55" ht="18.75" customHeight="1">
      <c r="A260" s="68"/>
      <c r="B260" s="88"/>
      <c r="C260" s="120"/>
      <c r="D260" s="120"/>
      <c r="E260" s="120"/>
      <c r="F260" s="140"/>
      <c r="G260" s="187"/>
      <c r="H260" s="252"/>
      <c r="I260" s="62"/>
      <c r="J260" s="341" t="s">
        <v>533</v>
      </c>
      <c r="K260" s="236" t="s">
        <v>786</v>
      </c>
      <c r="L260" s="236"/>
      <c r="M260" s="236"/>
      <c r="N260" s="236"/>
      <c r="O260" s="236"/>
      <c r="P260" s="236"/>
      <c r="Q260" s="236"/>
      <c r="R260" s="236"/>
      <c r="S260" s="236"/>
      <c r="T260" s="236"/>
      <c r="U260" s="236"/>
      <c r="V260" s="236"/>
      <c r="W260" s="236"/>
      <c r="X260" s="236"/>
      <c r="Y260" s="236"/>
      <c r="Z260" s="236"/>
      <c r="AA260" s="236"/>
      <c r="AB260" s="236"/>
      <c r="AC260" s="236"/>
      <c r="AD260" s="236"/>
      <c r="AE260" s="236"/>
      <c r="AF260" s="236"/>
      <c r="AG260" s="236"/>
      <c r="AH260" s="236"/>
      <c r="AI260" s="236"/>
      <c r="AJ260" s="236"/>
      <c r="AK260" s="236"/>
      <c r="AL260" s="724"/>
      <c r="AM260" s="854"/>
      <c r="AN260" s="903"/>
      <c r="AO260" s="977" t="s">
        <v>1074</v>
      </c>
      <c r="AP260" s="1027"/>
      <c r="AQ260" s="1027"/>
      <c r="AR260" s="1027"/>
      <c r="AS260" s="1027"/>
      <c r="AT260" s="1027"/>
      <c r="AU260" s="1027"/>
      <c r="AV260" s="1027"/>
      <c r="AW260" s="1027"/>
      <c r="AX260" s="1027"/>
      <c r="AY260" s="1027"/>
      <c r="AZ260" s="1064"/>
      <c r="BA260" s="761"/>
      <c r="BB260" s="761"/>
      <c r="BC260" s="1116"/>
    </row>
    <row r="261" spans="1:55">
      <c r="A261" s="68"/>
      <c r="B261" s="88"/>
      <c r="C261" s="120"/>
      <c r="D261" s="120"/>
      <c r="E261" s="120" t="s">
        <v>245</v>
      </c>
      <c r="F261" s="140"/>
      <c r="G261" s="187"/>
      <c r="H261" s="252"/>
      <c r="I261" s="62"/>
      <c r="J261" s="342" t="s">
        <v>539</v>
      </c>
      <c r="K261" s="263" t="s">
        <v>403</v>
      </c>
      <c r="L261" s="263"/>
      <c r="M261" s="263"/>
      <c r="N261" s="263"/>
      <c r="O261" s="263"/>
      <c r="P261" s="263"/>
      <c r="Q261" s="263"/>
      <c r="R261" s="263"/>
      <c r="S261" s="263"/>
      <c r="T261" s="263"/>
      <c r="U261" s="263"/>
      <c r="V261" s="263"/>
      <c r="W261" s="263"/>
      <c r="X261" s="263"/>
      <c r="Y261" s="263"/>
      <c r="Z261" s="263"/>
      <c r="AA261" s="263"/>
      <c r="AB261" s="263"/>
      <c r="AC261" s="263"/>
      <c r="AD261" s="263"/>
      <c r="AE261" s="263"/>
      <c r="AF261" s="263"/>
      <c r="AG261" s="263"/>
      <c r="AH261" s="263"/>
      <c r="AI261" s="263"/>
      <c r="AJ261" s="263"/>
      <c r="AK261" s="263"/>
      <c r="AL261" s="723"/>
      <c r="AM261" s="855"/>
      <c r="AN261" s="902"/>
      <c r="AO261" s="977" t="s">
        <v>1316</v>
      </c>
      <c r="AP261" s="1027"/>
      <c r="AQ261" s="1027"/>
      <c r="AR261" s="1027"/>
      <c r="AS261" s="1027"/>
      <c r="AT261" s="1027"/>
      <c r="AU261" s="1027"/>
      <c r="AV261" s="1027"/>
      <c r="AW261" s="1027"/>
      <c r="AX261" s="1027"/>
      <c r="AY261" s="1027"/>
      <c r="AZ261" s="1064"/>
      <c r="BA261" s="761"/>
      <c r="BB261" s="761"/>
      <c r="BC261" s="1116"/>
    </row>
    <row r="262" spans="1:55" ht="55.5" customHeight="1">
      <c r="A262" s="68"/>
      <c r="B262" s="88"/>
      <c r="C262" s="120"/>
      <c r="D262" s="120"/>
      <c r="E262" s="120"/>
      <c r="F262" s="140"/>
      <c r="G262" s="187"/>
      <c r="H262" s="252"/>
      <c r="I262" s="227"/>
      <c r="J262" s="189"/>
      <c r="K262" s="255" t="s">
        <v>11</v>
      </c>
      <c r="L262" s="255" t="s">
        <v>828</v>
      </c>
      <c r="M262" s="462"/>
      <c r="N262" s="462"/>
      <c r="O262" s="462"/>
      <c r="P262" s="462"/>
      <c r="Q262" s="462"/>
      <c r="R262" s="462"/>
      <c r="S262" s="462"/>
      <c r="T262" s="462"/>
      <c r="U262" s="462"/>
      <c r="V262" s="462"/>
      <c r="W262" s="462"/>
      <c r="X262" s="462"/>
      <c r="Y262" s="462"/>
      <c r="Z262" s="462"/>
      <c r="AA262" s="462"/>
      <c r="AB262" s="462"/>
      <c r="AC262" s="462"/>
      <c r="AD262" s="462"/>
      <c r="AE262" s="462"/>
      <c r="AF262" s="462"/>
      <c r="AG262" s="462"/>
      <c r="AH262" s="462"/>
      <c r="AI262" s="462"/>
      <c r="AJ262" s="462"/>
      <c r="AK262" s="462"/>
      <c r="AL262" s="727"/>
      <c r="AM262" s="856"/>
      <c r="AN262" s="906"/>
      <c r="AP262" s="800"/>
      <c r="AQ262" s="800"/>
      <c r="AR262" s="800"/>
      <c r="AZ262" s="152"/>
      <c r="BA262" s="761"/>
      <c r="BB262" s="761"/>
      <c r="BC262" s="1116"/>
    </row>
    <row r="263" spans="1:55" ht="38.5" customHeight="1">
      <c r="A263" s="68"/>
      <c r="B263" s="88"/>
      <c r="C263" s="120"/>
      <c r="D263" s="120"/>
      <c r="E263" s="120"/>
      <c r="F263" s="140"/>
      <c r="G263" s="187"/>
      <c r="H263" s="252"/>
      <c r="I263" s="237" t="s">
        <v>391</v>
      </c>
      <c r="J263" s="236" t="s">
        <v>754</v>
      </c>
      <c r="K263" s="236"/>
      <c r="L263" s="236"/>
      <c r="M263" s="236"/>
      <c r="N263" s="236"/>
      <c r="O263" s="236"/>
      <c r="P263" s="236"/>
      <c r="Q263" s="236"/>
      <c r="R263" s="236"/>
      <c r="S263" s="236"/>
      <c r="T263" s="236"/>
      <c r="U263" s="236"/>
      <c r="V263" s="236"/>
      <c r="W263" s="236"/>
      <c r="X263" s="236"/>
      <c r="Y263" s="236"/>
      <c r="Z263" s="236"/>
      <c r="AA263" s="236"/>
      <c r="AB263" s="236"/>
      <c r="AC263" s="236"/>
      <c r="AD263" s="236"/>
      <c r="AE263" s="236"/>
      <c r="AF263" s="236"/>
      <c r="AG263" s="236"/>
      <c r="AH263" s="236"/>
      <c r="AI263" s="236"/>
      <c r="AJ263" s="236"/>
      <c r="AK263" s="236"/>
      <c r="AL263" s="724"/>
      <c r="AM263" s="854"/>
      <c r="AN263" s="903"/>
      <c r="AP263" s="800"/>
      <c r="AQ263" s="800"/>
      <c r="AR263" s="800"/>
      <c r="AZ263" s="152"/>
      <c r="BA263" s="761"/>
      <c r="BB263" s="761"/>
      <c r="BC263" s="1116"/>
    </row>
    <row r="264" spans="1:55" ht="39" customHeight="1">
      <c r="A264" s="68"/>
      <c r="B264" s="88"/>
      <c r="C264" s="120"/>
      <c r="D264" s="120"/>
      <c r="E264" s="120"/>
      <c r="F264" s="140"/>
      <c r="G264" s="187"/>
      <c r="H264" s="252"/>
      <c r="I264" s="242" t="s">
        <v>182</v>
      </c>
      <c r="J264" s="258" t="s">
        <v>822</v>
      </c>
      <c r="K264" s="258"/>
      <c r="L264" s="258"/>
      <c r="M264" s="258"/>
      <c r="N264" s="258"/>
      <c r="O264" s="258"/>
      <c r="P264" s="258"/>
      <c r="Q264" s="258"/>
      <c r="R264" s="258"/>
      <c r="S264" s="258"/>
      <c r="T264" s="258"/>
      <c r="U264" s="258"/>
      <c r="V264" s="258"/>
      <c r="W264" s="258"/>
      <c r="X264" s="258"/>
      <c r="Y264" s="258"/>
      <c r="Z264" s="258"/>
      <c r="AA264" s="258"/>
      <c r="AB264" s="258"/>
      <c r="AC264" s="258"/>
      <c r="AD264" s="258"/>
      <c r="AE264" s="258"/>
      <c r="AF264" s="258"/>
      <c r="AG264" s="258"/>
      <c r="AH264" s="258"/>
      <c r="AI264" s="258"/>
      <c r="AJ264" s="258"/>
      <c r="AK264" s="258"/>
      <c r="AL264" s="742"/>
      <c r="AM264" s="859"/>
      <c r="AN264" s="901"/>
      <c r="AP264" s="800"/>
      <c r="AQ264" s="800"/>
      <c r="AR264" s="800"/>
      <c r="AZ264" s="152"/>
      <c r="BA264" s="761"/>
      <c r="BB264" s="761"/>
      <c r="BC264" s="1116"/>
    </row>
    <row r="265" spans="1:55" ht="18.75" customHeight="1">
      <c r="A265" s="68"/>
      <c r="B265" s="88"/>
      <c r="C265" s="120"/>
      <c r="D265" s="120"/>
      <c r="E265" s="120"/>
      <c r="F265" s="140"/>
      <c r="G265" s="187"/>
      <c r="H265" s="256" t="s">
        <v>78</v>
      </c>
      <c r="I265" s="252" t="s">
        <v>23</v>
      </c>
      <c r="J265" s="252"/>
      <c r="K265" s="252"/>
      <c r="L265" s="252"/>
      <c r="M265" s="25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729"/>
      <c r="AM265" s="853"/>
      <c r="AN265" s="908"/>
      <c r="AO265" s="977" t="s">
        <v>1317</v>
      </c>
      <c r="AP265" s="360"/>
      <c r="AQ265" s="360"/>
      <c r="AR265" s="360"/>
      <c r="AS265" s="360"/>
      <c r="AZ265" s="152"/>
      <c r="BA265" s="800"/>
      <c r="BB265" s="800"/>
      <c r="BC265" s="1120"/>
    </row>
    <row r="266" spans="1:55" ht="18.75" customHeight="1">
      <c r="A266" s="68"/>
      <c r="B266" s="88"/>
      <c r="C266" s="120"/>
      <c r="D266" s="120"/>
      <c r="E266" s="120"/>
      <c r="F266" s="140"/>
      <c r="G266" s="187"/>
      <c r="H266" s="252"/>
      <c r="I266" s="237" t="s">
        <v>161</v>
      </c>
      <c r="J266" s="236" t="s">
        <v>511</v>
      </c>
      <c r="K266" s="236"/>
      <c r="L266" s="236"/>
      <c r="M266" s="236"/>
      <c r="N266" s="236"/>
      <c r="O266" s="236"/>
      <c r="P266" s="236"/>
      <c r="Q266" s="236"/>
      <c r="R266" s="236"/>
      <c r="S266" s="236"/>
      <c r="T266" s="236"/>
      <c r="U266" s="236"/>
      <c r="V266" s="236"/>
      <c r="W266" s="236"/>
      <c r="X266" s="236"/>
      <c r="Y266" s="236"/>
      <c r="Z266" s="236"/>
      <c r="AA266" s="236"/>
      <c r="AB266" s="236"/>
      <c r="AC266" s="236"/>
      <c r="AD266" s="236"/>
      <c r="AE266" s="236"/>
      <c r="AF266" s="236"/>
      <c r="AG266" s="236"/>
      <c r="AH266" s="236"/>
      <c r="AI266" s="236"/>
      <c r="AJ266" s="236"/>
      <c r="AK266" s="236"/>
      <c r="AL266" s="724"/>
      <c r="AM266" s="854"/>
      <c r="AN266" s="903"/>
      <c r="AO266" s="981"/>
      <c r="AP266" s="360"/>
      <c r="AQ266" s="360"/>
      <c r="AR266" s="360"/>
      <c r="AS266" s="360"/>
      <c r="AZ266" s="152"/>
      <c r="BA266" s="761"/>
      <c r="BB266" s="761"/>
      <c r="BC266" s="1116"/>
    </row>
    <row r="267" spans="1:55" ht="18.75" customHeight="1">
      <c r="A267" s="68"/>
      <c r="B267" s="88"/>
      <c r="C267" s="120"/>
      <c r="D267" s="120"/>
      <c r="E267" s="120"/>
      <c r="F267" s="140"/>
      <c r="G267" s="187"/>
      <c r="H267" s="255"/>
      <c r="I267" s="258"/>
      <c r="J267" s="260" t="s">
        <v>533</v>
      </c>
      <c r="K267" s="258" t="s">
        <v>449</v>
      </c>
      <c r="L267" s="258"/>
      <c r="M267" s="258"/>
      <c r="N267" s="258"/>
      <c r="O267" s="258"/>
      <c r="P267" s="258"/>
      <c r="Q267" s="258"/>
      <c r="R267" s="258"/>
      <c r="S267" s="258"/>
      <c r="T267" s="258"/>
      <c r="U267" s="258"/>
      <c r="V267" s="258"/>
      <c r="W267" s="258"/>
      <c r="X267" s="258"/>
      <c r="Y267" s="258"/>
      <c r="Z267" s="258"/>
      <c r="AA267" s="258"/>
      <c r="AB267" s="258"/>
      <c r="AC267" s="258"/>
      <c r="AD267" s="258"/>
      <c r="AE267" s="258"/>
      <c r="AF267" s="258"/>
      <c r="AG267" s="258"/>
      <c r="AH267" s="258"/>
      <c r="AI267" s="258"/>
      <c r="AJ267" s="258"/>
      <c r="AK267" s="258"/>
      <c r="AL267" s="742"/>
      <c r="AM267" s="859"/>
      <c r="AN267" s="901"/>
      <c r="AP267" s="800"/>
      <c r="AQ267" s="800"/>
      <c r="AR267" s="800"/>
      <c r="AZ267" s="152"/>
      <c r="BA267" s="761"/>
      <c r="BB267" s="761"/>
      <c r="BC267" s="1116"/>
    </row>
    <row r="268" spans="1:55" ht="18.75" customHeight="1">
      <c r="A268" s="68"/>
      <c r="B268" s="88"/>
      <c r="C268" s="120"/>
      <c r="D268" s="120"/>
      <c r="E268" s="120"/>
      <c r="F268" s="140"/>
      <c r="G268" s="187"/>
      <c r="H268" s="252" t="s">
        <v>187</v>
      </c>
      <c r="I268" s="252" t="s">
        <v>28</v>
      </c>
      <c r="J268" s="252"/>
      <c r="K268" s="252"/>
      <c r="L268" s="252"/>
      <c r="M268" s="25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729"/>
      <c r="AM268" s="853"/>
      <c r="AN268" s="908"/>
      <c r="AO268" s="61" t="s">
        <v>1211</v>
      </c>
      <c r="AP268" s="800"/>
      <c r="AQ268" s="800"/>
      <c r="AR268" s="800"/>
      <c r="AZ268" s="152"/>
      <c r="BA268" s="800"/>
      <c r="BB268" s="800"/>
      <c r="BC268" s="1120"/>
    </row>
    <row r="269" spans="1:55" ht="18.75" customHeight="1">
      <c r="A269" s="68"/>
      <c r="B269" s="88"/>
      <c r="C269" s="120"/>
      <c r="D269" s="120"/>
      <c r="E269" s="120"/>
      <c r="F269" s="140"/>
      <c r="G269" s="187"/>
      <c r="H269" s="252"/>
      <c r="I269" s="237" t="s">
        <v>161</v>
      </c>
      <c r="J269" s="236" t="s">
        <v>849</v>
      </c>
      <c r="K269" s="236"/>
      <c r="L269" s="236"/>
      <c r="M269" s="236"/>
      <c r="N269" s="236"/>
      <c r="O269" s="236"/>
      <c r="P269" s="236"/>
      <c r="Q269" s="236"/>
      <c r="R269" s="236"/>
      <c r="S269" s="236"/>
      <c r="T269" s="236"/>
      <c r="U269" s="236"/>
      <c r="V269" s="236"/>
      <c r="W269" s="236"/>
      <c r="X269" s="236"/>
      <c r="Y269" s="236"/>
      <c r="Z269" s="236"/>
      <c r="AA269" s="236"/>
      <c r="AB269" s="236"/>
      <c r="AC269" s="236"/>
      <c r="AD269" s="236"/>
      <c r="AE269" s="236"/>
      <c r="AF269" s="236"/>
      <c r="AG269" s="236"/>
      <c r="AH269" s="236"/>
      <c r="AI269" s="236"/>
      <c r="AJ269" s="236"/>
      <c r="AK269" s="236"/>
      <c r="AL269" s="724"/>
      <c r="AM269" s="854"/>
      <c r="AN269" s="903"/>
      <c r="AP269" s="800"/>
      <c r="AQ269" s="800"/>
      <c r="AR269" s="800"/>
      <c r="AZ269" s="152"/>
      <c r="BA269" s="761"/>
      <c r="BB269" s="761"/>
      <c r="BC269" s="1116"/>
    </row>
    <row r="270" spans="1:55">
      <c r="A270" s="68"/>
      <c r="B270" s="88"/>
      <c r="C270" s="120"/>
      <c r="D270" s="120"/>
      <c r="E270" s="120"/>
      <c r="F270" s="140"/>
      <c r="G270" s="187"/>
      <c r="H270" s="252"/>
      <c r="I270" s="237" t="s">
        <v>305</v>
      </c>
      <c r="J270" s="236" t="s">
        <v>1066</v>
      </c>
      <c r="K270" s="236"/>
      <c r="L270" s="236"/>
      <c r="M270" s="236"/>
      <c r="N270" s="236"/>
      <c r="O270" s="236"/>
      <c r="P270" s="236"/>
      <c r="Q270" s="236"/>
      <c r="R270" s="236"/>
      <c r="S270" s="236"/>
      <c r="T270" s="236"/>
      <c r="U270" s="236"/>
      <c r="V270" s="236"/>
      <c r="W270" s="236"/>
      <c r="X270" s="236"/>
      <c r="Y270" s="236"/>
      <c r="Z270" s="236"/>
      <c r="AA270" s="236"/>
      <c r="AB270" s="236"/>
      <c r="AC270" s="236"/>
      <c r="AD270" s="236"/>
      <c r="AE270" s="236"/>
      <c r="AF270" s="236"/>
      <c r="AG270" s="236"/>
      <c r="AH270" s="236"/>
      <c r="AI270" s="236"/>
      <c r="AJ270" s="236"/>
      <c r="AK270" s="236"/>
      <c r="AL270" s="724"/>
      <c r="AM270" s="854"/>
      <c r="AN270" s="903"/>
      <c r="AP270" s="800"/>
      <c r="AQ270" s="800"/>
      <c r="AR270" s="800"/>
      <c r="AZ270" s="152"/>
      <c r="BA270" s="761"/>
      <c r="BB270" s="761"/>
      <c r="BC270" s="1116"/>
    </row>
    <row r="271" spans="1:55" ht="18.75" customHeight="1">
      <c r="A271" s="68"/>
      <c r="B271" s="88"/>
      <c r="C271" s="120"/>
      <c r="D271" s="120"/>
      <c r="E271" s="120"/>
      <c r="F271" s="140"/>
      <c r="G271" s="187"/>
      <c r="H271" s="256" t="s">
        <v>196</v>
      </c>
      <c r="I271" s="252" t="s">
        <v>246</v>
      </c>
      <c r="J271" s="252"/>
      <c r="K271" s="252"/>
      <c r="L271" s="252"/>
      <c r="M271" s="25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729"/>
      <c r="AM271" s="853"/>
      <c r="AN271" s="908"/>
      <c r="AO271" s="61" t="s">
        <v>1319</v>
      </c>
      <c r="AP271" s="800"/>
      <c r="AQ271" s="800"/>
      <c r="AR271" s="800"/>
      <c r="AZ271" s="152"/>
      <c r="BA271" s="800"/>
      <c r="BB271" s="800"/>
      <c r="BC271" s="1120"/>
    </row>
    <row r="272" spans="1:55" ht="18.75" customHeight="1">
      <c r="A272" s="68"/>
      <c r="B272" s="88"/>
      <c r="C272" s="120"/>
      <c r="D272" s="120"/>
      <c r="E272" s="120"/>
      <c r="F272" s="140"/>
      <c r="G272" s="187"/>
      <c r="H272" s="252"/>
      <c r="I272" s="237" t="s">
        <v>161</v>
      </c>
      <c r="J272" s="236" t="s">
        <v>89</v>
      </c>
      <c r="K272" s="236"/>
      <c r="L272" s="236"/>
      <c r="M272" s="236"/>
      <c r="N272" s="236"/>
      <c r="O272" s="236"/>
      <c r="P272" s="236"/>
      <c r="Q272" s="236"/>
      <c r="R272" s="236"/>
      <c r="S272" s="236"/>
      <c r="T272" s="236"/>
      <c r="U272" s="236"/>
      <c r="V272" s="236"/>
      <c r="W272" s="236"/>
      <c r="X272" s="236"/>
      <c r="Y272" s="236"/>
      <c r="Z272" s="236"/>
      <c r="AA272" s="236"/>
      <c r="AB272" s="236"/>
      <c r="AC272" s="236"/>
      <c r="AD272" s="236"/>
      <c r="AE272" s="236"/>
      <c r="AF272" s="236"/>
      <c r="AG272" s="236"/>
      <c r="AH272" s="236"/>
      <c r="AI272" s="236"/>
      <c r="AJ272" s="236"/>
      <c r="AK272" s="236"/>
      <c r="AL272" s="724"/>
      <c r="AM272" s="854"/>
      <c r="AN272" s="903"/>
      <c r="AP272" s="800"/>
      <c r="AQ272" s="800"/>
      <c r="AR272" s="800"/>
      <c r="AZ272" s="152"/>
      <c r="BA272" s="761"/>
      <c r="BB272" s="761"/>
      <c r="BC272" s="1116"/>
    </row>
    <row r="273" spans="1:55" ht="18.75" customHeight="1">
      <c r="A273" s="68"/>
      <c r="B273" s="88"/>
      <c r="C273" s="120"/>
      <c r="D273" s="120"/>
      <c r="E273" s="120"/>
      <c r="F273" s="140"/>
      <c r="G273" s="187"/>
      <c r="H273" s="258" t="s">
        <v>74</v>
      </c>
      <c r="I273" s="236" t="s">
        <v>434</v>
      </c>
      <c r="J273" s="236"/>
      <c r="K273" s="236"/>
      <c r="L273" s="236"/>
      <c r="M273" s="236"/>
      <c r="N273" s="236"/>
      <c r="O273" s="236"/>
      <c r="P273" s="236"/>
      <c r="Q273" s="236"/>
      <c r="R273" s="236"/>
      <c r="S273" s="236"/>
      <c r="T273" s="236"/>
      <c r="U273" s="236"/>
      <c r="V273" s="236"/>
      <c r="W273" s="236"/>
      <c r="X273" s="236"/>
      <c r="Y273" s="236"/>
      <c r="Z273" s="236"/>
      <c r="AA273" s="236"/>
      <c r="AB273" s="236"/>
      <c r="AC273" s="236"/>
      <c r="AD273" s="236"/>
      <c r="AE273" s="236"/>
      <c r="AF273" s="236"/>
      <c r="AG273" s="236"/>
      <c r="AH273" s="236"/>
      <c r="AI273" s="236"/>
      <c r="AJ273" s="236"/>
      <c r="AK273" s="236"/>
      <c r="AL273" s="724"/>
      <c r="AM273" s="854"/>
      <c r="AN273" s="903"/>
      <c r="AO273" s="61" t="s">
        <v>1241</v>
      </c>
      <c r="AP273" s="800"/>
      <c r="AQ273" s="800"/>
      <c r="AR273" s="800"/>
      <c r="AZ273" s="152"/>
      <c r="BA273" s="761"/>
      <c r="BB273" s="761"/>
      <c r="BC273" s="1116"/>
    </row>
    <row r="274" spans="1:55" ht="18.75" customHeight="1">
      <c r="A274" s="68"/>
      <c r="B274" s="88"/>
      <c r="C274" s="120"/>
      <c r="D274" s="120"/>
      <c r="E274" s="120"/>
      <c r="F274" s="140"/>
      <c r="G274" s="187"/>
      <c r="H274" s="258" t="s">
        <v>239</v>
      </c>
      <c r="I274" s="258" t="s">
        <v>435</v>
      </c>
      <c r="J274" s="258"/>
      <c r="K274" s="258"/>
      <c r="L274" s="258"/>
      <c r="M274" s="258"/>
      <c r="N274" s="258"/>
      <c r="O274" s="258"/>
      <c r="P274" s="258"/>
      <c r="Q274" s="258"/>
      <c r="R274" s="258"/>
      <c r="S274" s="258"/>
      <c r="T274" s="258"/>
      <c r="U274" s="258"/>
      <c r="V274" s="258"/>
      <c r="W274" s="258"/>
      <c r="X274" s="258"/>
      <c r="Y274" s="258"/>
      <c r="Z274" s="258"/>
      <c r="AA274" s="258"/>
      <c r="AB274" s="258"/>
      <c r="AC274" s="258"/>
      <c r="AD274" s="258"/>
      <c r="AE274" s="258"/>
      <c r="AF274" s="258"/>
      <c r="AG274" s="258"/>
      <c r="AH274" s="258"/>
      <c r="AI274" s="258"/>
      <c r="AJ274" s="258"/>
      <c r="AK274" s="258"/>
      <c r="AL274" s="724"/>
      <c r="AM274" s="854"/>
      <c r="AN274" s="903"/>
      <c r="AO274" s="61" t="s">
        <v>215</v>
      </c>
      <c r="AP274" s="800"/>
      <c r="AQ274" s="800"/>
      <c r="AR274" s="800"/>
      <c r="AZ274" s="152"/>
      <c r="BA274" s="761"/>
      <c r="BB274" s="761"/>
      <c r="BC274" s="1116"/>
    </row>
    <row r="275" spans="1:55" ht="18.75" customHeight="1">
      <c r="A275" s="68"/>
      <c r="B275" s="88"/>
      <c r="C275" s="120"/>
      <c r="D275" s="120"/>
      <c r="E275" s="120"/>
      <c r="F275" s="140"/>
      <c r="G275" s="187"/>
      <c r="H275" s="258" t="s">
        <v>19</v>
      </c>
      <c r="I275" s="258" t="s">
        <v>189</v>
      </c>
      <c r="J275" s="258"/>
      <c r="K275" s="258"/>
      <c r="L275" s="258"/>
      <c r="M275" s="258"/>
      <c r="N275" s="258"/>
      <c r="O275" s="258"/>
      <c r="P275" s="258"/>
      <c r="Q275" s="258"/>
      <c r="R275" s="258"/>
      <c r="S275" s="258"/>
      <c r="T275" s="258"/>
      <c r="U275" s="258"/>
      <c r="V275" s="258"/>
      <c r="W275" s="258"/>
      <c r="X275" s="258"/>
      <c r="Y275" s="258"/>
      <c r="Z275" s="258"/>
      <c r="AA275" s="258"/>
      <c r="AB275" s="258"/>
      <c r="AC275" s="258"/>
      <c r="AD275" s="258"/>
      <c r="AE275" s="258"/>
      <c r="AF275" s="258"/>
      <c r="AG275" s="258"/>
      <c r="AH275" s="258"/>
      <c r="AI275" s="258"/>
      <c r="AJ275" s="258"/>
      <c r="AK275" s="258"/>
      <c r="AL275" s="724"/>
      <c r="AM275" s="854"/>
      <c r="AN275" s="903"/>
      <c r="AO275" s="61" t="s">
        <v>1321</v>
      </c>
      <c r="AP275" s="800"/>
      <c r="AQ275" s="800"/>
      <c r="AR275" s="800"/>
      <c r="AZ275" s="152"/>
      <c r="BA275" s="761"/>
      <c r="BB275" s="761"/>
      <c r="BC275" s="1116"/>
    </row>
    <row r="276" spans="1:55" ht="18.75" customHeight="1">
      <c r="A276" s="68"/>
      <c r="B276" s="88"/>
      <c r="C276" s="120"/>
      <c r="D276" s="120"/>
      <c r="E276" s="120"/>
      <c r="F276" s="140"/>
      <c r="G276" s="186"/>
      <c r="H276" s="258" t="s">
        <v>415</v>
      </c>
      <c r="I276" s="258" t="s">
        <v>1165</v>
      </c>
      <c r="J276" s="258"/>
      <c r="K276" s="258"/>
      <c r="L276" s="258"/>
      <c r="M276" s="258"/>
      <c r="N276" s="258"/>
      <c r="O276" s="258"/>
      <c r="P276" s="258"/>
      <c r="Q276" s="258"/>
      <c r="R276" s="258"/>
      <c r="S276" s="258"/>
      <c r="T276" s="258"/>
      <c r="U276" s="258"/>
      <c r="V276" s="258"/>
      <c r="W276" s="258"/>
      <c r="X276" s="258"/>
      <c r="Y276" s="258"/>
      <c r="Z276" s="258"/>
      <c r="AA276" s="258"/>
      <c r="AB276" s="258"/>
      <c r="AC276" s="258"/>
      <c r="AD276" s="258"/>
      <c r="AE276" s="258"/>
      <c r="AF276" s="258"/>
      <c r="AG276" s="258"/>
      <c r="AH276" s="258"/>
      <c r="AI276" s="258"/>
      <c r="AJ276" s="258"/>
      <c r="AK276" s="258"/>
      <c r="AL276" s="724"/>
      <c r="AM276" s="854"/>
      <c r="AN276" s="903"/>
      <c r="AO276" s="61" t="s">
        <v>275</v>
      </c>
      <c r="AP276" s="800"/>
      <c r="AQ276" s="800"/>
      <c r="AR276" s="800"/>
      <c r="AZ276" s="152"/>
      <c r="BA276" s="761"/>
      <c r="BB276" s="761"/>
      <c r="BC276" s="1116"/>
    </row>
    <row r="277" spans="1:55" ht="37.5" customHeight="1">
      <c r="A277" s="68"/>
      <c r="B277" s="88"/>
      <c r="C277" s="120"/>
      <c r="D277" s="120"/>
      <c r="E277" s="120"/>
      <c r="F277" s="140"/>
      <c r="G277" s="183">
        <v>8</v>
      </c>
      <c r="H277" s="229" t="s">
        <v>636</v>
      </c>
      <c r="I277" s="229"/>
      <c r="J277" s="229"/>
      <c r="K277" s="229"/>
      <c r="L277" s="229"/>
      <c r="M277" s="229"/>
      <c r="N277" s="229"/>
      <c r="O277" s="229"/>
      <c r="P277" s="229"/>
      <c r="Q277" s="229"/>
      <c r="R277" s="229"/>
      <c r="S277" s="229"/>
      <c r="T277" s="229"/>
      <c r="U277" s="229"/>
      <c r="V277" s="229"/>
      <c r="W277" s="229"/>
      <c r="X277" s="229"/>
      <c r="Y277" s="229"/>
      <c r="Z277" s="229"/>
      <c r="AA277" s="229"/>
      <c r="AB277" s="229"/>
      <c r="AC277" s="229"/>
      <c r="AD277" s="229"/>
      <c r="AE277" s="229"/>
      <c r="AF277" s="229"/>
      <c r="AG277" s="229"/>
      <c r="AH277" s="229"/>
      <c r="AI277" s="229"/>
      <c r="AJ277" s="229"/>
      <c r="AK277" s="236"/>
      <c r="AL277" s="724"/>
      <c r="AM277" s="854"/>
      <c r="AN277" s="903"/>
      <c r="AO277" s="61" t="s">
        <v>466</v>
      </c>
      <c r="AP277" s="800"/>
      <c r="AQ277" s="800"/>
      <c r="AR277" s="800"/>
      <c r="AZ277" s="152"/>
      <c r="BA277" s="761"/>
      <c r="BB277" s="761"/>
      <c r="BC277" s="1116"/>
    </row>
    <row r="278" spans="1:55" ht="27" customHeight="1">
      <c r="A278" s="68"/>
      <c r="B278" s="88"/>
      <c r="C278" s="120"/>
      <c r="D278" s="120"/>
      <c r="E278" s="120"/>
      <c r="F278" s="140"/>
      <c r="G278" s="185">
        <v>9</v>
      </c>
      <c r="H278" s="233" t="s">
        <v>1107</v>
      </c>
      <c r="I278" s="233"/>
      <c r="J278" s="233"/>
      <c r="K278" s="233"/>
      <c r="L278" s="233"/>
      <c r="M278" s="233"/>
      <c r="N278" s="233"/>
      <c r="O278" s="233"/>
      <c r="P278" s="233"/>
      <c r="Q278" s="233"/>
      <c r="R278" s="233"/>
      <c r="S278" s="233"/>
      <c r="T278" s="233"/>
      <c r="U278" s="233"/>
      <c r="V278" s="233"/>
      <c r="W278" s="233"/>
      <c r="X278" s="233"/>
      <c r="Y278" s="233"/>
      <c r="Z278" s="233"/>
      <c r="AA278" s="233"/>
      <c r="AB278" s="233"/>
      <c r="AC278" s="233"/>
      <c r="AD278" s="233"/>
      <c r="AE278" s="233"/>
      <c r="AF278" s="233"/>
      <c r="AG278" s="233"/>
      <c r="AH278" s="233"/>
      <c r="AI278" s="233"/>
      <c r="AJ278" s="233"/>
      <c r="AK278" s="263"/>
      <c r="AL278" s="723"/>
      <c r="AM278" s="855"/>
      <c r="AN278" s="902"/>
      <c r="AO278" s="61" t="s">
        <v>466</v>
      </c>
      <c r="AP278" s="800"/>
      <c r="AQ278" s="800"/>
      <c r="AR278" s="800"/>
      <c r="AZ278" s="152"/>
      <c r="BA278" s="761"/>
      <c r="BB278" s="761"/>
      <c r="BC278" s="1116"/>
    </row>
    <row r="279" spans="1:55" ht="57" customHeight="1">
      <c r="A279" s="68"/>
      <c r="B279" s="88"/>
      <c r="C279" s="120"/>
      <c r="D279" s="120"/>
      <c r="E279" s="120"/>
      <c r="F279" s="140"/>
      <c r="G279" s="187" t="s">
        <v>245</v>
      </c>
      <c r="H279" s="236" t="s">
        <v>40</v>
      </c>
      <c r="I279" s="236" t="s">
        <v>926</v>
      </c>
      <c r="J279" s="236"/>
      <c r="K279" s="236"/>
      <c r="L279" s="236"/>
      <c r="M279" s="236"/>
      <c r="N279" s="236"/>
      <c r="O279" s="236"/>
      <c r="P279" s="236"/>
      <c r="Q279" s="236"/>
      <c r="R279" s="236"/>
      <c r="S279" s="236"/>
      <c r="T279" s="236"/>
      <c r="U279" s="236"/>
      <c r="V279" s="236"/>
      <c r="W279" s="236"/>
      <c r="X279" s="236"/>
      <c r="Y279" s="236"/>
      <c r="Z279" s="236"/>
      <c r="AA279" s="236"/>
      <c r="AB279" s="236"/>
      <c r="AC279" s="236"/>
      <c r="AD279" s="236"/>
      <c r="AE279" s="236"/>
      <c r="AF279" s="236"/>
      <c r="AG279" s="236"/>
      <c r="AH279" s="236"/>
      <c r="AI279" s="236"/>
      <c r="AJ279" s="236"/>
      <c r="AK279" s="647"/>
      <c r="AL279" s="724"/>
      <c r="AM279" s="854"/>
      <c r="AN279" s="903"/>
      <c r="AP279" s="800"/>
      <c r="AQ279" s="800"/>
      <c r="AR279" s="800"/>
      <c r="AZ279" s="152"/>
      <c r="BA279" s="761"/>
      <c r="BB279" s="761"/>
      <c r="BC279" s="1116"/>
    </row>
    <row r="280" spans="1:55" ht="37.5" customHeight="1">
      <c r="A280" s="68"/>
      <c r="B280" s="88"/>
      <c r="C280" s="120"/>
      <c r="D280" s="120"/>
      <c r="E280" s="120"/>
      <c r="F280" s="140"/>
      <c r="G280" s="187"/>
      <c r="H280" s="258" t="s">
        <v>78</v>
      </c>
      <c r="I280" s="258" t="s">
        <v>956</v>
      </c>
      <c r="J280" s="258"/>
      <c r="K280" s="258"/>
      <c r="L280" s="258"/>
      <c r="M280" s="258"/>
      <c r="N280" s="258"/>
      <c r="O280" s="258"/>
      <c r="P280" s="258"/>
      <c r="Q280" s="258"/>
      <c r="R280" s="258"/>
      <c r="S280" s="258"/>
      <c r="T280" s="258"/>
      <c r="U280" s="258"/>
      <c r="V280" s="258"/>
      <c r="W280" s="258"/>
      <c r="X280" s="258"/>
      <c r="Y280" s="258"/>
      <c r="Z280" s="258"/>
      <c r="AA280" s="258"/>
      <c r="AB280" s="258"/>
      <c r="AC280" s="258"/>
      <c r="AD280" s="258"/>
      <c r="AE280" s="258"/>
      <c r="AF280" s="258"/>
      <c r="AG280" s="258"/>
      <c r="AH280" s="258"/>
      <c r="AI280" s="258"/>
      <c r="AJ280" s="258"/>
      <c r="AK280" s="664"/>
      <c r="AL280" s="724"/>
      <c r="AM280" s="854"/>
      <c r="AN280" s="903"/>
      <c r="AP280" s="800"/>
      <c r="AQ280" s="800"/>
      <c r="AR280" s="800"/>
      <c r="AZ280" s="152"/>
      <c r="BA280" s="761"/>
      <c r="BB280" s="761"/>
      <c r="BC280" s="1116"/>
    </row>
    <row r="281" spans="1:55">
      <c r="A281" s="68"/>
      <c r="B281" s="88"/>
      <c r="C281" s="120"/>
      <c r="D281" s="120"/>
      <c r="E281" s="120"/>
      <c r="F281" s="140"/>
      <c r="G281" s="187"/>
      <c r="H281" s="258" t="s">
        <v>187</v>
      </c>
      <c r="I281" s="258" t="s">
        <v>235</v>
      </c>
      <c r="J281" s="258"/>
      <c r="K281" s="258"/>
      <c r="L281" s="258"/>
      <c r="M281" s="258"/>
      <c r="N281" s="258"/>
      <c r="O281" s="258"/>
      <c r="P281" s="258"/>
      <c r="Q281" s="258"/>
      <c r="R281" s="258"/>
      <c r="S281" s="258"/>
      <c r="T281" s="258"/>
      <c r="U281" s="258"/>
      <c r="V281" s="258"/>
      <c r="W281" s="258"/>
      <c r="X281" s="258"/>
      <c r="Y281" s="258"/>
      <c r="Z281" s="258"/>
      <c r="AA281" s="258"/>
      <c r="AB281" s="258"/>
      <c r="AC281" s="258"/>
      <c r="AD281" s="258"/>
      <c r="AE281" s="258"/>
      <c r="AF281" s="258"/>
      <c r="AG281" s="258"/>
      <c r="AH281" s="258"/>
      <c r="AI281" s="258"/>
      <c r="AJ281" s="258"/>
      <c r="AK281" s="664"/>
      <c r="AL281" s="724"/>
      <c r="AM281" s="854"/>
      <c r="AN281" s="903"/>
      <c r="AP281" s="800"/>
      <c r="AQ281" s="800"/>
      <c r="AR281" s="800"/>
      <c r="AZ281" s="152"/>
      <c r="BA281" s="761"/>
      <c r="BB281" s="761"/>
      <c r="BC281" s="1116"/>
    </row>
    <row r="282" spans="1:55" ht="18.75" customHeight="1">
      <c r="A282" s="68"/>
      <c r="B282" s="88"/>
      <c r="C282" s="120"/>
      <c r="D282" s="120"/>
      <c r="E282" s="120"/>
      <c r="F282" s="140"/>
      <c r="G282" s="188">
        <v>10</v>
      </c>
      <c r="H282" s="234" t="s">
        <v>384</v>
      </c>
      <c r="I282" s="234"/>
      <c r="J282" s="234"/>
      <c r="K282" s="234"/>
      <c r="L282" s="234"/>
      <c r="M282" s="234"/>
      <c r="N282" s="234"/>
      <c r="O282" s="234"/>
      <c r="P282" s="234"/>
      <c r="Q282" s="234"/>
      <c r="R282" s="234"/>
      <c r="S282" s="234"/>
      <c r="T282" s="234"/>
      <c r="U282" s="234"/>
      <c r="V282" s="234"/>
      <c r="W282" s="234"/>
      <c r="X282" s="234"/>
      <c r="Y282" s="234"/>
      <c r="Z282" s="234"/>
      <c r="AA282" s="234"/>
      <c r="AB282" s="234"/>
      <c r="AC282" s="234"/>
      <c r="AD282" s="234"/>
      <c r="AE282" s="234"/>
      <c r="AF282" s="234"/>
      <c r="AG282" s="234"/>
      <c r="AH282" s="234"/>
      <c r="AI282" s="234"/>
      <c r="AJ282" s="234"/>
      <c r="AK282" s="252"/>
      <c r="AL282" s="729"/>
      <c r="AM282" s="853"/>
      <c r="AN282" s="908"/>
      <c r="AP282" s="800"/>
      <c r="AQ282" s="800"/>
      <c r="AR282" s="800"/>
      <c r="AZ282" s="152"/>
      <c r="BA282" s="800"/>
      <c r="BB282" s="800"/>
      <c r="BC282" s="1120"/>
    </row>
    <row r="283" spans="1:55" ht="57" customHeight="1">
      <c r="A283" s="68"/>
      <c r="B283" s="88"/>
      <c r="C283" s="120"/>
      <c r="D283" s="120"/>
      <c r="E283" s="120"/>
      <c r="F283" s="140"/>
      <c r="G283" s="187"/>
      <c r="H283" s="252" t="s">
        <v>40</v>
      </c>
      <c r="I283" s="252" t="s">
        <v>731</v>
      </c>
      <c r="J283" s="252"/>
      <c r="K283" s="252"/>
      <c r="L283" s="252"/>
      <c r="M283" s="252"/>
      <c r="N283" s="252"/>
      <c r="O283" s="252"/>
      <c r="P283" s="252"/>
      <c r="Q283" s="252"/>
      <c r="R283" s="252"/>
      <c r="S283" s="252"/>
      <c r="T283" s="252"/>
      <c r="U283" s="252"/>
      <c r="V283" s="252"/>
      <c r="W283" s="252"/>
      <c r="X283" s="252"/>
      <c r="Y283" s="252"/>
      <c r="Z283" s="252"/>
      <c r="AA283" s="252"/>
      <c r="AB283" s="252"/>
      <c r="AC283" s="252"/>
      <c r="AD283" s="252"/>
      <c r="AE283" s="252"/>
      <c r="AF283" s="252"/>
      <c r="AG283" s="252"/>
      <c r="AH283" s="252"/>
      <c r="AI283" s="252"/>
      <c r="AJ283" s="252"/>
      <c r="AK283" s="252"/>
      <c r="AL283" s="725"/>
      <c r="AM283" s="851"/>
      <c r="AN283" s="904"/>
      <c r="AO283" s="61" t="s">
        <v>1323</v>
      </c>
      <c r="AP283" s="800"/>
      <c r="AQ283" s="800"/>
      <c r="AR283" s="800"/>
      <c r="AZ283" s="152"/>
      <c r="BA283" s="761"/>
      <c r="BB283" s="761"/>
      <c r="BC283" s="1116"/>
    </row>
    <row r="284" spans="1:55" ht="23" customHeight="1">
      <c r="A284" s="68"/>
      <c r="B284" s="88"/>
      <c r="C284" s="120"/>
      <c r="D284" s="120"/>
      <c r="E284" s="120"/>
      <c r="F284" s="140"/>
      <c r="G284" s="187"/>
      <c r="H284" s="255"/>
      <c r="I284" s="255" t="s">
        <v>161</v>
      </c>
      <c r="J284" s="255" t="s">
        <v>1482</v>
      </c>
      <c r="K284" s="255"/>
      <c r="L284" s="255"/>
      <c r="M284" s="255"/>
      <c r="N284" s="255"/>
      <c r="O284" s="255"/>
      <c r="P284" s="255"/>
      <c r="Q284" s="255"/>
      <c r="R284" s="255"/>
      <c r="S284" s="255"/>
      <c r="T284" s="255"/>
      <c r="U284" s="255"/>
      <c r="V284" s="255"/>
      <c r="W284" s="255"/>
      <c r="X284" s="255"/>
      <c r="Y284" s="255"/>
      <c r="Z284" s="255"/>
      <c r="AA284" s="255"/>
      <c r="AB284" s="255"/>
      <c r="AC284" s="255"/>
      <c r="AD284" s="255"/>
      <c r="AE284" s="255"/>
      <c r="AF284" s="255"/>
      <c r="AG284" s="255"/>
      <c r="AH284" s="255"/>
      <c r="AI284" s="255"/>
      <c r="AJ284" s="255"/>
      <c r="AK284" s="255"/>
      <c r="AL284" s="726"/>
      <c r="AM284" s="867"/>
      <c r="AN284" s="905"/>
      <c r="AO284" s="987"/>
      <c r="AP284" s="800"/>
      <c r="AQ284" s="800"/>
      <c r="AR284" s="800"/>
      <c r="AZ284" s="152"/>
      <c r="BA284" s="800"/>
      <c r="BB284" s="800"/>
      <c r="BC284" s="1120"/>
    </row>
    <row r="285" spans="1:55" ht="18.75" customHeight="1">
      <c r="A285" s="68"/>
      <c r="B285" s="88"/>
      <c r="C285" s="120"/>
      <c r="D285" s="120"/>
      <c r="E285" s="120"/>
      <c r="F285" s="140"/>
      <c r="G285" s="187"/>
      <c r="H285" s="236" t="s">
        <v>78</v>
      </c>
      <c r="I285" s="236" t="s">
        <v>723</v>
      </c>
      <c r="J285" s="236"/>
      <c r="K285" s="236"/>
      <c r="L285" s="236"/>
      <c r="M285" s="236"/>
      <c r="N285" s="236"/>
      <c r="O285" s="236"/>
      <c r="P285" s="236"/>
      <c r="Q285" s="236"/>
      <c r="R285" s="236"/>
      <c r="S285" s="236"/>
      <c r="T285" s="236"/>
      <c r="U285" s="236"/>
      <c r="V285" s="236"/>
      <c r="W285" s="236"/>
      <c r="X285" s="236"/>
      <c r="Y285" s="236"/>
      <c r="Z285" s="236"/>
      <c r="AA285" s="236"/>
      <c r="AB285" s="236"/>
      <c r="AC285" s="236"/>
      <c r="AD285" s="236"/>
      <c r="AE285" s="236"/>
      <c r="AF285" s="236"/>
      <c r="AG285" s="236"/>
      <c r="AH285" s="236"/>
      <c r="AI285" s="236"/>
      <c r="AJ285" s="236"/>
      <c r="AK285" s="236"/>
      <c r="AL285" s="724"/>
      <c r="AM285" s="854"/>
      <c r="AN285" s="903"/>
      <c r="AO285" s="61" t="s">
        <v>1324</v>
      </c>
      <c r="AP285" s="800"/>
      <c r="AQ285" s="800"/>
      <c r="AR285" s="800"/>
      <c r="AZ285" s="152"/>
      <c r="BA285" s="761"/>
      <c r="BB285" s="761"/>
      <c r="BC285" s="1116"/>
    </row>
    <row r="286" spans="1:55" ht="18.75" customHeight="1">
      <c r="A286" s="68"/>
      <c r="B286" s="88"/>
      <c r="C286" s="120"/>
      <c r="D286" s="120"/>
      <c r="E286" s="120"/>
      <c r="F286" s="140"/>
      <c r="G286" s="187"/>
      <c r="H286" s="258" t="s">
        <v>187</v>
      </c>
      <c r="I286" s="258" t="s">
        <v>21</v>
      </c>
      <c r="J286" s="258"/>
      <c r="K286" s="258"/>
      <c r="L286" s="258"/>
      <c r="M286" s="258"/>
      <c r="N286" s="258"/>
      <c r="O286" s="258"/>
      <c r="P286" s="258"/>
      <c r="Q286" s="258"/>
      <c r="R286" s="258"/>
      <c r="S286" s="258"/>
      <c r="T286" s="258"/>
      <c r="U286" s="258"/>
      <c r="V286" s="258"/>
      <c r="W286" s="258"/>
      <c r="X286" s="258"/>
      <c r="Y286" s="258"/>
      <c r="Z286" s="258"/>
      <c r="AA286" s="258"/>
      <c r="AB286" s="258"/>
      <c r="AC286" s="258"/>
      <c r="AD286" s="258"/>
      <c r="AE286" s="258"/>
      <c r="AF286" s="258"/>
      <c r="AG286" s="258"/>
      <c r="AH286" s="258"/>
      <c r="AI286" s="258"/>
      <c r="AJ286" s="258"/>
      <c r="AK286" s="258"/>
      <c r="AL286" s="724"/>
      <c r="AM286" s="854"/>
      <c r="AN286" s="903"/>
      <c r="AO286" s="61" t="s">
        <v>729</v>
      </c>
      <c r="AP286" s="800"/>
      <c r="AQ286" s="800"/>
      <c r="AR286" s="800"/>
      <c r="AZ286" s="152"/>
      <c r="BA286" s="761"/>
      <c r="BB286" s="761"/>
      <c r="BC286" s="1116"/>
    </row>
    <row r="287" spans="1:55" ht="18.75" customHeight="1">
      <c r="A287" s="68"/>
      <c r="B287" s="88"/>
      <c r="C287" s="120"/>
      <c r="D287" s="120"/>
      <c r="E287" s="120"/>
      <c r="F287" s="140"/>
      <c r="G287" s="187"/>
      <c r="H287" s="260" t="s">
        <v>196</v>
      </c>
      <c r="I287" s="258" t="s">
        <v>85</v>
      </c>
      <c r="J287" s="258"/>
      <c r="K287" s="258"/>
      <c r="L287" s="258"/>
      <c r="M287" s="258"/>
      <c r="N287" s="258"/>
      <c r="O287" s="258"/>
      <c r="P287" s="258"/>
      <c r="Q287" s="258"/>
      <c r="R287" s="258"/>
      <c r="S287" s="258"/>
      <c r="T287" s="258"/>
      <c r="U287" s="258"/>
      <c r="V287" s="258"/>
      <c r="W287" s="258"/>
      <c r="X287" s="258"/>
      <c r="Y287" s="258"/>
      <c r="Z287" s="258"/>
      <c r="AA287" s="258"/>
      <c r="AB287" s="258"/>
      <c r="AC287" s="258"/>
      <c r="AD287" s="258"/>
      <c r="AE287" s="258"/>
      <c r="AF287" s="258"/>
      <c r="AG287" s="258"/>
      <c r="AH287" s="258"/>
      <c r="AI287" s="258"/>
      <c r="AJ287" s="258"/>
      <c r="AK287" s="258"/>
      <c r="AL287" s="724"/>
      <c r="AM287" s="854"/>
      <c r="AN287" s="903"/>
      <c r="AO287" s="61" t="s">
        <v>1325</v>
      </c>
      <c r="AP287" s="800"/>
      <c r="AQ287" s="800"/>
      <c r="AR287" s="800"/>
      <c r="AZ287" s="152"/>
      <c r="BA287" s="761"/>
      <c r="BB287" s="761"/>
      <c r="BC287" s="1116"/>
    </row>
    <row r="288" spans="1:55">
      <c r="A288" s="70"/>
      <c r="B288" s="90"/>
      <c r="C288" s="123"/>
      <c r="D288" s="123"/>
      <c r="E288" s="123"/>
      <c r="F288" s="144"/>
      <c r="G288" s="187"/>
      <c r="H288" s="258" t="s">
        <v>74</v>
      </c>
      <c r="I288" s="258" t="s">
        <v>135</v>
      </c>
      <c r="J288" s="258"/>
      <c r="K288" s="258"/>
      <c r="L288" s="258"/>
      <c r="M288" s="258"/>
      <c r="N288" s="258"/>
      <c r="O288" s="258"/>
      <c r="P288" s="258"/>
      <c r="Q288" s="258"/>
      <c r="R288" s="258"/>
      <c r="S288" s="258"/>
      <c r="T288" s="258"/>
      <c r="U288" s="258"/>
      <c r="V288" s="258"/>
      <c r="W288" s="258"/>
      <c r="X288" s="258"/>
      <c r="Y288" s="258"/>
      <c r="Z288" s="258"/>
      <c r="AA288" s="258"/>
      <c r="AB288" s="258"/>
      <c r="AC288" s="258"/>
      <c r="AD288" s="258"/>
      <c r="AE288" s="258"/>
      <c r="AF288" s="258"/>
      <c r="AG288" s="258"/>
      <c r="AH288" s="258"/>
      <c r="AI288" s="258"/>
      <c r="AJ288" s="258"/>
      <c r="AK288" s="258"/>
      <c r="AL288" s="724"/>
      <c r="AM288" s="854"/>
      <c r="AN288" s="903"/>
      <c r="AO288" s="402" t="s">
        <v>344</v>
      </c>
      <c r="AP288" s="1024"/>
      <c r="AQ288" s="1024"/>
      <c r="AR288" s="1024"/>
      <c r="AS288" s="402"/>
      <c r="AT288" s="402"/>
      <c r="AU288" s="402"/>
      <c r="AV288" s="402"/>
      <c r="AW288" s="402"/>
      <c r="AX288" s="402"/>
      <c r="AY288" s="402"/>
      <c r="AZ288" s="1060"/>
      <c r="BA288" s="1101"/>
      <c r="BB288" s="1099"/>
      <c r="BC288" s="1123"/>
    </row>
    <row r="289" spans="1:55" ht="37.5" customHeight="1">
      <c r="A289" s="68">
        <v>10</v>
      </c>
      <c r="B289" s="92" t="s">
        <v>450</v>
      </c>
      <c r="C289" s="92"/>
      <c r="D289" s="92"/>
      <c r="E289" s="92"/>
      <c r="F289" s="139"/>
      <c r="G289" s="188">
        <v>1</v>
      </c>
      <c r="H289" s="234" t="s">
        <v>264</v>
      </c>
      <c r="I289" s="234"/>
      <c r="J289" s="234"/>
      <c r="K289" s="234"/>
      <c r="L289" s="234"/>
      <c r="M289" s="234"/>
      <c r="N289" s="234"/>
      <c r="O289" s="234"/>
      <c r="P289" s="234"/>
      <c r="Q289" s="234"/>
      <c r="R289" s="234"/>
      <c r="S289" s="234"/>
      <c r="T289" s="234"/>
      <c r="U289" s="234"/>
      <c r="V289" s="234"/>
      <c r="W289" s="234"/>
      <c r="X289" s="234"/>
      <c r="Y289" s="234"/>
      <c r="Z289" s="234"/>
      <c r="AA289" s="234"/>
      <c r="AB289" s="234"/>
      <c r="AC289" s="234"/>
      <c r="AD289" s="234"/>
      <c r="AE289" s="234"/>
      <c r="AF289" s="234"/>
      <c r="AG289" s="234"/>
      <c r="AH289" s="234"/>
      <c r="AI289" s="234"/>
      <c r="AJ289" s="234"/>
      <c r="AK289" s="252"/>
      <c r="AL289" s="770"/>
      <c r="AM289" s="868"/>
      <c r="AN289" s="939"/>
      <c r="AO289" s="61" t="s">
        <v>1326</v>
      </c>
      <c r="AP289" s="800"/>
      <c r="AQ289" s="800"/>
      <c r="AR289" s="800"/>
      <c r="AZ289" s="152"/>
      <c r="BA289" s="1105" t="s">
        <v>753</v>
      </c>
      <c r="BB289" s="800" t="s">
        <v>425</v>
      </c>
      <c r="BC289" s="1124" t="s">
        <v>654</v>
      </c>
    </row>
    <row r="290" spans="1:55" ht="21" customHeight="1">
      <c r="A290" s="68"/>
      <c r="B290" s="88"/>
      <c r="C290" s="120"/>
      <c r="D290" s="120"/>
      <c r="E290" s="120"/>
      <c r="F290" s="140"/>
      <c r="G290" s="187"/>
      <c r="H290" s="62" t="s">
        <v>40</v>
      </c>
      <c r="I290" s="229" t="s">
        <v>190</v>
      </c>
      <c r="J290" s="229"/>
      <c r="K290" s="229"/>
      <c r="L290" s="229"/>
      <c r="M290" s="229"/>
      <c r="N290" s="229"/>
      <c r="O290" s="229"/>
      <c r="P290" s="229"/>
      <c r="Q290" s="229"/>
      <c r="R290" s="229"/>
      <c r="S290" s="229"/>
      <c r="T290" s="229"/>
      <c r="U290" s="229"/>
      <c r="V290" s="229"/>
      <c r="W290" s="229"/>
      <c r="X290" s="229"/>
      <c r="Y290" s="229"/>
      <c r="Z290" s="229"/>
      <c r="AA290" s="229"/>
      <c r="AB290" s="229"/>
      <c r="AC290" s="229"/>
      <c r="AD290" s="229"/>
      <c r="AE290" s="229"/>
      <c r="AF290" s="229"/>
      <c r="AG290" s="229"/>
      <c r="AH290" s="229"/>
      <c r="AI290" s="229"/>
      <c r="AJ290" s="229"/>
      <c r="AK290" s="236"/>
      <c r="AL290" s="724"/>
      <c r="AM290" s="854"/>
      <c r="AN290" s="903"/>
      <c r="AO290" s="977" t="s">
        <v>965</v>
      </c>
      <c r="AP290" s="252"/>
      <c r="AQ290" s="252"/>
      <c r="AR290" s="252"/>
      <c r="AS290" s="252"/>
      <c r="AT290" s="252"/>
      <c r="AU290" s="252"/>
      <c r="AV290" s="252"/>
      <c r="AW290" s="252"/>
      <c r="AX290" s="252"/>
      <c r="AY290" s="252"/>
      <c r="AZ290" s="326"/>
      <c r="BA290" s="761"/>
      <c r="BB290" s="761"/>
      <c r="BC290" s="1116"/>
    </row>
    <row r="291" spans="1:55" ht="36" customHeight="1">
      <c r="A291" s="68"/>
      <c r="B291" s="88"/>
      <c r="C291" s="120"/>
      <c r="D291" s="120"/>
      <c r="E291" s="120"/>
      <c r="F291" s="140"/>
      <c r="G291" s="187"/>
      <c r="H291" s="241"/>
      <c r="I291" s="342" t="s">
        <v>161</v>
      </c>
      <c r="J291" s="273" t="s">
        <v>54</v>
      </c>
      <c r="K291" s="273"/>
      <c r="L291" s="273"/>
      <c r="M291" s="273"/>
      <c r="N291" s="273"/>
      <c r="O291" s="273"/>
      <c r="P291" s="273"/>
      <c r="Q291" s="273"/>
      <c r="R291" s="273"/>
      <c r="S291" s="273"/>
      <c r="T291" s="273"/>
      <c r="U291" s="273"/>
      <c r="V291" s="273"/>
      <c r="W291" s="273"/>
      <c r="X291" s="273"/>
      <c r="Y291" s="273"/>
      <c r="Z291" s="273"/>
      <c r="AA291" s="273"/>
      <c r="AB291" s="273"/>
      <c r="AC291" s="273"/>
      <c r="AD291" s="273"/>
      <c r="AE291" s="273"/>
      <c r="AF291" s="273"/>
      <c r="AG291" s="273"/>
      <c r="AH291" s="273"/>
      <c r="AI291" s="273"/>
      <c r="AJ291" s="273"/>
      <c r="AK291" s="268"/>
      <c r="AL291" s="723"/>
      <c r="AM291" s="855"/>
      <c r="AN291" s="902"/>
      <c r="AO291" s="977"/>
      <c r="AP291" s="252"/>
      <c r="AQ291" s="252"/>
      <c r="AR291" s="252"/>
      <c r="AS291" s="252"/>
      <c r="AT291" s="252"/>
      <c r="AU291" s="252"/>
      <c r="AV291" s="252"/>
      <c r="AW291" s="252"/>
      <c r="AX291" s="252"/>
      <c r="AY291" s="252"/>
      <c r="AZ291" s="326"/>
      <c r="BA291" s="761"/>
      <c r="BB291" s="761"/>
      <c r="BC291" s="1116"/>
    </row>
    <row r="292" spans="1:55" ht="6" customHeight="1">
      <c r="A292" s="68"/>
      <c r="F292" s="140"/>
      <c r="G292" s="190"/>
      <c r="I292" s="343"/>
      <c r="J292" s="343"/>
      <c r="K292" s="343"/>
      <c r="L292" s="343"/>
      <c r="M292" s="343"/>
      <c r="N292" s="343"/>
      <c r="O292" s="343"/>
      <c r="P292" s="343"/>
      <c r="Q292" s="343"/>
      <c r="R292" s="343"/>
      <c r="S292" s="343"/>
      <c r="T292" s="343"/>
      <c r="U292" s="343"/>
      <c r="V292" s="343"/>
      <c r="W292" s="343"/>
      <c r="X292" s="343"/>
      <c r="Y292" s="343"/>
      <c r="Z292" s="343"/>
      <c r="AA292" s="343"/>
      <c r="AB292" s="343"/>
      <c r="AC292" s="343"/>
      <c r="AD292" s="343"/>
      <c r="AE292" s="343"/>
      <c r="AF292" s="343"/>
      <c r="AG292" s="343"/>
      <c r="AH292" s="343"/>
      <c r="AI292" s="343"/>
      <c r="AJ292" s="343"/>
      <c r="AK292" s="665"/>
      <c r="AL292" s="725"/>
      <c r="AM292" s="851"/>
      <c r="AN292" s="904"/>
      <c r="AZ292" s="152"/>
      <c r="BA292" s="761"/>
      <c r="BB292" s="761"/>
      <c r="BC292" s="1116"/>
    </row>
    <row r="293" spans="1:55" ht="18.5" customHeight="1">
      <c r="A293" s="68"/>
      <c r="F293" s="140"/>
      <c r="G293" s="190"/>
      <c r="I293" s="65" t="s">
        <v>305</v>
      </c>
      <c r="J293" s="65" t="s">
        <v>152</v>
      </c>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c r="AH293" s="65"/>
      <c r="AI293" s="65"/>
      <c r="AJ293" s="65"/>
      <c r="AK293" s="65"/>
      <c r="AL293" s="725"/>
      <c r="AM293" s="851"/>
      <c r="AN293" s="904"/>
      <c r="AZ293" s="152"/>
      <c r="BA293" s="761"/>
      <c r="BB293" s="761"/>
      <c r="BC293" s="1116"/>
    </row>
    <row r="294" spans="1:55" ht="75.5" customHeight="1">
      <c r="A294" s="68"/>
      <c r="F294" s="140"/>
      <c r="G294" s="190"/>
      <c r="I294" s="317" t="s">
        <v>72</v>
      </c>
      <c r="J294" s="265" t="s">
        <v>958</v>
      </c>
      <c r="K294" s="265"/>
      <c r="L294" s="265"/>
      <c r="M294" s="265"/>
      <c r="N294" s="265"/>
      <c r="O294" s="265"/>
      <c r="P294" s="265"/>
      <c r="Q294" s="265"/>
      <c r="R294" s="265"/>
      <c r="S294" s="265"/>
      <c r="T294" s="265"/>
      <c r="U294" s="265"/>
      <c r="V294" s="265"/>
      <c r="W294" s="265"/>
      <c r="X294" s="265"/>
      <c r="Y294" s="265"/>
      <c r="Z294" s="265"/>
      <c r="AA294" s="265"/>
      <c r="AB294" s="265"/>
      <c r="AC294" s="265"/>
      <c r="AD294" s="265"/>
      <c r="AE294" s="265"/>
      <c r="AF294" s="265"/>
      <c r="AG294" s="265"/>
      <c r="AH294" s="265"/>
      <c r="AI294" s="265"/>
      <c r="AJ294" s="265"/>
      <c r="AK294" s="653"/>
      <c r="AL294" s="725"/>
      <c r="AM294" s="851"/>
      <c r="AN294" s="904"/>
      <c r="AZ294" s="152"/>
      <c r="BA294" s="761"/>
      <c r="BB294" s="761"/>
      <c r="BC294" s="1116"/>
    </row>
    <row r="295" spans="1:55" ht="18.75" customHeight="1">
      <c r="A295" s="68"/>
      <c r="B295" s="88"/>
      <c r="C295" s="88"/>
      <c r="D295" s="88"/>
      <c r="E295" s="88"/>
      <c r="F295" s="145"/>
      <c r="G295" s="187"/>
      <c r="J295" s="403"/>
      <c r="K295" s="61" t="s">
        <v>878</v>
      </c>
      <c r="L295" s="61"/>
      <c r="M295" s="61"/>
      <c r="AL295" s="725"/>
      <c r="AM295" s="851"/>
      <c r="AN295" s="904"/>
      <c r="AP295" s="800"/>
      <c r="AQ295" s="800"/>
      <c r="AR295" s="800"/>
      <c r="AZ295" s="152"/>
      <c r="BA295" s="761"/>
      <c r="BB295" s="761"/>
      <c r="BC295" s="1116"/>
    </row>
    <row r="296" spans="1:55" ht="25.5" customHeight="1">
      <c r="A296" s="68"/>
      <c r="B296" s="88"/>
      <c r="C296" s="88"/>
      <c r="D296" s="88"/>
      <c r="E296" s="88"/>
      <c r="F296" s="145"/>
      <c r="G296" s="187"/>
      <c r="K296" s="436"/>
      <c r="L296" s="450"/>
      <c r="M296" s="450"/>
      <c r="N296" s="450"/>
      <c r="O296" s="450"/>
      <c r="P296" s="450"/>
      <c r="Q296" s="450"/>
      <c r="R296" s="450"/>
      <c r="S296" s="450"/>
      <c r="T296" s="450"/>
      <c r="U296" s="570"/>
      <c r="V296" s="467" t="s">
        <v>881</v>
      </c>
      <c r="W296" s="505"/>
      <c r="X296" s="505"/>
      <c r="Y296" s="505"/>
      <c r="Z296" s="505"/>
      <c r="AA296" s="505"/>
      <c r="AB296" s="505"/>
      <c r="AC296" s="505"/>
      <c r="AD296" s="505"/>
      <c r="AE296" s="505"/>
      <c r="AF296" s="505"/>
      <c r="AG296" s="505"/>
      <c r="AH296" s="505"/>
      <c r="AI296" s="505"/>
      <c r="AJ296" s="505"/>
      <c r="AK296" s="666" t="s">
        <v>710</v>
      </c>
      <c r="AL296" s="666"/>
      <c r="AM296" s="869"/>
      <c r="AN296" s="904"/>
      <c r="AP296" s="800"/>
      <c r="AQ296" s="800"/>
      <c r="AR296" s="800"/>
      <c r="AZ296" s="152"/>
      <c r="BA296" s="761"/>
      <c r="BB296" s="761"/>
      <c r="BC296" s="1116"/>
    </row>
    <row r="297" spans="1:55" ht="42.4" customHeight="1">
      <c r="A297" s="68"/>
      <c r="B297" s="88"/>
      <c r="C297" s="88"/>
      <c r="D297" s="88"/>
      <c r="E297" s="88"/>
      <c r="F297" s="145"/>
      <c r="G297" s="187"/>
      <c r="K297" s="437" t="s">
        <v>533</v>
      </c>
      <c r="L297" s="451" t="s">
        <v>730</v>
      </c>
      <c r="M297" s="465"/>
      <c r="N297" s="465"/>
      <c r="O297" s="465"/>
      <c r="P297" s="465"/>
      <c r="Q297" s="465"/>
      <c r="R297" s="465"/>
      <c r="S297" s="465"/>
      <c r="T297" s="465"/>
      <c r="U297" s="571"/>
      <c r="V297" s="584"/>
      <c r="W297" s="592"/>
      <c r="X297" s="592"/>
      <c r="Y297" s="592"/>
      <c r="Z297" s="592"/>
      <c r="AA297" s="592"/>
      <c r="AB297" s="592"/>
      <c r="AC297" s="592"/>
      <c r="AD297" s="592"/>
      <c r="AE297" s="592"/>
      <c r="AF297" s="592"/>
      <c r="AG297" s="592"/>
      <c r="AH297" s="592"/>
      <c r="AI297" s="592"/>
      <c r="AJ297" s="592"/>
      <c r="AK297" s="667"/>
      <c r="AL297" s="667"/>
      <c r="AM297" s="869"/>
      <c r="AN297" s="904"/>
      <c r="AP297" s="800"/>
      <c r="AQ297" s="800"/>
      <c r="AR297" s="800"/>
      <c r="AZ297" s="152"/>
      <c r="BA297" s="761"/>
      <c r="BB297" s="761"/>
      <c r="BC297" s="1116"/>
    </row>
    <row r="298" spans="1:55" ht="42.4" customHeight="1">
      <c r="A298" s="68"/>
      <c r="B298" s="88"/>
      <c r="C298" s="88"/>
      <c r="D298" s="88"/>
      <c r="E298" s="88"/>
      <c r="F298" s="145"/>
      <c r="G298" s="187"/>
      <c r="K298" s="437" t="s">
        <v>539</v>
      </c>
      <c r="L298" s="451" t="s">
        <v>1363</v>
      </c>
      <c r="M298" s="465"/>
      <c r="N298" s="465"/>
      <c r="O298" s="465"/>
      <c r="P298" s="465"/>
      <c r="Q298" s="465"/>
      <c r="R298" s="465"/>
      <c r="S298" s="465"/>
      <c r="T298" s="465"/>
      <c r="U298" s="571"/>
      <c r="V298" s="395"/>
      <c r="W298" s="396"/>
      <c r="X298" s="396"/>
      <c r="Y298" s="396"/>
      <c r="Z298" s="396"/>
      <c r="AA298" s="396"/>
      <c r="AB298" s="396"/>
      <c r="AC298" s="396"/>
      <c r="AD298" s="396"/>
      <c r="AE298" s="396"/>
      <c r="AF298" s="396"/>
      <c r="AG298" s="396"/>
      <c r="AH298" s="396"/>
      <c r="AI298" s="396"/>
      <c r="AJ298" s="396"/>
      <c r="AK298" s="667"/>
      <c r="AL298" s="667"/>
      <c r="AM298" s="869"/>
      <c r="AN298" s="904"/>
      <c r="AP298" s="800"/>
      <c r="AQ298" s="800"/>
      <c r="AR298" s="800"/>
      <c r="AZ298" s="152"/>
      <c r="BA298" s="761"/>
      <c r="BB298" s="761"/>
      <c r="BC298" s="1116"/>
    </row>
    <row r="299" spans="1:55" ht="13.5" customHeight="1">
      <c r="A299" s="68"/>
      <c r="C299" s="59"/>
      <c r="D299" s="59"/>
      <c r="E299" s="59"/>
      <c r="F299" s="145"/>
      <c r="G299" s="190"/>
      <c r="K299" s="438"/>
      <c r="L299" s="452"/>
      <c r="M299" s="466"/>
      <c r="N299" s="466"/>
      <c r="O299" s="466"/>
      <c r="P299" s="466"/>
      <c r="Q299" s="466"/>
      <c r="R299" s="466"/>
      <c r="S299" s="466"/>
      <c r="T299" s="466"/>
      <c r="U299" s="466"/>
      <c r="V299" s="585"/>
      <c r="W299" s="585"/>
      <c r="X299" s="585"/>
      <c r="Y299" s="585"/>
      <c r="Z299" s="585"/>
      <c r="AA299" s="585"/>
      <c r="AB299" s="585"/>
      <c r="AC299" s="585"/>
      <c r="AD299" s="585"/>
      <c r="AE299" s="585"/>
      <c r="AF299" s="585"/>
      <c r="AG299" s="63"/>
      <c r="AH299" s="63"/>
      <c r="AI299" s="63"/>
      <c r="AJ299" s="63"/>
      <c r="AK299" s="63"/>
      <c r="AL299" s="725"/>
      <c r="AM299" s="851"/>
      <c r="AN299" s="904"/>
      <c r="AZ299" s="152"/>
      <c r="BA299" s="761"/>
      <c r="BB299" s="761"/>
      <c r="BC299" s="1116"/>
    </row>
    <row r="300" spans="1:55" ht="62.25" customHeight="1">
      <c r="A300" s="68"/>
      <c r="B300" s="88"/>
      <c r="C300" s="88"/>
      <c r="D300" s="88" t="s">
        <v>245</v>
      </c>
      <c r="E300" s="88"/>
      <c r="F300" s="145"/>
      <c r="G300" s="187"/>
      <c r="I300" s="309" t="s">
        <v>305</v>
      </c>
      <c r="J300" s="246" t="s">
        <v>516</v>
      </c>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660"/>
      <c r="AL300" s="749"/>
      <c r="AM300" s="842"/>
      <c r="AN300" s="920"/>
      <c r="AP300" s="800"/>
      <c r="AQ300" s="800"/>
      <c r="AR300" s="800"/>
      <c r="AZ300" s="152"/>
      <c r="BA300" s="761"/>
      <c r="BB300" s="761"/>
      <c r="BC300" s="1116"/>
    </row>
    <row r="301" spans="1:55" ht="4.5" customHeight="1">
      <c r="A301" s="68"/>
      <c r="B301" s="88"/>
      <c r="C301" s="88"/>
      <c r="D301" s="88"/>
      <c r="E301" s="88"/>
      <c r="F301" s="145"/>
      <c r="G301" s="187"/>
      <c r="H301" s="189"/>
      <c r="I301" s="189"/>
      <c r="J301" s="189"/>
      <c r="K301" s="189"/>
      <c r="L301" s="255"/>
      <c r="M301" s="462"/>
      <c r="N301" s="462"/>
      <c r="O301" s="462"/>
      <c r="P301" s="462"/>
      <c r="Q301" s="462"/>
      <c r="R301" s="462"/>
      <c r="S301" s="462"/>
      <c r="T301" s="462"/>
      <c r="U301" s="462"/>
      <c r="V301" s="255"/>
      <c r="W301" s="255"/>
      <c r="X301" s="255"/>
      <c r="Y301" s="255"/>
      <c r="Z301" s="255"/>
      <c r="AA301" s="255"/>
      <c r="AB301" s="255"/>
      <c r="AC301" s="255"/>
      <c r="AD301" s="255"/>
      <c r="AE301" s="189"/>
      <c r="AF301" s="189"/>
      <c r="AG301" s="189"/>
      <c r="AH301" s="189"/>
      <c r="AI301" s="189"/>
      <c r="AJ301" s="189"/>
      <c r="AK301" s="189"/>
      <c r="AL301" s="727"/>
      <c r="AM301" s="856"/>
      <c r="AN301" s="906"/>
      <c r="AP301" s="800"/>
      <c r="AQ301" s="800"/>
      <c r="AR301" s="800"/>
      <c r="AZ301" s="152"/>
      <c r="BA301" s="761"/>
      <c r="BB301" s="761"/>
      <c r="BC301" s="1116"/>
    </row>
    <row r="302" spans="1:55" ht="37.5" customHeight="1">
      <c r="A302" s="68"/>
      <c r="B302" s="88"/>
      <c r="C302" s="120"/>
      <c r="D302" s="120"/>
      <c r="E302" s="120"/>
      <c r="F302" s="140"/>
      <c r="G302" s="187"/>
      <c r="H302" s="237" t="s">
        <v>78</v>
      </c>
      <c r="I302" s="229" t="s">
        <v>136</v>
      </c>
      <c r="J302" s="229"/>
      <c r="K302" s="229"/>
      <c r="L302" s="229"/>
      <c r="M302" s="229"/>
      <c r="N302" s="229"/>
      <c r="O302" s="229"/>
      <c r="P302" s="229"/>
      <c r="Q302" s="229"/>
      <c r="R302" s="229"/>
      <c r="S302" s="229"/>
      <c r="T302" s="229"/>
      <c r="U302" s="229"/>
      <c r="V302" s="229"/>
      <c r="W302" s="229"/>
      <c r="X302" s="229"/>
      <c r="Y302" s="229"/>
      <c r="Z302" s="229"/>
      <c r="AA302" s="229"/>
      <c r="AB302" s="229"/>
      <c r="AC302" s="229"/>
      <c r="AD302" s="229"/>
      <c r="AE302" s="229"/>
      <c r="AF302" s="229"/>
      <c r="AG302" s="229"/>
      <c r="AH302" s="229"/>
      <c r="AI302" s="229"/>
      <c r="AJ302" s="229"/>
      <c r="AK302" s="236"/>
      <c r="AL302" s="724"/>
      <c r="AM302" s="854"/>
      <c r="AN302" s="903"/>
      <c r="AO302" s="977" t="s">
        <v>1328</v>
      </c>
      <c r="AP302" s="252"/>
      <c r="AQ302" s="252"/>
      <c r="AR302" s="252"/>
      <c r="AS302" s="252"/>
      <c r="AT302" s="252"/>
      <c r="AU302" s="252"/>
      <c r="AV302" s="252"/>
      <c r="AW302" s="252"/>
      <c r="AX302" s="252"/>
      <c r="AY302" s="252"/>
      <c r="AZ302" s="326"/>
      <c r="BA302" s="761"/>
      <c r="BB302" s="761"/>
      <c r="BC302" s="1116"/>
    </row>
    <row r="303" spans="1:55" ht="18.75" customHeight="1">
      <c r="A303" s="68"/>
      <c r="B303" s="88"/>
      <c r="C303" s="120"/>
      <c r="D303" s="120"/>
      <c r="E303" s="120"/>
      <c r="F303" s="140"/>
      <c r="G303" s="187"/>
      <c r="H303" s="62" t="s">
        <v>187</v>
      </c>
      <c r="I303" s="234" t="s">
        <v>454</v>
      </c>
      <c r="J303" s="234"/>
      <c r="K303" s="234"/>
      <c r="L303" s="234"/>
      <c r="M303" s="234"/>
      <c r="N303" s="234"/>
      <c r="O303" s="234"/>
      <c r="P303" s="234"/>
      <c r="Q303" s="234"/>
      <c r="R303" s="234"/>
      <c r="S303" s="234"/>
      <c r="T303" s="234"/>
      <c r="U303" s="234"/>
      <c r="V303" s="234"/>
      <c r="W303" s="234"/>
      <c r="X303" s="234"/>
      <c r="Y303" s="234"/>
      <c r="Z303" s="234"/>
      <c r="AA303" s="234"/>
      <c r="AB303" s="234"/>
      <c r="AC303" s="234"/>
      <c r="AD303" s="234"/>
      <c r="AE303" s="234"/>
      <c r="AF303" s="234"/>
      <c r="AG303" s="234"/>
      <c r="AH303" s="234"/>
      <c r="AI303" s="234"/>
      <c r="AJ303" s="234"/>
      <c r="AK303" s="252"/>
      <c r="AL303" s="729"/>
      <c r="AM303" s="853"/>
      <c r="AN303" s="908"/>
      <c r="AO303" s="977" t="s">
        <v>1264</v>
      </c>
      <c r="AP303" s="61"/>
      <c r="AQ303" s="61"/>
      <c r="AR303" s="61"/>
      <c r="AS303" s="61"/>
      <c r="AT303" s="61"/>
      <c r="AU303" s="61"/>
      <c r="AV303" s="61"/>
      <c r="AW303" s="61"/>
      <c r="AX303" s="61"/>
      <c r="AY303" s="61"/>
      <c r="AZ303" s="152"/>
      <c r="BA303" s="800"/>
      <c r="BB303" s="800"/>
      <c r="BC303" s="1120"/>
    </row>
    <row r="304" spans="1:55" ht="18.75" customHeight="1">
      <c r="A304" s="68"/>
      <c r="B304" s="88"/>
      <c r="C304" s="88"/>
      <c r="D304" s="88"/>
      <c r="E304" s="88"/>
      <c r="F304" s="145"/>
      <c r="G304" s="187"/>
      <c r="I304" s="341" t="s">
        <v>161</v>
      </c>
      <c r="J304" s="229" t="s">
        <v>1190</v>
      </c>
      <c r="K304" s="229"/>
      <c r="L304" s="229"/>
      <c r="M304" s="229"/>
      <c r="N304" s="229"/>
      <c r="O304" s="229"/>
      <c r="P304" s="229"/>
      <c r="Q304" s="229"/>
      <c r="R304" s="229"/>
      <c r="S304" s="229"/>
      <c r="T304" s="229"/>
      <c r="U304" s="229"/>
      <c r="V304" s="229"/>
      <c r="W304" s="229"/>
      <c r="X304" s="229"/>
      <c r="Y304" s="229"/>
      <c r="Z304" s="229"/>
      <c r="AA304" s="229"/>
      <c r="AB304" s="229"/>
      <c r="AC304" s="229"/>
      <c r="AD304" s="229"/>
      <c r="AE304" s="229"/>
      <c r="AF304" s="229"/>
      <c r="AG304" s="229"/>
      <c r="AH304" s="229"/>
      <c r="AI304" s="229"/>
      <c r="AJ304" s="229"/>
      <c r="AK304" s="236"/>
      <c r="AL304" s="724"/>
      <c r="AM304" s="854"/>
      <c r="AN304" s="903"/>
      <c r="AO304" s="61" t="s">
        <v>427</v>
      </c>
      <c r="AP304" s="800"/>
      <c r="AQ304" s="800"/>
      <c r="AR304" s="800"/>
      <c r="AZ304" s="152"/>
      <c r="BA304" s="761"/>
      <c r="BB304" s="761"/>
      <c r="BC304" s="1116"/>
    </row>
    <row r="305" spans="1:55" ht="18.75" customHeight="1">
      <c r="A305" s="68"/>
      <c r="B305" s="88"/>
      <c r="C305" s="88"/>
      <c r="D305" s="88"/>
      <c r="E305" s="88"/>
      <c r="F305" s="145"/>
      <c r="G305" s="187"/>
      <c r="I305" s="342" t="s">
        <v>305</v>
      </c>
      <c r="J305" s="233" t="s">
        <v>1155</v>
      </c>
      <c r="K305" s="233"/>
      <c r="L305" s="233"/>
      <c r="M305" s="233"/>
      <c r="N305" s="233"/>
      <c r="O305" s="233"/>
      <c r="P305" s="233"/>
      <c r="Q305" s="233"/>
      <c r="R305" s="233"/>
      <c r="S305" s="233"/>
      <c r="T305" s="233"/>
      <c r="U305" s="233"/>
      <c r="V305" s="233"/>
      <c r="W305" s="233"/>
      <c r="X305" s="233"/>
      <c r="Y305" s="233"/>
      <c r="Z305" s="233"/>
      <c r="AA305" s="233"/>
      <c r="AB305" s="233"/>
      <c r="AC305" s="233"/>
      <c r="AD305" s="233"/>
      <c r="AE305" s="233"/>
      <c r="AF305" s="233"/>
      <c r="AG305" s="233"/>
      <c r="AH305" s="233"/>
      <c r="AI305" s="233"/>
      <c r="AJ305" s="233"/>
      <c r="AK305" s="263"/>
      <c r="AL305" s="725"/>
      <c r="AM305" s="851"/>
      <c r="AN305" s="904"/>
      <c r="AO305" s="61" t="s">
        <v>1250</v>
      </c>
      <c r="AP305" s="800"/>
      <c r="AQ305" s="800"/>
      <c r="AR305" s="800"/>
      <c r="AZ305" s="152"/>
      <c r="BA305" s="761"/>
      <c r="BB305" s="761"/>
      <c r="BC305" s="1116"/>
    </row>
    <row r="306" spans="1:55" s="61" customFormat="1" ht="77.25" customHeight="1">
      <c r="A306" s="68"/>
      <c r="B306" s="88"/>
      <c r="C306" s="88"/>
      <c r="D306" s="88"/>
      <c r="E306" s="88"/>
      <c r="F306" s="145"/>
      <c r="G306" s="187"/>
      <c r="H306" s="61"/>
      <c r="I306" s="341"/>
      <c r="J306" s="236" t="s">
        <v>874</v>
      </c>
      <c r="K306" s="236"/>
      <c r="L306" s="236"/>
      <c r="M306" s="236"/>
      <c r="N306" s="236"/>
      <c r="O306" s="236"/>
      <c r="P306" s="236"/>
      <c r="Q306" s="236"/>
      <c r="R306" s="236"/>
      <c r="S306" s="236"/>
      <c r="T306" s="236"/>
      <c r="U306" s="236"/>
      <c r="V306" s="236"/>
      <c r="W306" s="236"/>
      <c r="X306" s="236"/>
      <c r="Y306" s="236"/>
      <c r="Z306" s="236"/>
      <c r="AA306" s="236"/>
      <c r="AB306" s="236"/>
      <c r="AC306" s="236"/>
      <c r="AD306" s="236"/>
      <c r="AE306" s="236"/>
      <c r="AF306" s="236"/>
      <c r="AG306" s="236"/>
      <c r="AH306" s="236"/>
      <c r="AI306" s="236"/>
      <c r="AJ306" s="236"/>
      <c r="AK306" s="647"/>
      <c r="AL306" s="724"/>
      <c r="AM306" s="854"/>
      <c r="AN306" s="903"/>
      <c r="AO306" s="61"/>
      <c r="AP306" s="800"/>
      <c r="AQ306" s="800"/>
      <c r="AR306" s="800"/>
      <c r="AS306" s="61"/>
      <c r="AT306" s="61"/>
      <c r="AU306" s="61"/>
      <c r="AV306" s="61"/>
      <c r="AW306" s="61"/>
      <c r="AX306" s="61"/>
      <c r="AY306" s="61"/>
      <c r="AZ306" s="152"/>
      <c r="BA306" s="761"/>
      <c r="BB306" s="761"/>
      <c r="BC306" s="1116"/>
    </row>
    <row r="307" spans="1:55" ht="18.75" customHeight="1">
      <c r="A307" s="68"/>
      <c r="B307" s="88"/>
      <c r="C307" s="88"/>
      <c r="D307" s="88"/>
      <c r="E307" s="88"/>
      <c r="F307" s="145"/>
      <c r="G307" s="187"/>
      <c r="H307" s="240" t="s">
        <v>196</v>
      </c>
      <c r="I307" s="234" t="s">
        <v>674</v>
      </c>
      <c r="J307" s="234"/>
      <c r="K307" s="234"/>
      <c r="L307" s="234"/>
      <c r="M307" s="234"/>
      <c r="N307" s="234"/>
      <c r="O307" s="234"/>
      <c r="P307" s="234"/>
      <c r="Q307" s="234"/>
      <c r="R307" s="234"/>
      <c r="S307" s="234"/>
      <c r="T307" s="234"/>
      <c r="U307" s="234"/>
      <c r="V307" s="234"/>
      <c r="W307" s="234"/>
      <c r="X307" s="234"/>
      <c r="Y307" s="234"/>
      <c r="Z307" s="234"/>
      <c r="AA307" s="234"/>
      <c r="AB307" s="234"/>
      <c r="AC307" s="234"/>
      <c r="AD307" s="234"/>
      <c r="AE307" s="234"/>
      <c r="AF307" s="234"/>
      <c r="AG307" s="234"/>
      <c r="AH307" s="234"/>
      <c r="AI307" s="234"/>
      <c r="AJ307" s="234"/>
      <c r="AK307" s="252"/>
      <c r="AL307" s="729"/>
      <c r="AM307" s="853"/>
      <c r="AN307" s="908"/>
      <c r="AO307" s="61" t="s">
        <v>493</v>
      </c>
      <c r="AP307" s="800"/>
      <c r="AQ307" s="800"/>
      <c r="AR307" s="800"/>
      <c r="AZ307" s="152"/>
      <c r="BA307" s="800"/>
      <c r="BB307" s="800"/>
      <c r="BC307" s="1120"/>
    </row>
    <row r="308" spans="1:55" ht="26" customHeight="1">
      <c r="A308" s="68"/>
      <c r="B308" s="88"/>
      <c r="C308" s="88"/>
      <c r="D308" s="88"/>
      <c r="E308" s="88"/>
      <c r="F308" s="145"/>
      <c r="G308" s="187"/>
      <c r="H308" s="62"/>
      <c r="I308" s="341" t="s">
        <v>161</v>
      </c>
      <c r="J308" s="229" t="s">
        <v>1157</v>
      </c>
      <c r="K308" s="229"/>
      <c r="L308" s="229"/>
      <c r="M308" s="229"/>
      <c r="N308" s="229"/>
      <c r="O308" s="229"/>
      <c r="P308" s="229"/>
      <c r="Q308" s="229"/>
      <c r="R308" s="229"/>
      <c r="S308" s="229"/>
      <c r="T308" s="229"/>
      <c r="U308" s="229"/>
      <c r="V308" s="229"/>
      <c r="W308" s="229"/>
      <c r="X308" s="229"/>
      <c r="Y308" s="229"/>
      <c r="Z308" s="229"/>
      <c r="AA308" s="229"/>
      <c r="AB308" s="229"/>
      <c r="AC308" s="229"/>
      <c r="AD308" s="229"/>
      <c r="AE308" s="229"/>
      <c r="AF308" s="229"/>
      <c r="AG308" s="229"/>
      <c r="AH308" s="229"/>
      <c r="AI308" s="229"/>
      <c r="AJ308" s="229"/>
      <c r="AK308" s="236"/>
      <c r="AL308" s="724"/>
      <c r="AM308" s="854"/>
      <c r="AN308" s="903"/>
      <c r="AP308" s="800"/>
      <c r="AQ308" s="800"/>
      <c r="AR308" s="800"/>
      <c r="AZ308" s="152"/>
      <c r="BA308" s="761"/>
      <c r="BB308" s="761"/>
      <c r="BC308" s="1116"/>
    </row>
    <row r="309" spans="1:55" ht="18.75" customHeight="1">
      <c r="A309" s="68"/>
      <c r="B309" s="88"/>
      <c r="C309" s="88"/>
      <c r="D309" s="88"/>
      <c r="E309" s="88"/>
      <c r="F309" s="145"/>
      <c r="G309" s="187"/>
      <c r="H309" s="62"/>
      <c r="I309" s="61" t="s">
        <v>305</v>
      </c>
      <c r="J309" s="234" t="s">
        <v>1158</v>
      </c>
      <c r="K309" s="234"/>
      <c r="L309" s="234"/>
      <c r="M309" s="234"/>
      <c r="N309" s="234"/>
      <c r="O309" s="234"/>
      <c r="P309" s="234"/>
      <c r="Q309" s="234"/>
      <c r="R309" s="234"/>
      <c r="S309" s="234"/>
      <c r="T309" s="234"/>
      <c r="U309" s="234"/>
      <c r="V309" s="234"/>
      <c r="W309" s="234"/>
      <c r="X309" s="234"/>
      <c r="Y309" s="234"/>
      <c r="Z309" s="234"/>
      <c r="AA309" s="234"/>
      <c r="AB309" s="234"/>
      <c r="AC309" s="234"/>
      <c r="AD309" s="234"/>
      <c r="AE309" s="234"/>
      <c r="AF309" s="234"/>
      <c r="AG309" s="234"/>
      <c r="AH309" s="234"/>
      <c r="AI309" s="234"/>
      <c r="AJ309" s="234"/>
      <c r="AK309" s="252"/>
      <c r="AL309" s="729"/>
      <c r="AM309" s="853"/>
      <c r="AN309" s="908"/>
      <c r="AO309" s="61" t="s">
        <v>700</v>
      </c>
      <c r="AP309" s="800"/>
      <c r="AQ309" s="800"/>
      <c r="AR309" s="800"/>
      <c r="AZ309" s="152"/>
      <c r="BA309" s="800"/>
      <c r="BB309" s="800"/>
      <c r="BC309" s="1120"/>
    </row>
    <row r="310" spans="1:55" ht="23" customHeight="1">
      <c r="A310" s="68"/>
      <c r="B310" s="88"/>
      <c r="C310" s="88"/>
      <c r="D310" s="88"/>
      <c r="E310" s="88"/>
      <c r="F310" s="145"/>
      <c r="G310" s="187"/>
      <c r="H310" s="62"/>
      <c r="J310" s="236" t="s">
        <v>11</v>
      </c>
      <c r="K310" s="236" t="s">
        <v>0</v>
      </c>
      <c r="L310" s="236"/>
      <c r="M310" s="236"/>
      <c r="N310" s="236"/>
      <c r="O310" s="236"/>
      <c r="P310" s="236"/>
      <c r="Q310" s="236"/>
      <c r="R310" s="236"/>
      <c r="S310" s="236"/>
      <c r="T310" s="236"/>
      <c r="U310" s="236"/>
      <c r="V310" s="236"/>
      <c r="W310" s="236"/>
      <c r="X310" s="236"/>
      <c r="Y310" s="236"/>
      <c r="Z310" s="236"/>
      <c r="AA310" s="236"/>
      <c r="AB310" s="236"/>
      <c r="AC310" s="236"/>
      <c r="AD310" s="236"/>
      <c r="AE310" s="236"/>
      <c r="AF310" s="236"/>
      <c r="AG310" s="236"/>
      <c r="AH310" s="236"/>
      <c r="AI310" s="236"/>
      <c r="AJ310" s="236"/>
      <c r="AK310" s="236"/>
      <c r="AL310" s="724"/>
      <c r="AM310" s="854"/>
      <c r="AN310" s="903"/>
      <c r="AO310" s="977" t="s">
        <v>637</v>
      </c>
      <c r="AP310" s="360"/>
      <c r="AQ310" s="360"/>
      <c r="AR310" s="360"/>
      <c r="AS310" s="360"/>
      <c r="AT310" s="360"/>
      <c r="AU310" s="360"/>
      <c r="AV310" s="360"/>
      <c r="AW310" s="360"/>
      <c r="AX310" s="360"/>
      <c r="AY310" s="360"/>
      <c r="AZ310" s="1068"/>
      <c r="BA310" s="761"/>
      <c r="BB310" s="761"/>
      <c r="BC310" s="1116"/>
    </row>
    <row r="311" spans="1:55" ht="23" customHeight="1">
      <c r="A311" s="68"/>
      <c r="B311" s="88"/>
      <c r="C311" s="88"/>
      <c r="D311" s="88"/>
      <c r="E311" s="88"/>
      <c r="F311" s="145"/>
      <c r="G311" s="187"/>
      <c r="H311" s="62"/>
      <c r="J311" s="258" t="s">
        <v>151</v>
      </c>
      <c r="K311" s="258" t="s">
        <v>390</v>
      </c>
      <c r="L311" s="258"/>
      <c r="M311" s="258"/>
      <c r="N311" s="258"/>
      <c r="O311" s="258"/>
      <c r="P311" s="258"/>
      <c r="Q311" s="258"/>
      <c r="R311" s="258"/>
      <c r="S311" s="258"/>
      <c r="T311" s="258"/>
      <c r="U311" s="258"/>
      <c r="V311" s="258"/>
      <c r="W311" s="258"/>
      <c r="X311" s="258"/>
      <c r="Y311" s="258"/>
      <c r="Z311" s="258"/>
      <c r="AA311" s="258"/>
      <c r="AB311" s="258"/>
      <c r="AC311" s="258"/>
      <c r="AD311" s="258"/>
      <c r="AE311" s="258"/>
      <c r="AF311" s="258"/>
      <c r="AG311" s="258"/>
      <c r="AH311" s="258"/>
      <c r="AI311" s="258"/>
      <c r="AJ311" s="258"/>
      <c r="AK311" s="258"/>
      <c r="AL311" s="724"/>
      <c r="AM311" s="854"/>
      <c r="AN311" s="903"/>
      <c r="AO311" s="981"/>
      <c r="AP311" s="360"/>
      <c r="AQ311" s="360"/>
      <c r="AR311" s="360"/>
      <c r="AS311" s="360"/>
      <c r="AT311" s="360"/>
      <c r="AU311" s="360"/>
      <c r="AV311" s="360"/>
      <c r="AW311" s="360"/>
      <c r="AX311" s="360"/>
      <c r="AY311" s="360"/>
      <c r="AZ311" s="1068"/>
      <c r="BA311" s="761"/>
      <c r="BB311" s="761"/>
      <c r="BC311" s="1116"/>
    </row>
    <row r="312" spans="1:55" ht="23" customHeight="1">
      <c r="A312" s="68"/>
      <c r="B312" s="88"/>
      <c r="C312" s="88"/>
      <c r="D312" s="88"/>
      <c r="E312" s="88"/>
      <c r="F312" s="145"/>
      <c r="G312" s="187"/>
      <c r="H312" s="62"/>
      <c r="J312" s="258" t="s">
        <v>270</v>
      </c>
      <c r="K312" s="258" t="s">
        <v>1166</v>
      </c>
      <c r="L312" s="258"/>
      <c r="M312" s="258"/>
      <c r="N312" s="258"/>
      <c r="O312" s="258"/>
      <c r="P312" s="258"/>
      <c r="Q312" s="258"/>
      <c r="R312" s="258"/>
      <c r="S312" s="258"/>
      <c r="T312" s="258"/>
      <c r="U312" s="258"/>
      <c r="V312" s="258"/>
      <c r="W312" s="258"/>
      <c r="X312" s="258"/>
      <c r="Y312" s="258"/>
      <c r="Z312" s="258"/>
      <c r="AA312" s="258"/>
      <c r="AB312" s="258"/>
      <c r="AC312" s="258"/>
      <c r="AD312" s="258"/>
      <c r="AE312" s="258"/>
      <c r="AF312" s="258"/>
      <c r="AG312" s="258"/>
      <c r="AH312" s="258"/>
      <c r="AI312" s="258"/>
      <c r="AJ312" s="258"/>
      <c r="AK312" s="258"/>
      <c r="AL312" s="724"/>
      <c r="AM312" s="854"/>
      <c r="AN312" s="903"/>
      <c r="AO312" s="981"/>
      <c r="AP312" s="360"/>
      <c r="AQ312" s="360"/>
      <c r="AR312" s="360"/>
      <c r="AS312" s="360"/>
      <c r="AT312" s="360"/>
      <c r="AU312" s="360"/>
      <c r="AV312" s="360"/>
      <c r="AW312" s="360"/>
      <c r="AX312" s="360"/>
      <c r="AY312" s="360"/>
      <c r="AZ312" s="1068"/>
      <c r="BA312" s="761"/>
      <c r="BB312" s="761"/>
      <c r="BC312" s="1116"/>
    </row>
    <row r="313" spans="1:55" ht="52" customHeight="1">
      <c r="A313" s="68"/>
      <c r="B313" s="88"/>
      <c r="C313" s="88"/>
      <c r="D313" s="88"/>
      <c r="E313" s="88"/>
      <c r="F313" s="145"/>
      <c r="G313" s="187"/>
      <c r="H313" s="62"/>
      <c r="J313" s="263" t="s">
        <v>34</v>
      </c>
      <c r="K313" s="263" t="s">
        <v>1161</v>
      </c>
      <c r="L313" s="263"/>
      <c r="M313" s="263"/>
      <c r="N313" s="263"/>
      <c r="O313" s="263"/>
      <c r="P313" s="263"/>
      <c r="Q313" s="263"/>
      <c r="R313" s="263"/>
      <c r="S313" s="263"/>
      <c r="T313" s="263"/>
      <c r="U313" s="263"/>
      <c r="V313" s="263"/>
      <c r="W313" s="263"/>
      <c r="X313" s="263"/>
      <c r="Y313" s="263"/>
      <c r="Z313" s="263"/>
      <c r="AA313" s="263"/>
      <c r="AB313" s="263"/>
      <c r="AC313" s="263"/>
      <c r="AD313" s="263"/>
      <c r="AE313" s="263"/>
      <c r="AF313" s="263"/>
      <c r="AG313" s="263"/>
      <c r="AH313" s="263"/>
      <c r="AI313" s="263"/>
      <c r="AJ313" s="263"/>
      <c r="AK313" s="263"/>
      <c r="AL313" s="724"/>
      <c r="AM313" s="854"/>
      <c r="AN313" s="903"/>
      <c r="AO313" s="981"/>
      <c r="AP313" s="360"/>
      <c r="AQ313" s="360"/>
      <c r="AR313" s="360"/>
      <c r="AS313" s="360"/>
      <c r="AT313" s="360"/>
      <c r="AU313" s="360"/>
      <c r="AV313" s="360"/>
      <c r="AW313" s="360"/>
      <c r="AX313" s="360"/>
      <c r="AY313" s="360"/>
      <c r="AZ313" s="1068"/>
      <c r="BA313" s="761"/>
      <c r="BB313" s="761"/>
      <c r="BC313" s="1116"/>
    </row>
    <row r="314" spans="1:55" ht="23.5" customHeight="1">
      <c r="A314" s="68"/>
      <c r="C314" s="59"/>
      <c r="D314" s="59"/>
      <c r="E314" s="59"/>
      <c r="F314" s="145"/>
      <c r="G314" s="190"/>
      <c r="H314" s="62"/>
      <c r="J314" s="268" t="s">
        <v>297</v>
      </c>
      <c r="K314" s="267" t="s">
        <v>1098</v>
      </c>
      <c r="L314" s="267"/>
      <c r="M314" s="267"/>
      <c r="N314" s="267"/>
      <c r="O314" s="267"/>
      <c r="P314" s="267"/>
      <c r="Q314" s="267"/>
      <c r="R314" s="267"/>
      <c r="S314" s="267"/>
      <c r="T314" s="267"/>
      <c r="U314" s="267"/>
      <c r="V314" s="267"/>
      <c r="W314" s="267"/>
      <c r="X314" s="267"/>
      <c r="Y314" s="267"/>
      <c r="Z314" s="267"/>
      <c r="AA314" s="267"/>
      <c r="AB314" s="267"/>
      <c r="AC314" s="267"/>
      <c r="AD314" s="267"/>
      <c r="AE314" s="267"/>
      <c r="AF314" s="267"/>
      <c r="AG314" s="267"/>
      <c r="AH314" s="267"/>
      <c r="AI314" s="267"/>
      <c r="AJ314" s="267"/>
      <c r="AK314" s="668"/>
      <c r="AL314" s="771"/>
      <c r="AM314" s="870"/>
      <c r="AN314" s="940"/>
      <c r="AO314" s="360"/>
      <c r="AP314" s="360"/>
      <c r="AQ314" s="360"/>
      <c r="AR314" s="360"/>
      <c r="AS314" s="360"/>
      <c r="AT314" s="360"/>
      <c r="AU314" s="360"/>
      <c r="AV314" s="360"/>
      <c r="AW314" s="360"/>
      <c r="AX314" s="360"/>
      <c r="AY314" s="360"/>
      <c r="AZ314" s="1068"/>
      <c r="BA314" s="585"/>
      <c r="BB314" s="585"/>
      <c r="BC314" s="1116"/>
    </row>
    <row r="315" spans="1:55" ht="23" customHeight="1">
      <c r="A315" s="68"/>
      <c r="B315" s="88"/>
      <c r="C315" s="88"/>
      <c r="D315" s="88"/>
      <c r="E315" s="88"/>
      <c r="F315" s="145"/>
      <c r="G315" s="187"/>
      <c r="H315" s="239" t="s">
        <v>74</v>
      </c>
      <c r="I315" s="344" t="s">
        <v>1261</v>
      </c>
      <c r="J315" s="344"/>
      <c r="K315" s="344"/>
      <c r="L315" s="344"/>
      <c r="M315" s="344"/>
      <c r="N315" s="344"/>
      <c r="O315" s="344"/>
      <c r="P315" s="344"/>
      <c r="Q315" s="344"/>
      <c r="R315" s="344"/>
      <c r="S315" s="344"/>
      <c r="T315" s="344"/>
      <c r="U315" s="344"/>
      <c r="V315" s="344"/>
      <c r="W315" s="344"/>
      <c r="X315" s="344"/>
      <c r="Y315" s="344"/>
      <c r="Z315" s="344"/>
      <c r="AA315" s="344"/>
      <c r="AB315" s="344"/>
      <c r="AC315" s="344"/>
      <c r="AD315" s="344"/>
      <c r="AE315" s="344"/>
      <c r="AF315" s="344"/>
      <c r="AG315" s="344"/>
      <c r="AH315" s="344"/>
      <c r="AI315" s="344"/>
      <c r="AJ315" s="344"/>
      <c r="AK315" s="669"/>
      <c r="AL315" s="772"/>
      <c r="AM315" s="871"/>
      <c r="AN315" s="941"/>
      <c r="AO315" s="61" t="s">
        <v>1329</v>
      </c>
      <c r="AP315" s="800"/>
      <c r="AQ315" s="800"/>
      <c r="AR315" s="800"/>
      <c r="AZ315" s="152"/>
      <c r="BA315" s="761"/>
      <c r="BB315" s="761"/>
      <c r="BC315" s="1116"/>
    </row>
    <row r="316" spans="1:55" ht="56.25" customHeight="1">
      <c r="A316" s="73"/>
      <c r="B316" s="88"/>
      <c r="C316" s="88"/>
      <c r="D316" s="88"/>
      <c r="E316" s="88"/>
      <c r="F316" s="145"/>
      <c r="G316" s="187"/>
      <c r="H316" s="237"/>
      <c r="I316" s="341" t="s">
        <v>161</v>
      </c>
      <c r="J316" s="269" t="s">
        <v>1163</v>
      </c>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43"/>
      <c r="AL316" s="773"/>
      <c r="AM316" s="872"/>
      <c r="AN316" s="942"/>
      <c r="AO316" s="988"/>
      <c r="AP316" s="800"/>
      <c r="AQ316" s="800"/>
      <c r="AR316" s="800"/>
      <c r="AZ316" s="152"/>
      <c r="BA316" s="1102"/>
      <c r="BB316" s="1102"/>
      <c r="BC316" s="1122"/>
    </row>
    <row r="317" spans="1:55" ht="18.75" customHeight="1">
      <c r="A317" s="68"/>
      <c r="B317" s="88"/>
      <c r="C317" s="88"/>
      <c r="D317" s="88"/>
      <c r="E317" s="88"/>
      <c r="F317" s="145"/>
      <c r="G317" s="187" t="s">
        <v>245</v>
      </c>
      <c r="H317" s="62" t="s">
        <v>239</v>
      </c>
      <c r="I317" s="234" t="s">
        <v>633</v>
      </c>
      <c r="J317" s="234"/>
      <c r="K317" s="234"/>
      <c r="L317" s="234"/>
      <c r="M317" s="234"/>
      <c r="N317" s="234"/>
      <c r="O317" s="234"/>
      <c r="P317" s="234"/>
      <c r="Q317" s="234"/>
      <c r="R317" s="234"/>
      <c r="S317" s="234"/>
      <c r="T317" s="234"/>
      <c r="U317" s="234"/>
      <c r="V317" s="234"/>
      <c r="W317" s="234"/>
      <c r="X317" s="234"/>
      <c r="Y317" s="234"/>
      <c r="Z317" s="234"/>
      <c r="AA317" s="234"/>
      <c r="AB317" s="234"/>
      <c r="AC317" s="234"/>
      <c r="AD317" s="234"/>
      <c r="AE317" s="234"/>
      <c r="AF317" s="234"/>
      <c r="AG317" s="234"/>
      <c r="AH317" s="234"/>
      <c r="AI317" s="234"/>
      <c r="AJ317" s="234"/>
      <c r="AK317" s="252"/>
      <c r="AL317" s="725"/>
      <c r="AM317" s="851"/>
      <c r="AN317" s="904"/>
      <c r="AO317" s="61" t="s">
        <v>227</v>
      </c>
      <c r="AP317" s="800"/>
      <c r="AQ317" s="800"/>
      <c r="AR317" s="800"/>
      <c r="AZ317" s="152"/>
      <c r="BA317" s="761"/>
      <c r="BB317" s="761"/>
      <c r="BC317" s="1116"/>
    </row>
    <row r="318" spans="1:55" ht="18.75" customHeight="1">
      <c r="A318" s="68"/>
      <c r="B318" s="88"/>
      <c r="C318" s="88"/>
      <c r="D318" s="88"/>
      <c r="E318" s="88"/>
      <c r="F318" s="145"/>
      <c r="G318" s="187"/>
      <c r="H318" s="237"/>
      <c r="I318" s="341" t="s">
        <v>161</v>
      </c>
      <c r="J318" s="229" t="s">
        <v>323</v>
      </c>
      <c r="K318" s="229"/>
      <c r="L318" s="229"/>
      <c r="M318" s="229"/>
      <c r="N318" s="229"/>
      <c r="O318" s="229"/>
      <c r="P318" s="229"/>
      <c r="Q318" s="229"/>
      <c r="R318" s="229"/>
      <c r="S318" s="229"/>
      <c r="T318" s="229"/>
      <c r="U318" s="229"/>
      <c r="V318" s="229"/>
      <c r="W318" s="229"/>
      <c r="X318" s="229"/>
      <c r="Y318" s="229"/>
      <c r="Z318" s="229"/>
      <c r="AA318" s="229"/>
      <c r="AB318" s="229"/>
      <c r="AC318" s="229"/>
      <c r="AD318" s="229"/>
      <c r="AE318" s="229"/>
      <c r="AF318" s="229"/>
      <c r="AG318" s="229"/>
      <c r="AH318" s="229"/>
      <c r="AI318" s="229"/>
      <c r="AJ318" s="229"/>
      <c r="AK318" s="236"/>
      <c r="AL318" s="762"/>
      <c r="AM318" s="857"/>
      <c r="AN318" s="930"/>
      <c r="AO318" s="61" t="s">
        <v>184</v>
      </c>
      <c r="AP318" s="800"/>
      <c r="AQ318" s="800"/>
      <c r="AR318" s="800"/>
      <c r="AZ318" s="152"/>
      <c r="BA318" s="800"/>
      <c r="BB318" s="800"/>
      <c r="BC318" s="1120"/>
    </row>
    <row r="319" spans="1:55" ht="18.75" customHeight="1">
      <c r="A319" s="68"/>
      <c r="B319" s="88"/>
      <c r="C319" s="88"/>
      <c r="D319" s="88"/>
      <c r="E319" s="88"/>
      <c r="F319" s="145"/>
      <c r="G319" s="187"/>
      <c r="H319" s="62" t="s">
        <v>19</v>
      </c>
      <c r="I319" s="234" t="s">
        <v>183</v>
      </c>
      <c r="J319" s="234"/>
      <c r="K319" s="234"/>
      <c r="L319" s="234"/>
      <c r="M319" s="234"/>
      <c r="N319" s="234"/>
      <c r="O319" s="234"/>
      <c r="P319" s="234"/>
      <c r="Q319" s="234"/>
      <c r="R319" s="234"/>
      <c r="S319" s="234"/>
      <c r="T319" s="234"/>
      <c r="U319" s="234"/>
      <c r="V319" s="234"/>
      <c r="W319" s="234"/>
      <c r="X319" s="234"/>
      <c r="Y319" s="234"/>
      <c r="Z319" s="234"/>
      <c r="AA319" s="234"/>
      <c r="AB319" s="234"/>
      <c r="AC319" s="234"/>
      <c r="AD319" s="234"/>
      <c r="AE319" s="234"/>
      <c r="AF319" s="234"/>
      <c r="AG319" s="234"/>
      <c r="AH319" s="234"/>
      <c r="AI319" s="234"/>
      <c r="AJ319" s="234"/>
      <c r="AK319" s="252"/>
      <c r="AL319" s="725"/>
      <c r="AM319" s="851"/>
      <c r="AN319" s="904"/>
      <c r="AO319" s="61" t="s">
        <v>1297</v>
      </c>
      <c r="AP319" s="800"/>
      <c r="AQ319" s="800"/>
      <c r="AR319" s="800"/>
      <c r="AZ319" s="152"/>
      <c r="BA319" s="761"/>
      <c r="BB319" s="761"/>
      <c r="BC319" s="1116"/>
    </row>
    <row r="320" spans="1:55" ht="18.75" customHeight="1">
      <c r="A320" s="68"/>
      <c r="B320" s="88"/>
      <c r="C320" s="88"/>
      <c r="D320" s="88"/>
      <c r="E320" s="88"/>
      <c r="F320" s="145"/>
      <c r="G320" s="186"/>
      <c r="H320" s="227"/>
      <c r="I320" s="341" t="s">
        <v>161</v>
      </c>
      <c r="J320" s="229" t="s">
        <v>477</v>
      </c>
      <c r="K320" s="229"/>
      <c r="L320" s="229"/>
      <c r="M320" s="229"/>
      <c r="N320" s="229"/>
      <c r="O320" s="229"/>
      <c r="P320" s="229"/>
      <c r="Q320" s="229"/>
      <c r="R320" s="229"/>
      <c r="S320" s="229"/>
      <c r="T320" s="229"/>
      <c r="U320" s="229"/>
      <c r="V320" s="229"/>
      <c r="W320" s="229"/>
      <c r="X320" s="229"/>
      <c r="Y320" s="229"/>
      <c r="Z320" s="229"/>
      <c r="AA320" s="229"/>
      <c r="AB320" s="229"/>
      <c r="AC320" s="229"/>
      <c r="AD320" s="229"/>
      <c r="AE320" s="229"/>
      <c r="AF320" s="229"/>
      <c r="AG320" s="229"/>
      <c r="AH320" s="229"/>
      <c r="AI320" s="229"/>
      <c r="AJ320" s="229"/>
      <c r="AK320" s="236"/>
      <c r="AL320" s="724"/>
      <c r="AM320" s="854"/>
      <c r="AN320" s="903"/>
      <c r="AP320" s="800"/>
      <c r="AQ320" s="800"/>
      <c r="AR320" s="800"/>
      <c r="AZ320" s="152"/>
      <c r="BA320" s="761"/>
      <c r="BB320" s="761"/>
      <c r="BC320" s="1116"/>
    </row>
    <row r="321" spans="1:55" ht="36.75" customHeight="1">
      <c r="A321" s="68"/>
      <c r="B321" s="88"/>
      <c r="C321" s="88"/>
      <c r="D321" s="88"/>
      <c r="E321" s="88"/>
      <c r="F321" s="145"/>
      <c r="G321" s="187">
        <v>2</v>
      </c>
      <c r="H321" s="261" t="s">
        <v>1267</v>
      </c>
      <c r="I321" s="261"/>
      <c r="J321" s="261"/>
      <c r="K321" s="261"/>
      <c r="L321" s="261"/>
      <c r="M321" s="261"/>
      <c r="N321" s="261"/>
      <c r="O321" s="261"/>
      <c r="P321" s="261"/>
      <c r="Q321" s="261"/>
      <c r="R321" s="261"/>
      <c r="S321" s="261"/>
      <c r="T321" s="261"/>
      <c r="U321" s="261"/>
      <c r="V321" s="261"/>
      <c r="W321" s="261"/>
      <c r="X321" s="261"/>
      <c r="Y321" s="261"/>
      <c r="Z321" s="261"/>
      <c r="AA321" s="261"/>
      <c r="AB321" s="261"/>
      <c r="AC321" s="261"/>
      <c r="AD321" s="261"/>
      <c r="AE321" s="261"/>
      <c r="AF321" s="261"/>
      <c r="AG321" s="261"/>
      <c r="AH321" s="261"/>
      <c r="AI321" s="261"/>
      <c r="AJ321" s="261"/>
      <c r="AK321" s="261"/>
      <c r="AL321" s="729"/>
      <c r="AM321" s="853"/>
      <c r="AN321" s="908"/>
      <c r="AO321" s="61" t="s">
        <v>1331</v>
      </c>
      <c r="AP321" s="800"/>
      <c r="AQ321" s="800"/>
      <c r="AR321" s="800"/>
      <c r="AZ321" s="152"/>
      <c r="BA321" s="800"/>
      <c r="BB321" s="800"/>
      <c r="BC321" s="1120"/>
    </row>
    <row r="322" spans="1:55" ht="37.5" customHeight="1">
      <c r="A322" s="68"/>
      <c r="B322" s="88"/>
      <c r="C322" s="120"/>
      <c r="D322" s="120"/>
      <c r="E322" s="120"/>
      <c r="F322" s="140"/>
      <c r="G322" s="187"/>
      <c r="H322" s="61" t="s">
        <v>40</v>
      </c>
      <c r="I322" s="252" t="s">
        <v>1065</v>
      </c>
      <c r="J322" s="252"/>
      <c r="K322" s="252"/>
      <c r="L322" s="252"/>
      <c r="M322" s="252"/>
      <c r="N322" s="252"/>
      <c r="O322" s="252"/>
      <c r="P322" s="252"/>
      <c r="Q322" s="252"/>
      <c r="R322" s="252"/>
      <c r="S322" s="252"/>
      <c r="T322" s="252"/>
      <c r="U322" s="252"/>
      <c r="V322" s="252"/>
      <c r="W322" s="252"/>
      <c r="X322" s="252"/>
      <c r="Y322" s="252"/>
      <c r="Z322" s="252"/>
      <c r="AA322" s="252"/>
      <c r="AB322" s="252"/>
      <c r="AC322" s="252"/>
      <c r="AD322" s="252"/>
      <c r="AE322" s="252"/>
      <c r="AF322" s="252"/>
      <c r="AG322" s="252"/>
      <c r="AH322" s="252"/>
      <c r="AI322" s="252"/>
      <c r="AJ322" s="252"/>
      <c r="AK322" s="252"/>
      <c r="AL322" s="729"/>
      <c r="AM322" s="853"/>
      <c r="AN322" s="908"/>
      <c r="AP322" s="800"/>
      <c r="AQ322" s="800"/>
      <c r="AR322" s="800"/>
      <c r="AZ322" s="152"/>
      <c r="BA322" s="800"/>
      <c r="BB322" s="800"/>
      <c r="BC322" s="1120"/>
    </row>
    <row r="323" spans="1:55" ht="18.75" customHeight="1">
      <c r="A323" s="68"/>
      <c r="B323" s="88"/>
      <c r="C323" s="120"/>
      <c r="D323" s="120"/>
      <c r="E323" s="120"/>
      <c r="F323" s="140"/>
      <c r="G323" s="187"/>
      <c r="H323" s="252" t="s">
        <v>78</v>
      </c>
      <c r="I323" s="252" t="s">
        <v>413</v>
      </c>
      <c r="J323" s="252"/>
      <c r="K323" s="252"/>
      <c r="L323" s="252"/>
      <c r="M323" s="252"/>
      <c r="N323" s="252"/>
      <c r="O323" s="252"/>
      <c r="P323" s="252"/>
      <c r="Q323" s="252"/>
      <c r="R323" s="252"/>
      <c r="S323" s="252"/>
      <c r="T323" s="252"/>
      <c r="U323" s="252"/>
      <c r="V323" s="252"/>
      <c r="W323" s="252"/>
      <c r="X323" s="252"/>
      <c r="Y323" s="252"/>
      <c r="Z323" s="252"/>
      <c r="AA323" s="252"/>
      <c r="AB323" s="252"/>
      <c r="AC323" s="252"/>
      <c r="AD323" s="252"/>
      <c r="AE323" s="252"/>
      <c r="AF323" s="252"/>
      <c r="AG323" s="252"/>
      <c r="AH323" s="252"/>
      <c r="AI323" s="252"/>
      <c r="AJ323" s="252"/>
      <c r="AK323" s="252"/>
      <c r="AL323" s="729"/>
      <c r="AM323" s="853"/>
      <c r="AN323" s="908"/>
      <c r="AP323" s="800"/>
      <c r="AQ323" s="800"/>
      <c r="AR323" s="800"/>
      <c r="AZ323" s="152"/>
      <c r="BA323" s="800"/>
      <c r="BB323" s="800"/>
      <c r="BC323" s="1120"/>
    </row>
    <row r="324" spans="1:55" ht="61.5" customHeight="1">
      <c r="A324" s="68"/>
      <c r="B324" s="88"/>
      <c r="C324" s="120"/>
      <c r="D324" s="120"/>
      <c r="E324" s="120"/>
      <c r="F324" s="140"/>
      <c r="G324" s="187"/>
      <c r="H324" s="252"/>
      <c r="I324" s="252" t="s">
        <v>161</v>
      </c>
      <c r="J324" s="252" t="s">
        <v>229</v>
      </c>
      <c r="K324" s="252"/>
      <c r="L324" s="252"/>
      <c r="M324" s="252"/>
      <c r="N324" s="252"/>
      <c r="O324" s="252"/>
      <c r="P324" s="252"/>
      <c r="Q324" s="252"/>
      <c r="R324" s="252"/>
      <c r="S324" s="252"/>
      <c r="T324" s="252"/>
      <c r="U324" s="252"/>
      <c r="V324" s="252"/>
      <c r="W324" s="252"/>
      <c r="X324" s="252"/>
      <c r="Y324" s="252"/>
      <c r="Z324" s="252"/>
      <c r="AA324" s="252"/>
      <c r="AB324" s="252"/>
      <c r="AC324" s="252"/>
      <c r="AD324" s="252"/>
      <c r="AE324" s="252"/>
      <c r="AF324" s="252"/>
      <c r="AG324" s="252"/>
      <c r="AH324" s="252"/>
      <c r="AI324" s="252"/>
      <c r="AJ324" s="252"/>
      <c r="AK324" s="252"/>
      <c r="AL324" s="729"/>
      <c r="AM324" s="853"/>
      <c r="AN324" s="908"/>
      <c r="AP324" s="800"/>
      <c r="AQ324" s="800"/>
      <c r="AR324" s="800"/>
      <c r="AZ324" s="152"/>
      <c r="BA324" s="800"/>
      <c r="BB324" s="800"/>
      <c r="BC324" s="1120"/>
    </row>
    <row r="325" spans="1:55" ht="100" customHeight="1">
      <c r="A325" s="68"/>
      <c r="B325" s="88"/>
      <c r="C325" s="120"/>
      <c r="D325" s="120"/>
      <c r="E325" s="120"/>
      <c r="F325" s="140"/>
      <c r="G325" s="187"/>
      <c r="H325" s="252"/>
      <c r="I325" s="252" t="s">
        <v>305</v>
      </c>
      <c r="J325" s="252" t="s">
        <v>848</v>
      </c>
      <c r="K325" s="252"/>
      <c r="L325" s="252"/>
      <c r="M325" s="252"/>
      <c r="N325" s="252"/>
      <c r="O325" s="252"/>
      <c r="P325" s="252"/>
      <c r="Q325" s="252"/>
      <c r="R325" s="252"/>
      <c r="S325" s="252"/>
      <c r="T325" s="252"/>
      <c r="U325" s="252"/>
      <c r="V325" s="252"/>
      <c r="W325" s="252"/>
      <c r="X325" s="252"/>
      <c r="Y325" s="252"/>
      <c r="Z325" s="252"/>
      <c r="AA325" s="252"/>
      <c r="AB325" s="252"/>
      <c r="AC325" s="252"/>
      <c r="AD325" s="252"/>
      <c r="AE325" s="252"/>
      <c r="AF325" s="252"/>
      <c r="AG325" s="252"/>
      <c r="AH325" s="252"/>
      <c r="AI325" s="252"/>
      <c r="AJ325" s="252"/>
      <c r="AK325" s="252"/>
      <c r="AL325" s="729"/>
      <c r="AM325" s="853"/>
      <c r="AN325" s="908"/>
      <c r="AP325" s="800"/>
      <c r="AQ325" s="800"/>
      <c r="AR325" s="800"/>
      <c r="AZ325" s="152"/>
      <c r="BA325" s="800"/>
      <c r="BB325" s="800"/>
      <c r="BC325" s="1120"/>
    </row>
    <row r="326" spans="1:55" ht="37.5" customHeight="1">
      <c r="A326" s="68"/>
      <c r="B326" s="88"/>
      <c r="C326" s="120"/>
      <c r="D326" s="120"/>
      <c r="E326" s="120"/>
      <c r="F326" s="140"/>
      <c r="G326" s="187"/>
      <c r="H326" s="252"/>
      <c r="I326" s="252" t="s">
        <v>72</v>
      </c>
      <c r="J326" s="252" t="s">
        <v>481</v>
      </c>
      <c r="K326" s="252"/>
      <c r="L326" s="252"/>
      <c r="M326" s="252"/>
      <c r="N326" s="252"/>
      <c r="O326" s="252"/>
      <c r="P326" s="252"/>
      <c r="Q326" s="252"/>
      <c r="R326" s="252"/>
      <c r="S326" s="252"/>
      <c r="T326" s="252"/>
      <c r="U326" s="252"/>
      <c r="V326" s="252"/>
      <c r="W326" s="252"/>
      <c r="X326" s="252"/>
      <c r="Y326" s="252"/>
      <c r="Z326" s="252"/>
      <c r="AA326" s="252"/>
      <c r="AB326" s="252"/>
      <c r="AC326" s="252"/>
      <c r="AD326" s="252"/>
      <c r="AE326" s="252"/>
      <c r="AF326" s="252"/>
      <c r="AG326" s="252"/>
      <c r="AH326" s="252"/>
      <c r="AI326" s="252"/>
      <c r="AJ326" s="252"/>
      <c r="AK326" s="252"/>
      <c r="AL326" s="729"/>
      <c r="AM326" s="853"/>
      <c r="AN326" s="908"/>
      <c r="AP326" s="800"/>
      <c r="AQ326" s="800"/>
      <c r="AR326" s="800"/>
      <c r="AZ326" s="152"/>
      <c r="BA326" s="800"/>
      <c r="BB326" s="800"/>
      <c r="BC326" s="1120"/>
    </row>
    <row r="327" spans="1:55" ht="36.75" customHeight="1">
      <c r="A327" s="68"/>
      <c r="B327" s="88"/>
      <c r="C327" s="88"/>
      <c r="D327" s="88"/>
      <c r="E327" s="88"/>
      <c r="F327" s="145"/>
      <c r="G327" s="187"/>
      <c r="H327" s="61" t="s">
        <v>187</v>
      </c>
      <c r="I327" s="61" t="s">
        <v>161</v>
      </c>
      <c r="J327" s="62" t="s">
        <v>339</v>
      </c>
      <c r="K327" s="252"/>
      <c r="L327" s="252"/>
      <c r="M327" s="252"/>
      <c r="N327" s="252"/>
      <c r="O327" s="252"/>
      <c r="P327" s="252"/>
      <c r="Q327" s="252"/>
      <c r="Z327" s="252"/>
      <c r="AA327" s="612"/>
      <c r="AB327" s="617"/>
      <c r="AC327" s="617"/>
      <c r="AD327" s="617"/>
      <c r="AE327" s="617"/>
      <c r="AF327" s="617"/>
      <c r="AG327" s="626"/>
      <c r="AH327" s="252" t="s">
        <v>541</v>
      </c>
      <c r="AI327" s="252"/>
      <c r="AJ327" s="252"/>
      <c r="AK327" s="252"/>
      <c r="AL327" s="729"/>
      <c r="AM327" s="853"/>
      <c r="AN327" s="908"/>
      <c r="AO327" s="987" t="s">
        <v>1069</v>
      </c>
      <c r="AP327" s="61"/>
      <c r="AQ327" s="61"/>
      <c r="AR327" s="800"/>
      <c r="AZ327" s="152"/>
      <c r="BA327" s="800"/>
      <c r="BB327" s="800"/>
      <c r="BC327" s="1120"/>
    </row>
    <row r="328" spans="1:55" ht="7.5" customHeight="1">
      <c r="A328" s="68"/>
      <c r="B328" s="88"/>
      <c r="C328" s="88"/>
      <c r="D328" s="88"/>
      <c r="E328" s="88"/>
      <c r="F328" s="145"/>
      <c r="G328" s="187"/>
      <c r="J328" s="252"/>
      <c r="K328" s="252"/>
      <c r="L328" s="252"/>
      <c r="M328" s="252"/>
      <c r="N328" s="252"/>
      <c r="O328" s="252"/>
      <c r="P328" s="252"/>
      <c r="Q328" s="252"/>
      <c r="Y328" s="252"/>
      <c r="Z328" s="252"/>
      <c r="AA328" s="613"/>
      <c r="AB328" s="613"/>
      <c r="AC328" s="613"/>
      <c r="AD328" s="613"/>
      <c r="AE328" s="613"/>
      <c r="AF328" s="613"/>
      <c r="AG328" s="252"/>
      <c r="AH328" s="252"/>
      <c r="AI328" s="252"/>
      <c r="AJ328" s="252"/>
      <c r="AK328" s="252"/>
      <c r="AL328" s="729"/>
      <c r="AM328" s="853"/>
      <c r="AN328" s="908"/>
      <c r="AP328" s="800"/>
      <c r="AQ328" s="800"/>
      <c r="AR328" s="800"/>
      <c r="AZ328" s="152"/>
      <c r="BA328" s="800"/>
      <c r="BB328" s="800"/>
      <c r="BC328" s="1120"/>
    </row>
    <row r="329" spans="1:55" ht="36.75" customHeight="1">
      <c r="A329" s="68"/>
      <c r="B329" s="88"/>
      <c r="C329" s="88"/>
      <c r="D329" s="88"/>
      <c r="E329" s="88"/>
      <c r="F329" s="145"/>
      <c r="G329" s="187"/>
      <c r="I329" s="62" t="s">
        <v>305</v>
      </c>
      <c r="J329" s="62" t="s">
        <v>480</v>
      </c>
      <c r="K329" s="252"/>
      <c r="L329" s="252"/>
      <c r="M329" s="252"/>
      <c r="N329" s="252"/>
      <c r="O329" s="252"/>
      <c r="P329" s="252"/>
      <c r="Q329" s="252"/>
      <c r="Z329" s="252"/>
      <c r="AA329" s="612"/>
      <c r="AB329" s="617"/>
      <c r="AC329" s="617"/>
      <c r="AD329" s="617"/>
      <c r="AE329" s="617"/>
      <c r="AF329" s="617"/>
      <c r="AG329" s="626"/>
      <c r="AH329" s="252" t="s">
        <v>541</v>
      </c>
      <c r="AI329" s="252"/>
      <c r="AJ329" s="252"/>
      <c r="AK329" s="252"/>
      <c r="AL329" s="729"/>
      <c r="AM329" s="853"/>
      <c r="AN329" s="908"/>
      <c r="AP329" s="800"/>
      <c r="AQ329" s="800"/>
      <c r="AR329" s="800"/>
      <c r="AZ329" s="152"/>
      <c r="BA329" s="800"/>
      <c r="BB329" s="800"/>
      <c r="BC329" s="1120"/>
    </row>
    <row r="330" spans="1:55" ht="187" customHeight="1">
      <c r="A330" s="68"/>
      <c r="B330" s="88"/>
      <c r="C330" s="120"/>
      <c r="D330" s="120"/>
      <c r="E330" s="120"/>
      <c r="F330" s="140"/>
      <c r="G330" s="187"/>
      <c r="H330" s="262"/>
      <c r="I330" s="246" t="s">
        <v>1371</v>
      </c>
      <c r="J330" s="252"/>
      <c r="K330" s="252"/>
      <c r="L330" s="252"/>
      <c r="M330" s="252"/>
      <c r="N330" s="252"/>
      <c r="O330" s="252"/>
      <c r="P330" s="252"/>
      <c r="Q330" s="252"/>
      <c r="R330" s="252"/>
      <c r="S330" s="252"/>
      <c r="T330" s="252"/>
      <c r="U330" s="252"/>
      <c r="V330" s="252"/>
      <c r="W330" s="252"/>
      <c r="X330" s="252"/>
      <c r="Y330" s="252"/>
      <c r="Z330" s="252"/>
      <c r="AA330" s="252"/>
      <c r="AB330" s="252"/>
      <c r="AC330" s="252"/>
      <c r="AD330" s="252"/>
      <c r="AE330" s="252"/>
      <c r="AF330" s="252"/>
      <c r="AG330" s="252"/>
      <c r="AH330" s="252"/>
      <c r="AI330" s="252"/>
      <c r="AJ330" s="252"/>
      <c r="AK330" s="252"/>
      <c r="AL330" s="729"/>
      <c r="AM330" s="853"/>
      <c r="AN330" s="908"/>
      <c r="AP330" s="800"/>
      <c r="AQ330" s="800"/>
      <c r="AR330" s="800"/>
      <c r="AZ330" s="152"/>
      <c r="BA330" s="800"/>
      <c r="BB330" s="800"/>
      <c r="BC330" s="1120"/>
    </row>
    <row r="331" spans="1:55" ht="74.25" customHeight="1">
      <c r="A331" s="68"/>
      <c r="B331" s="88"/>
      <c r="C331" s="120"/>
      <c r="D331" s="120"/>
      <c r="E331" s="120"/>
      <c r="F331" s="140"/>
      <c r="G331" s="187"/>
      <c r="H331" s="262"/>
      <c r="I331" s="246" t="s">
        <v>644</v>
      </c>
      <c r="J331" s="252"/>
      <c r="K331" s="252"/>
      <c r="L331" s="252"/>
      <c r="M331" s="252"/>
      <c r="N331" s="252"/>
      <c r="O331" s="252"/>
      <c r="P331" s="252"/>
      <c r="Q331" s="252"/>
      <c r="R331" s="252"/>
      <c r="S331" s="252"/>
      <c r="T331" s="252"/>
      <c r="U331" s="252"/>
      <c r="V331" s="252"/>
      <c r="W331" s="252"/>
      <c r="X331" s="252"/>
      <c r="Y331" s="252"/>
      <c r="Z331" s="252"/>
      <c r="AA331" s="252"/>
      <c r="AB331" s="252"/>
      <c r="AC331" s="252"/>
      <c r="AD331" s="252"/>
      <c r="AE331" s="252"/>
      <c r="AF331" s="252"/>
      <c r="AG331" s="252"/>
      <c r="AH331" s="252"/>
      <c r="AI331" s="252"/>
      <c r="AJ331" s="252"/>
      <c r="AK331" s="252"/>
      <c r="AL331" s="729"/>
      <c r="AM331" s="853"/>
      <c r="AN331" s="908"/>
      <c r="AP331" s="800"/>
      <c r="AQ331" s="800"/>
      <c r="AR331" s="800"/>
      <c r="AZ331" s="152"/>
      <c r="BA331" s="800"/>
      <c r="BB331" s="800"/>
      <c r="BC331" s="1120"/>
    </row>
    <row r="332" spans="1:55" ht="325.5" customHeight="1">
      <c r="A332" s="68"/>
      <c r="B332" s="88"/>
      <c r="C332" s="120"/>
      <c r="D332" s="120"/>
      <c r="E332" s="120"/>
      <c r="F332" s="140"/>
      <c r="G332" s="187"/>
      <c r="H332" s="262"/>
      <c r="I332" s="246" t="s">
        <v>1337</v>
      </c>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729"/>
      <c r="AM332" s="853"/>
      <c r="AN332" s="908"/>
      <c r="AP332" s="800"/>
      <c r="AQ332" s="800"/>
      <c r="AR332" s="800"/>
      <c r="AZ332" s="152"/>
      <c r="BA332" s="800"/>
      <c r="BB332" s="800"/>
      <c r="BC332" s="1120"/>
    </row>
    <row r="333" spans="1:55" ht="124.5" customHeight="1">
      <c r="A333" s="70"/>
      <c r="B333" s="90"/>
      <c r="C333" s="123"/>
      <c r="D333" s="123"/>
      <c r="E333" s="123"/>
      <c r="F333" s="144"/>
      <c r="G333" s="184">
        <v>3</v>
      </c>
      <c r="H333" s="231" t="s">
        <v>167</v>
      </c>
      <c r="I333" s="231"/>
      <c r="J333" s="231"/>
      <c r="K333" s="231"/>
      <c r="L333" s="231"/>
      <c r="M333" s="231"/>
      <c r="N333" s="231"/>
      <c r="O333" s="231"/>
      <c r="P333" s="231"/>
      <c r="Q333" s="231"/>
      <c r="R333" s="231"/>
      <c r="S333" s="231"/>
      <c r="T333" s="231"/>
      <c r="U333" s="231"/>
      <c r="V333" s="231"/>
      <c r="W333" s="231"/>
      <c r="X333" s="231"/>
      <c r="Y333" s="231"/>
      <c r="Z333" s="231"/>
      <c r="AA333" s="231"/>
      <c r="AB333" s="231"/>
      <c r="AC333" s="231"/>
      <c r="AD333" s="231"/>
      <c r="AE333" s="231"/>
      <c r="AF333" s="231"/>
      <c r="AG333" s="231"/>
      <c r="AH333" s="231"/>
      <c r="AI333" s="231"/>
      <c r="AJ333" s="231"/>
      <c r="AK333" s="258"/>
      <c r="AL333" s="742"/>
      <c r="AM333" s="859"/>
      <c r="AN333" s="901"/>
      <c r="AO333" s="402" t="s">
        <v>675</v>
      </c>
      <c r="AP333" s="1024"/>
      <c r="AQ333" s="1024"/>
      <c r="AR333" s="1024"/>
      <c r="AS333" s="402"/>
      <c r="AT333" s="402"/>
      <c r="AU333" s="402"/>
      <c r="AV333" s="402"/>
      <c r="AW333" s="402"/>
      <c r="AX333" s="402"/>
      <c r="AY333" s="402"/>
      <c r="AZ333" s="1060"/>
      <c r="BA333" s="1099"/>
      <c r="BB333" s="1099"/>
      <c r="BC333" s="1117"/>
    </row>
    <row r="334" spans="1:55" ht="49.5" customHeight="1">
      <c r="A334" s="68">
        <v>11</v>
      </c>
      <c r="B334" s="92" t="s">
        <v>757</v>
      </c>
      <c r="C334" s="92"/>
      <c r="D334" s="92"/>
      <c r="E334" s="92"/>
      <c r="F334" s="139"/>
      <c r="G334" s="185">
        <v>1</v>
      </c>
      <c r="H334" s="233" t="s">
        <v>688</v>
      </c>
      <c r="I334" s="233"/>
      <c r="J334" s="233"/>
      <c r="K334" s="233"/>
      <c r="L334" s="233"/>
      <c r="M334" s="233"/>
      <c r="N334" s="233"/>
      <c r="O334" s="233"/>
      <c r="P334" s="233"/>
      <c r="Q334" s="233"/>
      <c r="R334" s="233"/>
      <c r="S334" s="233"/>
      <c r="T334" s="233"/>
      <c r="U334" s="233"/>
      <c r="V334" s="233"/>
      <c r="W334" s="233"/>
      <c r="X334" s="233"/>
      <c r="Y334" s="233"/>
      <c r="Z334" s="233"/>
      <c r="AA334" s="233"/>
      <c r="AB334" s="233"/>
      <c r="AC334" s="233"/>
      <c r="AD334" s="233"/>
      <c r="AE334" s="233"/>
      <c r="AF334" s="233"/>
      <c r="AG334" s="233"/>
      <c r="AH334" s="233"/>
      <c r="AI334" s="233"/>
      <c r="AJ334" s="233"/>
      <c r="AK334" s="263"/>
      <c r="AL334" s="723"/>
      <c r="AM334" s="855"/>
      <c r="AN334" s="902"/>
      <c r="AO334" s="61" t="s">
        <v>26</v>
      </c>
      <c r="AP334" s="800"/>
      <c r="AQ334" s="800"/>
      <c r="AR334" s="800"/>
      <c r="AZ334" s="152"/>
      <c r="BA334" s="761" t="s">
        <v>753</v>
      </c>
      <c r="BB334" s="761" t="s">
        <v>425</v>
      </c>
      <c r="BC334" s="1116" t="s">
        <v>654</v>
      </c>
    </row>
    <row r="335" spans="1:55" ht="3.75" customHeight="1">
      <c r="A335" s="68"/>
      <c r="B335" s="92"/>
      <c r="C335" s="92"/>
      <c r="D335" s="92"/>
      <c r="E335" s="92"/>
      <c r="F335" s="139"/>
      <c r="G335" s="187"/>
      <c r="I335" s="252"/>
      <c r="J335" s="252"/>
      <c r="K335" s="252"/>
      <c r="L335" s="252"/>
      <c r="M335" s="252"/>
      <c r="N335" s="252"/>
      <c r="O335" s="252"/>
      <c r="P335" s="252"/>
      <c r="Q335" s="252"/>
      <c r="R335" s="252"/>
      <c r="S335" s="252"/>
      <c r="T335" s="252"/>
      <c r="U335" s="252"/>
      <c r="V335" s="252"/>
      <c r="W335" s="252"/>
      <c r="X335" s="252"/>
      <c r="Y335" s="252"/>
      <c r="Z335" s="252"/>
      <c r="AA335" s="252"/>
      <c r="AB335" s="252"/>
      <c r="AC335" s="252"/>
      <c r="AD335" s="252"/>
      <c r="AE335" s="252"/>
      <c r="AF335" s="252"/>
      <c r="AG335" s="252"/>
      <c r="AH335" s="252"/>
      <c r="AI335" s="252"/>
      <c r="AJ335" s="252"/>
      <c r="AK335" s="252"/>
      <c r="AL335" s="729"/>
      <c r="AM335" s="853"/>
      <c r="AN335" s="908"/>
      <c r="AP335" s="800"/>
      <c r="AQ335" s="800"/>
      <c r="AR335" s="800"/>
      <c r="AZ335" s="152"/>
      <c r="BA335" s="800"/>
      <c r="BB335" s="800"/>
      <c r="BC335" s="1120"/>
    </row>
    <row r="336" spans="1:55" ht="56.5" customHeight="1">
      <c r="A336" s="69">
        <v>12</v>
      </c>
      <c r="B336" s="97" t="s">
        <v>483</v>
      </c>
      <c r="C336" s="97"/>
      <c r="D336" s="97"/>
      <c r="E336" s="97"/>
      <c r="F336" s="153"/>
      <c r="G336" s="185">
        <v>1</v>
      </c>
      <c r="H336" s="233" t="s">
        <v>1153</v>
      </c>
      <c r="I336" s="233"/>
      <c r="J336" s="233"/>
      <c r="K336" s="233"/>
      <c r="L336" s="233"/>
      <c r="M336" s="233"/>
      <c r="N336" s="233"/>
      <c r="O336" s="233"/>
      <c r="P336" s="233"/>
      <c r="Q336" s="233"/>
      <c r="R336" s="233"/>
      <c r="S336" s="233"/>
      <c r="T336" s="233"/>
      <c r="U336" s="233"/>
      <c r="V336" s="233"/>
      <c r="W336" s="233"/>
      <c r="X336" s="233"/>
      <c r="Y336" s="233"/>
      <c r="Z336" s="233"/>
      <c r="AA336" s="233"/>
      <c r="AB336" s="233"/>
      <c r="AC336" s="233"/>
      <c r="AD336" s="233"/>
      <c r="AE336" s="233"/>
      <c r="AF336" s="233"/>
      <c r="AG336" s="233"/>
      <c r="AH336" s="233"/>
      <c r="AI336" s="233"/>
      <c r="AJ336" s="233"/>
      <c r="AK336" s="263"/>
      <c r="AL336" s="723"/>
      <c r="AM336" s="855"/>
      <c r="AN336" s="902"/>
      <c r="AO336" s="979" t="s">
        <v>87</v>
      </c>
      <c r="AP336" s="1023"/>
      <c r="AQ336" s="1023"/>
      <c r="AR336" s="1023"/>
      <c r="AS336" s="1023"/>
      <c r="AT336" s="1023"/>
      <c r="AU336" s="1023"/>
      <c r="AV336" s="1023"/>
      <c r="AW336" s="989"/>
      <c r="AX336" s="989"/>
      <c r="AY336" s="989"/>
      <c r="AZ336" s="1059"/>
      <c r="BA336" s="1100" t="s">
        <v>753</v>
      </c>
      <c r="BB336" s="1100" t="s">
        <v>425</v>
      </c>
      <c r="BC336" s="1118" t="s">
        <v>654</v>
      </c>
    </row>
    <row r="337" spans="1:55" ht="4.5" customHeight="1">
      <c r="A337" s="68"/>
      <c r="B337" s="88"/>
      <c r="C337" s="88"/>
      <c r="D337" s="88"/>
      <c r="E337" s="88"/>
      <c r="F337" s="145"/>
      <c r="G337" s="187"/>
      <c r="H337" s="62"/>
      <c r="J337" s="252"/>
      <c r="K337" s="252"/>
      <c r="L337" s="252"/>
      <c r="M337" s="252"/>
      <c r="N337" s="252"/>
      <c r="O337" s="252"/>
      <c r="P337" s="252"/>
      <c r="Q337" s="252"/>
      <c r="R337" s="252"/>
      <c r="S337" s="252"/>
      <c r="T337" s="252"/>
      <c r="U337" s="252"/>
      <c r="V337" s="252"/>
      <c r="W337" s="252"/>
      <c r="X337" s="252"/>
      <c r="Y337" s="252"/>
      <c r="Z337" s="252"/>
      <c r="AA337" s="252"/>
      <c r="AB337" s="252"/>
      <c r="AC337" s="252"/>
      <c r="AD337" s="252"/>
      <c r="AE337" s="252"/>
      <c r="AF337" s="252"/>
      <c r="AG337" s="252"/>
      <c r="AH337" s="252"/>
      <c r="AI337" s="252"/>
      <c r="AJ337" s="252"/>
      <c r="AK337" s="252"/>
      <c r="AL337" s="725"/>
      <c r="AM337" s="851"/>
      <c r="AN337" s="904"/>
      <c r="AP337" s="800"/>
      <c r="AQ337" s="800"/>
      <c r="AR337" s="800"/>
      <c r="AZ337" s="152"/>
      <c r="BA337" s="761"/>
      <c r="BB337" s="761"/>
      <c r="BC337" s="1116"/>
    </row>
    <row r="338" spans="1:55" ht="38" customHeight="1">
      <c r="A338" s="68"/>
      <c r="B338" s="88"/>
      <c r="C338" s="120"/>
      <c r="D338" s="120"/>
      <c r="E338" s="120"/>
      <c r="F338" s="140"/>
      <c r="G338" s="185">
        <v>2</v>
      </c>
      <c r="H338" s="233" t="s">
        <v>1352</v>
      </c>
      <c r="I338" s="233"/>
      <c r="J338" s="233"/>
      <c r="K338" s="233"/>
      <c r="L338" s="233"/>
      <c r="M338" s="233"/>
      <c r="N338" s="233"/>
      <c r="O338" s="233"/>
      <c r="P338" s="233"/>
      <c r="Q338" s="233"/>
      <c r="R338" s="233"/>
      <c r="S338" s="233"/>
      <c r="T338" s="233"/>
      <c r="U338" s="233"/>
      <c r="V338" s="233"/>
      <c r="W338" s="233"/>
      <c r="X338" s="233"/>
      <c r="Y338" s="233"/>
      <c r="Z338" s="233"/>
      <c r="AA338" s="233"/>
      <c r="AB338" s="233"/>
      <c r="AC338" s="233"/>
      <c r="AD338" s="233"/>
      <c r="AE338" s="233"/>
      <c r="AF338" s="233"/>
      <c r="AG338" s="233"/>
      <c r="AH338" s="233"/>
      <c r="AI338" s="233"/>
      <c r="AJ338" s="233"/>
      <c r="AK338" s="263"/>
      <c r="AL338" s="723"/>
      <c r="AM338" s="855"/>
      <c r="AN338" s="902"/>
      <c r="AO338" s="977" t="s">
        <v>100</v>
      </c>
      <c r="AP338" s="360"/>
      <c r="AQ338" s="360"/>
      <c r="AR338" s="360"/>
      <c r="AS338" s="360"/>
      <c r="AT338" s="360"/>
      <c r="AU338" s="360"/>
      <c r="AV338" s="360"/>
      <c r="AZ338" s="152"/>
      <c r="BA338" s="761"/>
      <c r="BB338" s="761"/>
      <c r="BC338" s="1116"/>
    </row>
    <row r="339" spans="1:55" ht="4.5" customHeight="1">
      <c r="A339" s="68"/>
      <c r="B339" s="88"/>
      <c r="C339" s="120"/>
      <c r="D339" s="120"/>
      <c r="E339" s="120"/>
      <c r="F339" s="140"/>
      <c r="G339" s="187"/>
      <c r="H339" s="252"/>
      <c r="J339" s="252"/>
      <c r="K339" s="252"/>
      <c r="L339" s="252"/>
      <c r="M339" s="252"/>
      <c r="N339" s="252"/>
      <c r="O339" s="252"/>
      <c r="P339" s="252"/>
      <c r="Q339" s="252"/>
      <c r="R339" s="252"/>
      <c r="S339" s="252"/>
      <c r="T339" s="252"/>
      <c r="U339" s="252"/>
      <c r="V339" s="252"/>
      <c r="W339" s="252"/>
      <c r="X339" s="252"/>
      <c r="Y339" s="252"/>
      <c r="Z339" s="252"/>
      <c r="AA339" s="252"/>
      <c r="AB339" s="252"/>
      <c r="AC339" s="252"/>
      <c r="AD339" s="252"/>
      <c r="AE339" s="252"/>
      <c r="AF339" s="252"/>
      <c r="AG339" s="252"/>
      <c r="AH339" s="252"/>
      <c r="AI339" s="252"/>
      <c r="AJ339" s="252"/>
      <c r="AK339" s="252"/>
      <c r="AL339" s="725"/>
      <c r="AM339" s="851"/>
      <c r="AN339" s="904"/>
      <c r="AP339" s="800"/>
      <c r="AQ339" s="800"/>
      <c r="AR339" s="800"/>
      <c r="AZ339" s="152"/>
      <c r="BA339" s="761"/>
      <c r="BB339" s="761"/>
      <c r="BC339" s="1116"/>
    </row>
    <row r="340" spans="1:55" ht="52" customHeight="1">
      <c r="A340" s="68"/>
      <c r="B340" s="88"/>
      <c r="C340" s="120"/>
      <c r="D340" s="120"/>
      <c r="E340" s="120"/>
      <c r="F340" s="140"/>
      <c r="G340" s="185">
        <v>3</v>
      </c>
      <c r="H340" s="233" t="s">
        <v>760</v>
      </c>
      <c r="I340" s="233"/>
      <c r="J340" s="233"/>
      <c r="K340" s="233"/>
      <c r="L340" s="233"/>
      <c r="M340" s="233"/>
      <c r="N340" s="233"/>
      <c r="O340" s="233"/>
      <c r="P340" s="233"/>
      <c r="Q340" s="233"/>
      <c r="R340" s="233"/>
      <c r="S340" s="233"/>
      <c r="T340" s="233"/>
      <c r="U340" s="233"/>
      <c r="V340" s="233"/>
      <c r="W340" s="233"/>
      <c r="X340" s="233"/>
      <c r="Y340" s="233"/>
      <c r="Z340" s="233"/>
      <c r="AA340" s="233"/>
      <c r="AB340" s="233"/>
      <c r="AC340" s="233"/>
      <c r="AD340" s="233"/>
      <c r="AE340" s="233"/>
      <c r="AF340" s="233"/>
      <c r="AG340" s="233"/>
      <c r="AH340" s="233"/>
      <c r="AI340" s="233"/>
      <c r="AJ340" s="233"/>
      <c r="AK340" s="263"/>
      <c r="AL340" s="723"/>
      <c r="AM340" s="855"/>
      <c r="AN340" s="902"/>
      <c r="AO340" s="977" t="s">
        <v>1060</v>
      </c>
      <c r="AP340" s="360"/>
      <c r="AQ340" s="360"/>
      <c r="AR340" s="360"/>
      <c r="AS340" s="360"/>
      <c r="AT340" s="360"/>
      <c r="AU340" s="360"/>
      <c r="AV340" s="360"/>
      <c r="AZ340" s="152"/>
      <c r="BA340" s="761"/>
      <c r="BB340" s="761"/>
      <c r="BC340" s="1116"/>
    </row>
    <row r="341" spans="1:55" ht="53.5" customHeight="1">
      <c r="A341" s="68"/>
      <c r="B341" s="88"/>
      <c r="C341" s="120"/>
      <c r="D341" s="120"/>
      <c r="E341" s="120"/>
      <c r="F341" s="140"/>
      <c r="G341" s="187"/>
      <c r="H341" s="258" t="s">
        <v>40</v>
      </c>
      <c r="I341" s="231" t="s">
        <v>102</v>
      </c>
      <c r="J341" s="231"/>
      <c r="K341" s="231"/>
      <c r="L341" s="231"/>
      <c r="M341" s="231"/>
      <c r="N341" s="231"/>
      <c r="O341" s="231"/>
      <c r="P341" s="231"/>
      <c r="Q341" s="231"/>
      <c r="R341" s="231"/>
      <c r="S341" s="231"/>
      <c r="T341" s="231"/>
      <c r="U341" s="231"/>
      <c r="V341" s="231"/>
      <c r="W341" s="231"/>
      <c r="X341" s="231"/>
      <c r="Y341" s="231"/>
      <c r="Z341" s="231"/>
      <c r="AA341" s="231"/>
      <c r="AB341" s="231"/>
      <c r="AC341" s="231"/>
      <c r="AD341" s="231"/>
      <c r="AE341" s="231"/>
      <c r="AF341" s="231"/>
      <c r="AG341" s="231"/>
      <c r="AH341" s="231"/>
      <c r="AI341" s="231"/>
      <c r="AJ341" s="231"/>
      <c r="AK341" s="258"/>
      <c r="AL341" s="742"/>
      <c r="AM341" s="859"/>
      <c r="AN341" s="901"/>
      <c r="AP341" s="800"/>
      <c r="AQ341" s="800"/>
      <c r="AR341" s="800"/>
      <c r="AZ341" s="152"/>
      <c r="BA341" s="761"/>
      <c r="BB341" s="761"/>
      <c r="BC341" s="1116"/>
    </row>
    <row r="342" spans="1:55" ht="36.5" customHeight="1">
      <c r="A342" s="68"/>
      <c r="B342" s="88"/>
      <c r="C342" s="120"/>
      <c r="D342" s="120"/>
      <c r="E342" s="120"/>
      <c r="F342" s="140"/>
      <c r="G342" s="187"/>
      <c r="H342" s="258" t="s">
        <v>78</v>
      </c>
      <c r="I342" s="231" t="s">
        <v>490</v>
      </c>
      <c r="J342" s="231"/>
      <c r="K342" s="231"/>
      <c r="L342" s="231"/>
      <c r="M342" s="231"/>
      <c r="N342" s="231"/>
      <c r="O342" s="231"/>
      <c r="P342" s="231"/>
      <c r="Q342" s="231"/>
      <c r="R342" s="231"/>
      <c r="S342" s="231"/>
      <c r="T342" s="231"/>
      <c r="U342" s="231"/>
      <c r="V342" s="231"/>
      <c r="W342" s="231"/>
      <c r="X342" s="231"/>
      <c r="Y342" s="231"/>
      <c r="Z342" s="231"/>
      <c r="AA342" s="231"/>
      <c r="AB342" s="231"/>
      <c r="AC342" s="231"/>
      <c r="AD342" s="231"/>
      <c r="AE342" s="231"/>
      <c r="AF342" s="231"/>
      <c r="AG342" s="231"/>
      <c r="AH342" s="231"/>
      <c r="AI342" s="231"/>
      <c r="AJ342" s="231"/>
      <c r="AK342" s="258"/>
      <c r="AL342" s="742"/>
      <c r="AM342" s="859"/>
      <c r="AN342" s="901"/>
      <c r="AP342" s="800"/>
      <c r="AQ342" s="800"/>
      <c r="AR342" s="800"/>
      <c r="AZ342" s="152"/>
      <c r="BA342" s="761"/>
      <c r="BB342" s="761"/>
      <c r="BC342" s="1116"/>
    </row>
    <row r="343" spans="1:55" ht="18.75" customHeight="1">
      <c r="A343" s="68"/>
      <c r="B343" s="88"/>
      <c r="C343" s="120"/>
      <c r="D343" s="120"/>
      <c r="E343" s="120"/>
      <c r="F343" s="140"/>
      <c r="G343" s="187"/>
      <c r="H343" s="263" t="s">
        <v>187</v>
      </c>
      <c r="I343" s="233" t="s">
        <v>1085</v>
      </c>
      <c r="J343" s="233"/>
      <c r="K343" s="233"/>
      <c r="L343" s="233"/>
      <c r="M343" s="233"/>
      <c r="N343" s="233"/>
      <c r="O343" s="233"/>
      <c r="P343" s="233"/>
      <c r="Q343" s="233"/>
      <c r="R343" s="233"/>
      <c r="S343" s="233"/>
      <c r="T343" s="233"/>
      <c r="U343" s="233"/>
      <c r="V343" s="233"/>
      <c r="W343" s="233"/>
      <c r="X343" s="233"/>
      <c r="Y343" s="233"/>
      <c r="Z343" s="233"/>
      <c r="AA343" s="233"/>
      <c r="AB343" s="233"/>
      <c r="AC343" s="233"/>
      <c r="AD343" s="233"/>
      <c r="AE343" s="233"/>
      <c r="AF343" s="233"/>
      <c r="AG343" s="233"/>
      <c r="AH343" s="233"/>
      <c r="AI343" s="233"/>
      <c r="AJ343" s="233"/>
      <c r="AK343" s="263"/>
      <c r="AL343" s="723"/>
      <c r="AM343" s="855"/>
      <c r="AN343" s="902"/>
      <c r="AP343" s="800"/>
      <c r="AQ343" s="800"/>
      <c r="AR343" s="800"/>
      <c r="AZ343" s="152"/>
      <c r="BA343" s="761"/>
      <c r="BB343" s="761"/>
      <c r="BC343" s="1116"/>
    </row>
    <row r="344" spans="1:55" ht="1.5" customHeight="1">
      <c r="A344" s="68"/>
      <c r="B344" s="88"/>
      <c r="C344" s="120"/>
      <c r="D344" s="120"/>
      <c r="E344" s="120"/>
      <c r="F344" s="140"/>
      <c r="G344" s="186"/>
      <c r="H344" s="255"/>
      <c r="I344" s="189"/>
      <c r="J344" s="255"/>
      <c r="K344" s="255"/>
      <c r="L344" s="255"/>
      <c r="M344" s="255"/>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727"/>
      <c r="AM344" s="856"/>
      <c r="AN344" s="906"/>
      <c r="AP344" s="800"/>
      <c r="AQ344" s="800"/>
      <c r="AR344" s="800"/>
      <c r="AZ344" s="152"/>
      <c r="BA344" s="761"/>
      <c r="BB344" s="761"/>
      <c r="BC344" s="1116"/>
    </row>
    <row r="345" spans="1:55" ht="55" customHeight="1">
      <c r="A345" s="68"/>
      <c r="B345" s="88"/>
      <c r="C345" s="120"/>
      <c r="D345" s="120"/>
      <c r="E345" s="120"/>
      <c r="F345" s="140"/>
      <c r="G345" s="188">
        <v>4</v>
      </c>
      <c r="H345" s="235" t="s">
        <v>1203</v>
      </c>
      <c r="I345" s="235"/>
      <c r="J345" s="235"/>
      <c r="K345" s="235"/>
      <c r="L345" s="235"/>
      <c r="M345" s="235"/>
      <c r="N345" s="235"/>
      <c r="O345" s="235"/>
      <c r="P345" s="235"/>
      <c r="Q345" s="235"/>
      <c r="R345" s="235"/>
      <c r="S345" s="235"/>
      <c r="T345" s="235"/>
      <c r="U345" s="235"/>
      <c r="V345" s="235"/>
      <c r="W345" s="235"/>
      <c r="X345" s="235"/>
      <c r="Y345" s="235"/>
      <c r="Z345" s="235"/>
      <c r="AA345" s="235"/>
      <c r="AB345" s="235"/>
      <c r="AC345" s="235"/>
      <c r="AD345" s="235"/>
      <c r="AE345" s="235"/>
      <c r="AF345" s="235"/>
      <c r="AG345" s="235"/>
      <c r="AH345" s="235"/>
      <c r="AI345" s="235"/>
      <c r="AJ345" s="235"/>
      <c r="AK345" s="256"/>
      <c r="AL345" s="728"/>
      <c r="AM345" s="873"/>
      <c r="AN345" s="907"/>
      <c r="AO345" s="977" t="s">
        <v>554</v>
      </c>
      <c r="AP345" s="360"/>
      <c r="AQ345" s="360"/>
      <c r="AR345" s="360"/>
      <c r="AS345" s="360"/>
      <c r="AT345" s="360"/>
      <c r="AU345" s="360"/>
      <c r="AV345" s="360"/>
      <c r="AZ345" s="152"/>
      <c r="BA345" s="761"/>
      <c r="BB345" s="761"/>
      <c r="BC345" s="1116"/>
    </row>
    <row r="346" spans="1:55" ht="3.75" customHeight="1">
      <c r="A346" s="68"/>
      <c r="B346" s="88"/>
      <c r="C346" s="120"/>
      <c r="D346" s="120"/>
      <c r="E346" s="120"/>
      <c r="F346" s="140"/>
      <c r="G346" s="186"/>
      <c r="H346" s="255"/>
      <c r="I346" s="189"/>
      <c r="J346" s="255"/>
      <c r="K346" s="255"/>
      <c r="L346" s="255"/>
      <c r="M346" s="255"/>
      <c r="N346" s="255"/>
      <c r="O346" s="255"/>
      <c r="P346" s="255"/>
      <c r="Q346" s="255"/>
      <c r="R346" s="255"/>
      <c r="S346" s="255"/>
      <c r="T346" s="255"/>
      <c r="U346" s="255"/>
      <c r="V346" s="255"/>
      <c r="W346" s="255"/>
      <c r="X346" s="255"/>
      <c r="Y346" s="255"/>
      <c r="Z346" s="255"/>
      <c r="AA346" s="255"/>
      <c r="AB346" s="255"/>
      <c r="AC346" s="255"/>
      <c r="AD346" s="255"/>
      <c r="AE346" s="255"/>
      <c r="AF346" s="255"/>
      <c r="AG346" s="255"/>
      <c r="AH346" s="255"/>
      <c r="AI346" s="255"/>
      <c r="AJ346" s="255"/>
      <c r="AK346" s="255"/>
      <c r="AL346" s="727"/>
      <c r="AM346" s="856"/>
      <c r="AN346" s="906"/>
      <c r="AP346" s="800"/>
      <c r="AQ346" s="800"/>
      <c r="AR346" s="800"/>
      <c r="AZ346" s="152"/>
      <c r="BA346" s="761"/>
      <c r="BB346" s="761"/>
      <c r="BC346" s="1116"/>
    </row>
    <row r="347" spans="1:55" ht="36.75" customHeight="1">
      <c r="A347" s="69">
        <v>13</v>
      </c>
      <c r="B347" s="99" t="s">
        <v>313</v>
      </c>
      <c r="C347" s="99"/>
      <c r="D347" s="99"/>
      <c r="E347" s="99"/>
      <c r="F347" s="153"/>
      <c r="G347" s="187">
        <v>1</v>
      </c>
      <c r="H347" s="234" t="s">
        <v>719</v>
      </c>
      <c r="I347" s="234"/>
      <c r="J347" s="234"/>
      <c r="K347" s="234"/>
      <c r="L347" s="234"/>
      <c r="M347" s="234"/>
      <c r="N347" s="234"/>
      <c r="O347" s="234"/>
      <c r="P347" s="234"/>
      <c r="Q347" s="234"/>
      <c r="R347" s="234"/>
      <c r="S347" s="234"/>
      <c r="T347" s="234"/>
      <c r="U347" s="234"/>
      <c r="V347" s="234"/>
      <c r="W347" s="234"/>
      <c r="X347" s="234"/>
      <c r="Y347" s="234"/>
      <c r="Z347" s="234"/>
      <c r="AA347" s="234"/>
      <c r="AB347" s="234"/>
      <c r="AC347" s="234"/>
      <c r="AD347" s="234"/>
      <c r="AE347" s="234"/>
      <c r="AF347" s="234"/>
      <c r="AG347" s="234"/>
      <c r="AH347" s="234"/>
      <c r="AI347" s="234"/>
      <c r="AJ347" s="234"/>
      <c r="AK347" s="252"/>
      <c r="AL347" s="737"/>
      <c r="AM347" s="874"/>
      <c r="AN347" s="909"/>
      <c r="AO347" s="979" t="s">
        <v>1332</v>
      </c>
      <c r="AP347" s="1023"/>
      <c r="AQ347" s="1023"/>
      <c r="AR347" s="1023"/>
      <c r="AS347" s="1023"/>
      <c r="AT347" s="1023"/>
      <c r="AU347" s="1023"/>
      <c r="AV347" s="1023"/>
      <c r="AW347" s="989"/>
      <c r="AX347" s="989"/>
      <c r="AY347" s="989"/>
      <c r="AZ347" s="1059"/>
      <c r="BA347" s="1100" t="s">
        <v>753</v>
      </c>
      <c r="BB347" s="1100" t="s">
        <v>425</v>
      </c>
      <c r="BC347" s="1118" t="s">
        <v>654</v>
      </c>
    </row>
    <row r="348" spans="1:55" ht="36.75" customHeight="1">
      <c r="A348" s="68"/>
      <c r="B348" s="93"/>
      <c r="C348" s="93"/>
      <c r="D348" s="93"/>
      <c r="E348" s="93"/>
      <c r="F348" s="155"/>
      <c r="G348" s="187"/>
      <c r="H348" s="264" t="s">
        <v>40</v>
      </c>
      <c r="I348" s="264" t="s">
        <v>108</v>
      </c>
      <c r="J348" s="404"/>
      <c r="K348" s="404"/>
      <c r="L348" s="404"/>
      <c r="M348" s="404"/>
      <c r="N348" s="404"/>
      <c r="O348" s="404"/>
      <c r="P348" s="404"/>
      <c r="Q348" s="404"/>
      <c r="R348" s="404"/>
      <c r="S348" s="404"/>
      <c r="T348" s="404"/>
      <c r="U348" s="404"/>
      <c r="V348" s="404"/>
      <c r="W348" s="404"/>
      <c r="X348" s="404"/>
      <c r="Y348" s="404"/>
      <c r="Z348" s="404"/>
      <c r="AA348" s="404"/>
      <c r="AB348" s="404"/>
      <c r="AC348" s="404"/>
      <c r="AD348" s="404"/>
      <c r="AE348" s="404"/>
      <c r="AF348" s="404"/>
      <c r="AG348" s="404"/>
      <c r="AH348" s="404"/>
      <c r="AI348" s="404"/>
      <c r="AJ348" s="404"/>
      <c r="AK348" s="404"/>
      <c r="AL348" s="737"/>
      <c r="AM348" s="874"/>
      <c r="AN348" s="909"/>
      <c r="AP348" s="800"/>
      <c r="AQ348" s="800"/>
      <c r="AR348" s="800"/>
      <c r="AZ348" s="152"/>
      <c r="BA348" s="761"/>
      <c r="BB348" s="761"/>
      <c r="BC348" s="1116"/>
    </row>
    <row r="349" spans="1:55" ht="19.5" customHeight="1">
      <c r="A349" s="68"/>
      <c r="B349" s="93"/>
      <c r="C349" s="93"/>
      <c r="D349" s="93"/>
      <c r="E349" s="93"/>
      <c r="F349" s="155"/>
      <c r="G349" s="187"/>
      <c r="H349" s="265" t="s">
        <v>78</v>
      </c>
      <c r="I349" s="265" t="s">
        <v>867</v>
      </c>
      <c r="J349" s="405"/>
      <c r="K349" s="405"/>
      <c r="L349" s="405"/>
      <c r="M349" s="405"/>
      <c r="N349" s="405"/>
      <c r="O349" s="405"/>
      <c r="P349" s="405"/>
      <c r="Q349" s="405"/>
      <c r="R349" s="405"/>
      <c r="S349" s="405"/>
      <c r="T349" s="405"/>
      <c r="U349" s="405"/>
      <c r="V349" s="405"/>
      <c r="W349" s="405"/>
      <c r="X349" s="405"/>
      <c r="Y349" s="405"/>
      <c r="Z349" s="405"/>
      <c r="AA349" s="405"/>
      <c r="AB349" s="405"/>
      <c r="AC349" s="405"/>
      <c r="AD349" s="405"/>
      <c r="AE349" s="405"/>
      <c r="AF349" s="405"/>
      <c r="AG349" s="405"/>
      <c r="AH349" s="405"/>
      <c r="AI349" s="405"/>
      <c r="AJ349" s="405"/>
      <c r="AK349" s="405"/>
      <c r="AL349" s="737"/>
      <c r="AM349" s="874"/>
      <c r="AN349" s="909"/>
      <c r="AP349" s="800"/>
      <c r="AQ349" s="800"/>
      <c r="AR349" s="800"/>
      <c r="AZ349" s="152"/>
      <c r="BA349" s="761"/>
      <c r="BB349" s="761"/>
      <c r="BC349" s="1116"/>
    </row>
    <row r="350" spans="1:55" ht="39.75" customHeight="1">
      <c r="A350" s="68"/>
      <c r="B350" s="93"/>
      <c r="C350" s="93"/>
      <c r="D350" s="93"/>
      <c r="E350" s="93"/>
      <c r="F350" s="155"/>
      <c r="G350" s="187"/>
      <c r="H350" s="266" t="s">
        <v>187</v>
      </c>
      <c r="I350" s="266" t="s">
        <v>121</v>
      </c>
      <c r="J350" s="406"/>
      <c r="K350" s="406"/>
      <c r="L350" s="406"/>
      <c r="M350" s="406"/>
      <c r="N350" s="406"/>
      <c r="O350" s="406"/>
      <c r="P350" s="406"/>
      <c r="Q350" s="406"/>
      <c r="R350" s="406"/>
      <c r="S350" s="406"/>
      <c r="T350" s="406"/>
      <c r="U350" s="406"/>
      <c r="V350" s="406"/>
      <c r="W350" s="406"/>
      <c r="X350" s="406"/>
      <c r="Y350" s="406"/>
      <c r="Z350" s="406"/>
      <c r="AA350" s="406"/>
      <c r="AB350" s="406"/>
      <c r="AC350" s="406"/>
      <c r="AD350" s="406"/>
      <c r="AE350" s="406"/>
      <c r="AF350" s="406"/>
      <c r="AG350" s="406"/>
      <c r="AH350" s="406"/>
      <c r="AI350" s="406"/>
      <c r="AJ350" s="406"/>
      <c r="AK350" s="670"/>
      <c r="AL350" s="737"/>
      <c r="AM350" s="874"/>
      <c r="AN350" s="909"/>
      <c r="AP350" s="800"/>
      <c r="AQ350" s="800"/>
      <c r="AR350" s="800"/>
      <c r="AZ350" s="152"/>
      <c r="BA350" s="800"/>
      <c r="BB350" s="800"/>
      <c r="BC350" s="1120"/>
    </row>
    <row r="351" spans="1:55" s="64" customFormat="1" ht="20.100000000000001" customHeight="1">
      <c r="A351" s="74"/>
      <c r="B351" s="92"/>
      <c r="C351" s="92"/>
      <c r="D351" s="92"/>
      <c r="E351" s="92"/>
      <c r="F351" s="139"/>
      <c r="G351" s="197"/>
      <c r="H351" s="197"/>
      <c r="I351" s="197" t="s">
        <v>941</v>
      </c>
      <c r="J351" s="197"/>
      <c r="K351" s="197"/>
      <c r="L351" s="300"/>
      <c r="M351" s="300"/>
      <c r="N351" s="197"/>
      <c r="O351" s="197"/>
      <c r="P351" s="197"/>
      <c r="Q351" s="197"/>
      <c r="R351" s="197"/>
      <c r="S351" s="197"/>
      <c r="T351" s="197"/>
      <c r="U351" s="197"/>
      <c r="V351" s="197"/>
      <c r="W351" s="197"/>
      <c r="X351" s="197"/>
      <c r="Y351" s="197"/>
      <c r="Z351" s="197"/>
      <c r="AA351" s="197"/>
      <c r="AB351" s="197"/>
      <c r="AC351" s="197"/>
      <c r="AD351" s="197"/>
      <c r="AE351" s="197"/>
      <c r="AF351" s="197"/>
      <c r="AG351" s="197"/>
      <c r="AH351" s="197"/>
      <c r="AI351" s="197"/>
      <c r="AJ351" s="197"/>
      <c r="AK351" s="197"/>
      <c r="AL351" s="729"/>
      <c r="AM351" s="853"/>
      <c r="AN351" s="908"/>
      <c r="AU351" s="197"/>
      <c r="AV351" s="197"/>
      <c r="AW351" s="197"/>
      <c r="AX351" s="197"/>
      <c r="AY351" s="197"/>
      <c r="AZ351" s="433"/>
      <c r="BA351" s="800"/>
      <c r="BB351" s="800"/>
      <c r="BC351" s="1120"/>
    </row>
    <row r="352" spans="1:55" s="64" customFormat="1" ht="21.75" customHeight="1">
      <c r="A352" s="74"/>
      <c r="B352" s="100"/>
      <c r="C352" s="100"/>
      <c r="D352" s="100"/>
      <c r="E352" s="100"/>
      <c r="F352" s="156"/>
      <c r="G352" s="197"/>
      <c r="H352" s="197"/>
      <c r="I352" s="345" t="s">
        <v>252</v>
      </c>
      <c r="J352" s="407"/>
      <c r="K352" s="407"/>
      <c r="L352" s="453"/>
      <c r="M352" s="345" t="s">
        <v>680</v>
      </c>
      <c r="N352" s="407"/>
      <c r="O352" s="407"/>
      <c r="P352" s="407"/>
      <c r="Q352" s="453"/>
      <c r="R352" s="345" t="s">
        <v>893</v>
      </c>
      <c r="S352" s="407"/>
      <c r="T352" s="407"/>
      <c r="U352" s="407"/>
      <c r="V352" s="453"/>
      <c r="W352" s="593"/>
      <c r="X352" s="197" t="s">
        <v>348</v>
      </c>
      <c r="Y352" s="197"/>
      <c r="Z352" s="197"/>
      <c r="AA352" s="197"/>
      <c r="AB352" s="197"/>
      <c r="AC352" s="197"/>
      <c r="AD352" s="197"/>
      <c r="AE352" s="197"/>
      <c r="AF352" s="197"/>
      <c r="AG352" s="197"/>
      <c r="AH352" s="197"/>
      <c r="AI352" s="197"/>
      <c r="AJ352" s="197"/>
      <c r="AK352" s="197"/>
      <c r="AL352" s="729"/>
      <c r="AM352" s="853"/>
      <c r="AN352" s="908"/>
      <c r="AU352" s="197"/>
      <c r="AV352" s="197"/>
      <c r="AW352" s="197"/>
      <c r="AX352" s="197"/>
      <c r="AY352" s="197"/>
      <c r="AZ352" s="433"/>
      <c r="BA352" s="800"/>
      <c r="BB352" s="800"/>
      <c r="BC352" s="1120"/>
    </row>
    <row r="353" spans="1:55" s="64" customFormat="1" ht="6.75" customHeight="1">
      <c r="A353" s="74"/>
      <c r="B353" s="100"/>
      <c r="C353" s="100"/>
      <c r="D353" s="100"/>
      <c r="E353" s="100"/>
      <c r="F353" s="156"/>
      <c r="G353" s="197"/>
      <c r="H353" s="197"/>
      <c r="I353" s="197"/>
      <c r="J353" s="197"/>
      <c r="K353" s="197"/>
      <c r="L353" s="300"/>
      <c r="M353" s="300"/>
      <c r="N353" s="197"/>
      <c r="O353" s="197"/>
      <c r="P353" s="197"/>
      <c r="Q353" s="197"/>
      <c r="R353" s="197"/>
      <c r="S353" s="197"/>
      <c r="T353" s="197"/>
      <c r="U353" s="197"/>
      <c r="V353" s="197"/>
      <c r="W353" s="197"/>
      <c r="X353" s="197"/>
      <c r="Y353" s="197"/>
      <c r="Z353" s="197"/>
      <c r="AA353" s="197"/>
      <c r="AB353" s="197"/>
      <c r="AC353" s="197"/>
      <c r="AD353" s="197"/>
      <c r="AE353" s="197"/>
      <c r="AF353" s="197"/>
      <c r="AG353" s="197"/>
      <c r="AH353" s="197"/>
      <c r="AI353" s="197"/>
      <c r="AJ353" s="197"/>
      <c r="AK353" s="197"/>
      <c r="AL353" s="729"/>
      <c r="AM353" s="853"/>
      <c r="AN353" s="908"/>
      <c r="AU353" s="197"/>
      <c r="AV353" s="197"/>
      <c r="AW353" s="197"/>
      <c r="AX353" s="197"/>
      <c r="AY353" s="197"/>
      <c r="AZ353" s="433"/>
      <c r="BA353" s="800"/>
      <c r="BB353" s="800"/>
      <c r="BC353" s="1120"/>
    </row>
    <row r="354" spans="1:55" s="64" customFormat="1" ht="39.75" customHeight="1">
      <c r="A354" s="74"/>
      <c r="B354" s="100"/>
      <c r="C354" s="100"/>
      <c r="D354" s="100"/>
      <c r="E354" s="100"/>
      <c r="F354" s="156"/>
      <c r="G354" s="197"/>
      <c r="H354" s="197"/>
      <c r="I354" s="346" t="s">
        <v>205</v>
      </c>
      <c r="J354" s="346"/>
      <c r="K354" s="346"/>
      <c r="L354" s="346"/>
      <c r="M354" s="467">
        <v>5</v>
      </c>
      <c r="N354" s="484"/>
      <c r="O354" s="501"/>
      <c r="P354" s="515">
        <v>4</v>
      </c>
      <c r="Q354" s="527"/>
      <c r="R354" s="541"/>
      <c r="S354" s="467">
        <v>3</v>
      </c>
      <c r="T354" s="484"/>
      <c r="U354" s="501"/>
      <c r="V354" s="467">
        <v>2</v>
      </c>
      <c r="W354" s="484">
        <v>2</v>
      </c>
      <c r="X354" s="501"/>
      <c r="Y354" s="467">
        <v>1</v>
      </c>
      <c r="Z354" s="484"/>
      <c r="AA354" s="501"/>
      <c r="AB354" s="467" t="s">
        <v>546</v>
      </c>
      <c r="AC354" s="484" t="s">
        <v>546</v>
      </c>
      <c r="AD354" s="501"/>
      <c r="AE354" s="467" t="s">
        <v>1058</v>
      </c>
      <c r="AF354" s="484"/>
      <c r="AG354" s="501"/>
      <c r="AH354" s="467" t="s">
        <v>834</v>
      </c>
      <c r="AI354" s="484" t="s">
        <v>834</v>
      </c>
      <c r="AJ354" s="501"/>
      <c r="AK354" s="197"/>
      <c r="AL354" s="729"/>
      <c r="AM354" s="853"/>
      <c r="AN354" s="908"/>
      <c r="AU354" s="197"/>
      <c r="AV354" s="197"/>
      <c r="AW354" s="197"/>
      <c r="AX354" s="197"/>
      <c r="AY354" s="197"/>
      <c r="AZ354" s="433"/>
      <c r="BA354" s="800"/>
      <c r="BB354" s="800"/>
      <c r="BC354" s="1120"/>
    </row>
    <row r="355" spans="1:55" s="64" customFormat="1" ht="21.75" customHeight="1">
      <c r="A355" s="74"/>
      <c r="B355" s="100"/>
      <c r="C355" s="100"/>
      <c r="D355" s="100"/>
      <c r="E355" s="100"/>
      <c r="F355" s="156"/>
      <c r="G355" s="198"/>
      <c r="H355" s="197"/>
      <c r="I355" s="347" t="s">
        <v>606</v>
      </c>
      <c r="J355" s="408"/>
      <c r="K355" s="408"/>
      <c r="L355" s="454"/>
      <c r="M355" s="468" t="s">
        <v>81</v>
      </c>
      <c r="N355" s="485"/>
      <c r="O355" s="502"/>
      <c r="P355" s="469" t="s">
        <v>81</v>
      </c>
      <c r="Q355" s="486"/>
      <c r="R355" s="542"/>
      <c r="S355" s="552" t="s">
        <v>81</v>
      </c>
      <c r="T355" s="561"/>
      <c r="U355" s="572"/>
      <c r="V355" s="469" t="s">
        <v>81</v>
      </c>
      <c r="W355" s="486"/>
      <c r="X355" s="542"/>
      <c r="Y355" s="552" t="s">
        <v>81</v>
      </c>
      <c r="Z355" s="561"/>
      <c r="AA355" s="572"/>
      <c r="AB355" s="469" t="s">
        <v>81</v>
      </c>
      <c r="AC355" s="486"/>
      <c r="AD355" s="542"/>
      <c r="AE355" s="552" t="s">
        <v>81</v>
      </c>
      <c r="AF355" s="561"/>
      <c r="AG355" s="572"/>
      <c r="AH355" s="469" t="s">
        <v>81</v>
      </c>
      <c r="AI355" s="486"/>
      <c r="AJ355" s="542"/>
      <c r="AK355" s="197"/>
      <c r="AL355" s="729"/>
      <c r="AM355" s="853"/>
      <c r="AN355" s="908"/>
      <c r="AU355" s="197"/>
      <c r="AV355" s="197"/>
      <c r="AW355" s="197"/>
      <c r="AX355" s="197"/>
      <c r="AY355" s="197"/>
      <c r="AZ355" s="433"/>
      <c r="BA355" s="800"/>
      <c r="BB355" s="800"/>
      <c r="BC355" s="1120"/>
    </row>
    <row r="356" spans="1:55" s="64" customFormat="1" ht="21.75" customHeight="1">
      <c r="A356" s="74"/>
      <c r="B356" s="100"/>
      <c r="C356" s="100"/>
      <c r="D356" s="100"/>
      <c r="E356" s="100"/>
      <c r="F356" s="156"/>
      <c r="G356" s="198"/>
      <c r="H356" s="197"/>
      <c r="I356" s="347" t="s">
        <v>397</v>
      </c>
      <c r="J356" s="408"/>
      <c r="K356" s="408"/>
      <c r="L356" s="454"/>
      <c r="M356" s="469" t="s">
        <v>81</v>
      </c>
      <c r="N356" s="486"/>
      <c r="O356" s="503"/>
      <c r="P356" s="469" t="s">
        <v>81</v>
      </c>
      <c r="Q356" s="486"/>
      <c r="R356" s="542"/>
      <c r="S356" s="552" t="s">
        <v>81</v>
      </c>
      <c r="T356" s="561"/>
      <c r="U356" s="572"/>
      <c r="V356" s="469" t="s">
        <v>81</v>
      </c>
      <c r="W356" s="486"/>
      <c r="X356" s="542"/>
      <c r="Y356" s="552" t="s">
        <v>81</v>
      </c>
      <c r="Z356" s="561"/>
      <c r="AA356" s="572"/>
      <c r="AB356" s="469" t="s">
        <v>81</v>
      </c>
      <c r="AC356" s="486"/>
      <c r="AD356" s="542"/>
      <c r="AE356" s="552" t="s">
        <v>81</v>
      </c>
      <c r="AF356" s="561"/>
      <c r="AG356" s="572"/>
      <c r="AH356" s="469" t="s">
        <v>81</v>
      </c>
      <c r="AI356" s="486"/>
      <c r="AJ356" s="542"/>
      <c r="AK356" s="197"/>
      <c r="AL356" s="729"/>
      <c r="AM356" s="853"/>
      <c r="AN356" s="908"/>
      <c r="AU356" s="197"/>
      <c r="AV356" s="197"/>
      <c r="AW356" s="197"/>
      <c r="AX356" s="197"/>
      <c r="AY356" s="197"/>
      <c r="AZ356" s="433"/>
      <c r="BA356" s="800"/>
      <c r="BB356" s="800"/>
      <c r="BC356" s="1120"/>
    </row>
    <row r="357" spans="1:55" s="64" customFormat="1" ht="21.75" customHeight="1">
      <c r="A357" s="74"/>
      <c r="B357" s="100"/>
      <c r="C357" s="100"/>
      <c r="D357" s="100"/>
      <c r="E357" s="100"/>
      <c r="F357" s="156"/>
      <c r="G357" s="198"/>
      <c r="H357" s="197"/>
      <c r="I357" s="347" t="s">
        <v>1059</v>
      </c>
      <c r="J357" s="408"/>
      <c r="K357" s="408"/>
      <c r="L357" s="454"/>
      <c r="M357" s="469" t="s">
        <v>81</v>
      </c>
      <c r="N357" s="486"/>
      <c r="O357" s="503"/>
      <c r="P357" s="469" t="s">
        <v>81</v>
      </c>
      <c r="Q357" s="486"/>
      <c r="R357" s="542"/>
      <c r="S357" s="552" t="s">
        <v>81</v>
      </c>
      <c r="T357" s="561"/>
      <c r="U357" s="572"/>
      <c r="V357" s="469" t="s">
        <v>81</v>
      </c>
      <c r="W357" s="486"/>
      <c r="X357" s="542"/>
      <c r="Y357" s="552" t="s">
        <v>81</v>
      </c>
      <c r="Z357" s="561"/>
      <c r="AA357" s="572"/>
      <c r="AB357" s="469" t="s">
        <v>81</v>
      </c>
      <c r="AC357" s="486"/>
      <c r="AD357" s="542"/>
      <c r="AE357" s="552" t="s">
        <v>81</v>
      </c>
      <c r="AF357" s="561"/>
      <c r="AG357" s="572"/>
      <c r="AH357" s="469" t="s">
        <v>81</v>
      </c>
      <c r="AI357" s="486"/>
      <c r="AJ357" s="542"/>
      <c r="AK357" s="197"/>
      <c r="AL357" s="729"/>
      <c r="AM357" s="853"/>
      <c r="AN357" s="908"/>
      <c r="AU357" s="197"/>
      <c r="AV357" s="197"/>
      <c r="AW357" s="197"/>
      <c r="AX357" s="197"/>
      <c r="AY357" s="197"/>
      <c r="AZ357" s="433"/>
      <c r="BA357" s="800"/>
      <c r="BB357" s="800"/>
      <c r="BC357" s="1120"/>
    </row>
    <row r="358" spans="1:55" s="64" customFormat="1" ht="6.75" customHeight="1">
      <c r="A358" s="74"/>
      <c r="B358" s="100"/>
      <c r="C358" s="100"/>
      <c r="D358" s="100"/>
      <c r="E358" s="100"/>
      <c r="F358" s="156"/>
      <c r="G358" s="198"/>
      <c r="H358" s="197"/>
      <c r="I358" s="197"/>
      <c r="J358" s="197"/>
      <c r="K358" s="197"/>
      <c r="L358" s="300"/>
      <c r="M358" s="197"/>
      <c r="N358" s="197"/>
      <c r="O358" s="197"/>
      <c r="P358" s="197"/>
      <c r="Q358" s="197"/>
      <c r="R358" s="197"/>
      <c r="S358" s="197"/>
      <c r="T358" s="197"/>
      <c r="U358" s="197"/>
      <c r="V358" s="197"/>
      <c r="W358" s="197"/>
      <c r="X358" s="197"/>
      <c r="Y358" s="197"/>
      <c r="Z358" s="197"/>
      <c r="AA358" s="197"/>
      <c r="AB358" s="197"/>
      <c r="AC358" s="197"/>
      <c r="AD358" s="197"/>
      <c r="AE358" s="197"/>
      <c r="AF358" s="197"/>
      <c r="AG358" s="197"/>
      <c r="AH358" s="197"/>
      <c r="AI358" s="197"/>
      <c r="AJ358" s="197"/>
      <c r="AK358" s="197"/>
      <c r="AL358" s="729"/>
      <c r="AM358" s="853"/>
      <c r="AN358" s="908"/>
      <c r="AU358" s="197"/>
      <c r="AV358" s="197"/>
      <c r="AW358" s="197"/>
      <c r="AX358" s="197"/>
      <c r="AY358" s="197"/>
      <c r="AZ358" s="433"/>
      <c r="BA358" s="800"/>
      <c r="BB358" s="800"/>
      <c r="BC358" s="1120"/>
    </row>
    <row r="359" spans="1:55" s="64" customFormat="1" ht="52.5" customHeight="1">
      <c r="A359" s="74"/>
      <c r="B359" s="100"/>
      <c r="C359" s="100"/>
      <c r="D359" s="100"/>
      <c r="E359" s="100"/>
      <c r="F359" s="156"/>
      <c r="G359" s="198"/>
      <c r="H359" s="197"/>
      <c r="I359" s="348" t="s">
        <v>886</v>
      </c>
      <c r="J359" s="348"/>
      <c r="K359" s="348"/>
      <c r="L359" s="346"/>
      <c r="M359" s="470" t="s">
        <v>542</v>
      </c>
      <c r="N359" s="470"/>
      <c r="O359" s="470"/>
      <c r="P359" s="470" t="s">
        <v>115</v>
      </c>
      <c r="Q359" s="470"/>
      <c r="R359" s="470"/>
      <c r="S359" s="470" t="s">
        <v>1201</v>
      </c>
      <c r="T359" s="470" t="s">
        <v>630</v>
      </c>
      <c r="U359" s="470"/>
      <c r="V359" s="470" t="s">
        <v>931</v>
      </c>
      <c r="W359" s="470"/>
      <c r="X359" s="470"/>
      <c r="Y359" s="470" t="s">
        <v>763</v>
      </c>
      <c r="Z359" s="470"/>
      <c r="AA359" s="470"/>
      <c r="AB359" s="470" t="s">
        <v>667</v>
      </c>
      <c r="AC359" s="470"/>
      <c r="AD359" s="470"/>
      <c r="AE359" s="252"/>
      <c r="AF359" s="252"/>
      <c r="AG359" s="252"/>
      <c r="AH359" s="252"/>
      <c r="AI359" s="197"/>
      <c r="AJ359" s="197"/>
      <c r="AK359" s="197"/>
      <c r="AL359" s="729"/>
      <c r="AM359" s="853"/>
      <c r="AN359" s="908"/>
      <c r="AU359" s="197"/>
      <c r="AV359" s="197"/>
      <c r="AW359" s="197"/>
      <c r="AX359" s="197"/>
      <c r="AY359" s="197"/>
      <c r="AZ359" s="433"/>
      <c r="BA359" s="800"/>
      <c r="BB359" s="800"/>
      <c r="BC359" s="1120"/>
    </row>
    <row r="360" spans="1:55" s="64" customFormat="1" ht="21.75" customHeight="1">
      <c r="A360" s="74"/>
      <c r="B360" s="100"/>
      <c r="C360" s="100"/>
      <c r="D360" s="100"/>
      <c r="E360" s="100"/>
      <c r="F360" s="156"/>
      <c r="G360" s="195"/>
      <c r="H360" s="197"/>
      <c r="I360" s="347" t="s">
        <v>606</v>
      </c>
      <c r="J360" s="408"/>
      <c r="K360" s="408"/>
      <c r="L360" s="455"/>
      <c r="M360" s="471" t="s">
        <v>81</v>
      </c>
      <c r="N360" s="471"/>
      <c r="O360" s="471"/>
      <c r="P360" s="471" t="s">
        <v>81</v>
      </c>
      <c r="Q360" s="471"/>
      <c r="R360" s="471"/>
      <c r="S360" s="471" t="s">
        <v>81</v>
      </c>
      <c r="T360" s="471" t="s">
        <v>81</v>
      </c>
      <c r="U360" s="471"/>
      <c r="V360" s="471" t="s">
        <v>81</v>
      </c>
      <c r="W360" s="471"/>
      <c r="X360" s="471" t="s">
        <v>81</v>
      </c>
      <c r="Y360" s="471" t="s">
        <v>81</v>
      </c>
      <c r="Z360" s="471"/>
      <c r="AA360" s="471"/>
      <c r="AB360" s="471" t="s">
        <v>81</v>
      </c>
      <c r="AC360" s="471"/>
      <c r="AD360" s="471"/>
      <c r="AE360" s="197"/>
      <c r="AF360" s="197"/>
      <c r="AG360" s="197"/>
      <c r="AH360" s="197"/>
      <c r="AI360" s="197"/>
      <c r="AJ360" s="197"/>
      <c r="AK360" s="197"/>
      <c r="AL360" s="729"/>
      <c r="AM360" s="853"/>
      <c r="AN360" s="908"/>
      <c r="AU360" s="197"/>
      <c r="AV360" s="197"/>
      <c r="AW360" s="197"/>
      <c r="AX360" s="197"/>
      <c r="AY360" s="197"/>
      <c r="AZ360" s="433"/>
      <c r="BA360" s="800"/>
      <c r="BB360" s="800"/>
      <c r="BC360" s="1120"/>
    </row>
    <row r="361" spans="1:55" s="64" customFormat="1" ht="21.75" customHeight="1">
      <c r="A361" s="74"/>
      <c r="B361" s="100"/>
      <c r="C361" s="100"/>
      <c r="D361" s="100"/>
      <c r="E361" s="100"/>
      <c r="F361" s="156"/>
      <c r="G361" s="195"/>
      <c r="H361" s="197"/>
      <c r="I361" s="347" t="s">
        <v>397</v>
      </c>
      <c r="J361" s="408"/>
      <c r="K361" s="408"/>
      <c r="L361" s="455"/>
      <c r="M361" s="471" t="s">
        <v>81</v>
      </c>
      <c r="N361" s="471"/>
      <c r="O361" s="471"/>
      <c r="P361" s="471" t="s">
        <v>81</v>
      </c>
      <c r="Q361" s="471"/>
      <c r="R361" s="471"/>
      <c r="S361" s="471" t="s">
        <v>81</v>
      </c>
      <c r="T361" s="471" t="s">
        <v>81</v>
      </c>
      <c r="U361" s="471"/>
      <c r="V361" s="471" t="s">
        <v>81</v>
      </c>
      <c r="W361" s="471"/>
      <c r="X361" s="471" t="s">
        <v>81</v>
      </c>
      <c r="Y361" s="471" t="s">
        <v>81</v>
      </c>
      <c r="Z361" s="471"/>
      <c r="AA361" s="471"/>
      <c r="AB361" s="471" t="s">
        <v>81</v>
      </c>
      <c r="AC361" s="471"/>
      <c r="AD361" s="471"/>
      <c r="AE361" s="197"/>
      <c r="AF361" s="197"/>
      <c r="AG361" s="197"/>
      <c r="AH361" s="197"/>
      <c r="AI361" s="197"/>
      <c r="AJ361" s="197"/>
      <c r="AK361" s="197"/>
      <c r="AL361" s="729"/>
      <c r="AM361" s="853"/>
      <c r="AN361" s="908"/>
      <c r="AU361" s="197"/>
      <c r="AV361" s="197"/>
      <c r="AW361" s="197"/>
      <c r="AX361" s="197"/>
      <c r="AY361" s="197"/>
      <c r="AZ361" s="433"/>
      <c r="BA361" s="800"/>
      <c r="BB361" s="800"/>
      <c r="BC361" s="1120"/>
    </row>
    <row r="362" spans="1:55" s="64" customFormat="1" ht="21.75" customHeight="1">
      <c r="A362" s="74"/>
      <c r="B362" s="100"/>
      <c r="C362" s="100"/>
      <c r="D362" s="100"/>
      <c r="E362" s="100"/>
      <c r="F362" s="156"/>
      <c r="G362" s="195"/>
      <c r="H362" s="197"/>
      <c r="I362" s="347" t="s">
        <v>1059</v>
      </c>
      <c r="J362" s="408"/>
      <c r="K362" s="408"/>
      <c r="L362" s="455"/>
      <c r="M362" s="471" t="s">
        <v>81</v>
      </c>
      <c r="N362" s="471"/>
      <c r="O362" s="471"/>
      <c r="P362" s="471" t="s">
        <v>81</v>
      </c>
      <c r="Q362" s="471"/>
      <c r="R362" s="471"/>
      <c r="S362" s="471" t="s">
        <v>81</v>
      </c>
      <c r="T362" s="471" t="s">
        <v>81</v>
      </c>
      <c r="U362" s="471"/>
      <c r="V362" s="471" t="s">
        <v>81</v>
      </c>
      <c r="W362" s="471"/>
      <c r="X362" s="471" t="s">
        <v>81</v>
      </c>
      <c r="Y362" s="471" t="s">
        <v>81</v>
      </c>
      <c r="Z362" s="471"/>
      <c r="AA362" s="471"/>
      <c r="AB362" s="471" t="s">
        <v>81</v>
      </c>
      <c r="AC362" s="471"/>
      <c r="AD362" s="471"/>
      <c r="AE362" s="197"/>
      <c r="AF362" s="197"/>
      <c r="AG362" s="197"/>
      <c r="AH362" s="197"/>
      <c r="AI362" s="197"/>
      <c r="AJ362" s="197"/>
      <c r="AK362" s="197"/>
      <c r="AL362" s="729"/>
      <c r="AM362" s="853"/>
      <c r="AN362" s="908"/>
      <c r="AU362" s="197"/>
      <c r="AV362" s="197"/>
      <c r="AW362" s="197"/>
      <c r="AX362" s="197"/>
      <c r="AY362" s="197"/>
      <c r="AZ362" s="433"/>
      <c r="BA362" s="800"/>
      <c r="BB362" s="800"/>
      <c r="BC362" s="1120"/>
    </row>
    <row r="363" spans="1:55" s="64" customFormat="1" ht="8.25" customHeight="1">
      <c r="A363" s="74"/>
      <c r="B363" s="100"/>
      <c r="C363" s="100"/>
      <c r="D363" s="100"/>
      <c r="E363" s="100"/>
      <c r="F363" s="156"/>
      <c r="G363" s="195"/>
      <c r="H363" s="197"/>
      <c r="I363" s="197"/>
      <c r="J363" s="197"/>
      <c r="K363" s="197"/>
      <c r="L363" s="300"/>
      <c r="M363" s="472"/>
      <c r="N363" s="472"/>
      <c r="O363" s="472"/>
      <c r="P363" s="472"/>
      <c r="Q363" s="472"/>
      <c r="R363" s="472"/>
      <c r="S363" s="472"/>
      <c r="T363" s="472"/>
      <c r="U363" s="472"/>
      <c r="V363" s="472"/>
      <c r="W363" s="472"/>
      <c r="X363" s="472"/>
      <c r="Y363" s="472"/>
      <c r="Z363" s="472"/>
      <c r="AA363" s="472"/>
      <c r="AB363" s="472"/>
      <c r="AC363" s="472"/>
      <c r="AD363" s="472"/>
      <c r="AE363" s="197"/>
      <c r="AF363" s="197"/>
      <c r="AG363" s="197"/>
      <c r="AH363" s="197"/>
      <c r="AI363" s="197"/>
      <c r="AJ363" s="197"/>
      <c r="AK363" s="197"/>
      <c r="AL363" s="729"/>
      <c r="AM363" s="853"/>
      <c r="AN363" s="908"/>
      <c r="AU363" s="197"/>
      <c r="AV363" s="197"/>
      <c r="AW363" s="197"/>
      <c r="AX363" s="197"/>
      <c r="AY363" s="197"/>
      <c r="AZ363" s="433"/>
      <c r="BA363" s="800"/>
      <c r="BB363" s="800"/>
      <c r="BC363" s="1120"/>
    </row>
    <row r="364" spans="1:55" ht="38.25" customHeight="1">
      <c r="A364" s="75"/>
      <c r="B364" s="101"/>
      <c r="C364" s="124"/>
      <c r="D364" s="124"/>
      <c r="E364" s="124"/>
      <c r="F364" s="157"/>
      <c r="G364" s="185">
        <v>2</v>
      </c>
      <c r="H364" s="233" t="s">
        <v>780</v>
      </c>
      <c r="I364" s="233"/>
      <c r="J364" s="233"/>
      <c r="K364" s="233"/>
      <c r="L364" s="233"/>
      <c r="M364" s="233"/>
      <c r="N364" s="233"/>
      <c r="O364" s="233"/>
      <c r="P364" s="233"/>
      <c r="Q364" s="233"/>
      <c r="R364" s="233"/>
      <c r="S364" s="233"/>
      <c r="T364" s="233"/>
      <c r="U364" s="233"/>
      <c r="V364" s="233"/>
      <c r="W364" s="233"/>
      <c r="X364" s="233"/>
      <c r="Y364" s="233"/>
      <c r="Z364" s="233"/>
      <c r="AA364" s="233"/>
      <c r="AB364" s="233"/>
      <c r="AC364" s="233"/>
      <c r="AD364" s="233"/>
      <c r="AE364" s="233"/>
      <c r="AF364" s="233"/>
      <c r="AG364" s="233"/>
      <c r="AH364" s="233"/>
      <c r="AI364" s="233"/>
      <c r="AJ364" s="233"/>
      <c r="AK364" s="263"/>
      <c r="AL364" s="723"/>
      <c r="AM364" s="855"/>
      <c r="AN364" s="902"/>
      <c r="AO364" s="977" t="s">
        <v>213</v>
      </c>
      <c r="AP364" s="360"/>
      <c r="AQ364" s="360"/>
      <c r="AR364" s="360"/>
      <c r="AS364" s="360"/>
      <c r="AT364" s="360"/>
      <c r="AU364" s="360"/>
      <c r="AV364" s="360"/>
      <c r="AZ364" s="152"/>
      <c r="BA364" s="761"/>
      <c r="BB364" s="761"/>
      <c r="BC364" s="1116"/>
    </row>
    <row r="365" spans="1:55" ht="40.5" customHeight="1">
      <c r="A365" s="68">
        <v>14</v>
      </c>
      <c r="B365" s="87" t="s">
        <v>714</v>
      </c>
      <c r="C365" s="87"/>
      <c r="D365" s="87"/>
      <c r="E365" s="87"/>
      <c r="F365" s="139"/>
      <c r="G365" s="184">
        <v>1</v>
      </c>
      <c r="H365" s="231" t="s">
        <v>194</v>
      </c>
      <c r="I365" s="231"/>
      <c r="J365" s="231"/>
      <c r="K365" s="231"/>
      <c r="L365" s="231"/>
      <c r="M365" s="231"/>
      <c r="N365" s="231"/>
      <c r="O365" s="231"/>
      <c r="P365" s="231"/>
      <c r="Q365" s="231"/>
      <c r="R365" s="231"/>
      <c r="S365" s="231"/>
      <c r="T365" s="231"/>
      <c r="U365" s="231"/>
      <c r="V365" s="231"/>
      <c r="W365" s="231"/>
      <c r="X365" s="231"/>
      <c r="Y365" s="231"/>
      <c r="Z365" s="231"/>
      <c r="AA365" s="231"/>
      <c r="AB365" s="231"/>
      <c r="AC365" s="231"/>
      <c r="AD365" s="231"/>
      <c r="AE365" s="231"/>
      <c r="AF365" s="231"/>
      <c r="AG365" s="231"/>
      <c r="AH365" s="231"/>
      <c r="AI365" s="231"/>
      <c r="AJ365" s="231"/>
      <c r="AK365" s="258"/>
      <c r="AL365" s="742"/>
      <c r="AM365" s="859"/>
      <c r="AN365" s="901"/>
      <c r="AO365" s="989" t="s">
        <v>766</v>
      </c>
      <c r="AP365" s="1031"/>
      <c r="AQ365" s="1031"/>
      <c r="AR365" s="1031"/>
      <c r="AS365" s="989"/>
      <c r="AT365" s="989"/>
      <c r="AU365" s="989"/>
      <c r="AV365" s="989"/>
      <c r="AW365" s="989"/>
      <c r="AX365" s="989"/>
      <c r="AY365" s="989"/>
      <c r="AZ365" s="1059"/>
      <c r="BA365" s="1100" t="s">
        <v>753</v>
      </c>
      <c r="BB365" s="1100" t="s">
        <v>425</v>
      </c>
      <c r="BC365" s="1118" t="s">
        <v>654</v>
      </c>
    </row>
    <row r="366" spans="1:55" ht="40.5" customHeight="1">
      <c r="A366" s="68"/>
      <c r="B366" s="88"/>
      <c r="C366" s="106"/>
      <c r="D366" s="106"/>
      <c r="E366" s="106"/>
      <c r="F366" s="142"/>
      <c r="G366" s="184">
        <v>2</v>
      </c>
      <c r="H366" s="231" t="s">
        <v>1022</v>
      </c>
      <c r="I366" s="231"/>
      <c r="J366" s="231"/>
      <c r="K366" s="231"/>
      <c r="L366" s="231"/>
      <c r="M366" s="231"/>
      <c r="N366" s="231"/>
      <c r="O366" s="231"/>
      <c r="P366" s="231"/>
      <c r="Q366" s="231"/>
      <c r="R366" s="231"/>
      <c r="S366" s="231"/>
      <c r="T366" s="231"/>
      <c r="U366" s="231"/>
      <c r="V366" s="231"/>
      <c r="W366" s="231"/>
      <c r="X366" s="231"/>
      <c r="Y366" s="231"/>
      <c r="Z366" s="231"/>
      <c r="AA366" s="231"/>
      <c r="AB366" s="231"/>
      <c r="AC366" s="231"/>
      <c r="AD366" s="231"/>
      <c r="AE366" s="231"/>
      <c r="AF366" s="231"/>
      <c r="AG366" s="231"/>
      <c r="AH366" s="231"/>
      <c r="AI366" s="231"/>
      <c r="AJ366" s="231"/>
      <c r="AK366" s="258"/>
      <c r="AL366" s="742"/>
      <c r="AM366" s="859"/>
      <c r="AN366" s="901"/>
      <c r="AO366" s="61" t="s">
        <v>158</v>
      </c>
      <c r="AP366" s="800"/>
      <c r="AQ366" s="800"/>
      <c r="AR366" s="800"/>
      <c r="AZ366" s="152"/>
      <c r="BA366" s="761"/>
      <c r="BB366" s="761"/>
      <c r="BC366" s="1116"/>
    </row>
    <row r="367" spans="1:55" ht="40.5" customHeight="1">
      <c r="A367" s="68"/>
      <c r="B367" s="88"/>
      <c r="C367" s="120"/>
      <c r="D367" s="120"/>
      <c r="E367" s="120"/>
      <c r="F367" s="140"/>
      <c r="G367" s="184">
        <v>3</v>
      </c>
      <c r="H367" s="231" t="s">
        <v>1007</v>
      </c>
      <c r="I367" s="231"/>
      <c r="J367" s="231"/>
      <c r="K367" s="231"/>
      <c r="L367" s="231"/>
      <c r="M367" s="231"/>
      <c r="N367" s="231"/>
      <c r="O367" s="231"/>
      <c r="P367" s="231"/>
      <c r="Q367" s="231"/>
      <c r="R367" s="231"/>
      <c r="S367" s="231"/>
      <c r="T367" s="231"/>
      <c r="U367" s="231"/>
      <c r="V367" s="231"/>
      <c r="W367" s="231"/>
      <c r="X367" s="231"/>
      <c r="Y367" s="231"/>
      <c r="Z367" s="231"/>
      <c r="AA367" s="231"/>
      <c r="AB367" s="231"/>
      <c r="AC367" s="231"/>
      <c r="AD367" s="231"/>
      <c r="AE367" s="231"/>
      <c r="AF367" s="231"/>
      <c r="AG367" s="231"/>
      <c r="AH367" s="231"/>
      <c r="AI367" s="231"/>
      <c r="AJ367" s="231"/>
      <c r="AK367" s="258"/>
      <c r="AL367" s="742"/>
      <c r="AM367" s="859"/>
      <c r="AN367" s="901"/>
      <c r="AO367" s="61" t="s">
        <v>1333</v>
      </c>
      <c r="AP367" s="800"/>
      <c r="AQ367" s="800"/>
      <c r="AR367" s="800"/>
      <c r="AZ367" s="152"/>
      <c r="BA367" s="761"/>
      <c r="BB367" s="761"/>
      <c r="BC367" s="1116"/>
    </row>
    <row r="368" spans="1:55" ht="20" customHeight="1">
      <c r="A368" s="68"/>
      <c r="F368" s="140"/>
      <c r="G368" s="199">
        <v>4</v>
      </c>
      <c r="H368" s="267" t="s">
        <v>283</v>
      </c>
      <c r="I368" s="267"/>
      <c r="J368" s="267"/>
      <c r="K368" s="267"/>
      <c r="L368" s="267"/>
      <c r="M368" s="267"/>
      <c r="N368" s="267"/>
      <c r="O368" s="267"/>
      <c r="P368" s="267"/>
      <c r="Q368" s="267"/>
      <c r="R368" s="267"/>
      <c r="S368" s="267"/>
      <c r="T368" s="267"/>
      <c r="U368" s="267"/>
      <c r="V368" s="267"/>
      <c r="W368" s="267"/>
      <c r="X368" s="267"/>
      <c r="Y368" s="267"/>
      <c r="Z368" s="267"/>
      <c r="AA368" s="267"/>
      <c r="AB368" s="267"/>
      <c r="AC368" s="267"/>
      <c r="AD368" s="267"/>
      <c r="AE368" s="267"/>
      <c r="AF368" s="267"/>
      <c r="AG368" s="267"/>
      <c r="AH368" s="267"/>
      <c r="AI368" s="267"/>
      <c r="AJ368" s="267"/>
      <c r="AK368" s="668"/>
      <c r="AL368" s="764"/>
      <c r="AM368" s="861"/>
      <c r="AN368" s="933"/>
      <c r="AO368" s="65"/>
      <c r="AP368" s="1029"/>
      <c r="AQ368" s="1029"/>
      <c r="AR368" s="1029"/>
      <c r="AS368" s="65"/>
      <c r="AT368" s="65"/>
      <c r="AU368" s="65"/>
      <c r="AV368" s="65"/>
      <c r="AW368" s="65"/>
      <c r="AX368" s="65"/>
      <c r="AY368" s="65"/>
      <c r="AZ368" s="148"/>
      <c r="BA368" s="585"/>
      <c r="BB368" s="585"/>
      <c r="BC368" s="1116"/>
    </row>
    <row r="369" spans="1:55" ht="40.5" customHeight="1">
      <c r="A369" s="68"/>
      <c r="F369" s="140"/>
      <c r="G369" s="200"/>
      <c r="H369" s="267" t="s">
        <v>40</v>
      </c>
      <c r="I369" s="267" t="s">
        <v>498</v>
      </c>
      <c r="J369" s="267"/>
      <c r="K369" s="267"/>
      <c r="L369" s="267"/>
      <c r="M369" s="267"/>
      <c r="N369" s="267"/>
      <c r="O369" s="267"/>
      <c r="P369" s="267"/>
      <c r="Q369" s="267"/>
      <c r="R369" s="267"/>
      <c r="S369" s="267"/>
      <c r="T369" s="267"/>
      <c r="U369" s="267"/>
      <c r="V369" s="267"/>
      <c r="W369" s="267"/>
      <c r="X369" s="267"/>
      <c r="Y369" s="267"/>
      <c r="Z369" s="267"/>
      <c r="AA369" s="267"/>
      <c r="AB369" s="267"/>
      <c r="AC369" s="267"/>
      <c r="AD369" s="267"/>
      <c r="AE369" s="267"/>
      <c r="AF369" s="267"/>
      <c r="AG369" s="267"/>
      <c r="AH369" s="267"/>
      <c r="AI369" s="267"/>
      <c r="AJ369" s="267"/>
      <c r="AK369" s="668"/>
      <c r="AL369" s="764"/>
      <c r="AM369" s="861"/>
      <c r="AN369" s="933"/>
      <c r="AO369" s="65" t="s">
        <v>217</v>
      </c>
      <c r="AP369" s="1029"/>
      <c r="AQ369" s="1029"/>
      <c r="AR369" s="1029"/>
      <c r="AS369" s="65"/>
      <c r="AT369" s="65"/>
      <c r="AU369" s="65"/>
      <c r="AV369" s="65"/>
      <c r="AW369" s="65"/>
      <c r="AX369" s="65"/>
      <c r="AY369" s="65"/>
      <c r="AZ369" s="148"/>
      <c r="BA369" s="585"/>
      <c r="BB369" s="585"/>
      <c r="BC369" s="1116"/>
    </row>
    <row r="370" spans="1:55" ht="40.5" customHeight="1">
      <c r="A370" s="68"/>
      <c r="F370" s="140"/>
      <c r="G370" s="200"/>
      <c r="H370" s="267" t="s">
        <v>78</v>
      </c>
      <c r="I370" s="267" t="s">
        <v>1464</v>
      </c>
      <c r="J370" s="267"/>
      <c r="K370" s="267"/>
      <c r="L370" s="267"/>
      <c r="M370" s="267"/>
      <c r="N370" s="267"/>
      <c r="O370" s="267"/>
      <c r="P370" s="267"/>
      <c r="Q370" s="267"/>
      <c r="R370" s="267"/>
      <c r="S370" s="267"/>
      <c r="T370" s="267"/>
      <c r="U370" s="267"/>
      <c r="V370" s="267"/>
      <c r="W370" s="267"/>
      <c r="X370" s="267"/>
      <c r="Y370" s="267"/>
      <c r="Z370" s="267"/>
      <c r="AA370" s="267"/>
      <c r="AB370" s="267"/>
      <c r="AC370" s="267"/>
      <c r="AD370" s="267"/>
      <c r="AE370" s="267"/>
      <c r="AF370" s="267"/>
      <c r="AG370" s="267"/>
      <c r="AH370" s="267"/>
      <c r="AI370" s="267"/>
      <c r="AJ370" s="267"/>
      <c r="AK370" s="668"/>
      <c r="AL370" s="764"/>
      <c r="AM370" s="861"/>
      <c r="AN370" s="933"/>
      <c r="AO370" s="65" t="s">
        <v>1465</v>
      </c>
      <c r="AP370" s="1029"/>
      <c r="AQ370" s="1029"/>
      <c r="AR370" s="1029"/>
      <c r="AS370" s="65"/>
      <c r="AT370" s="65"/>
      <c r="AU370" s="65"/>
      <c r="AV370" s="65"/>
      <c r="AW370" s="65"/>
      <c r="AX370" s="65"/>
      <c r="AY370" s="65"/>
      <c r="AZ370" s="148"/>
      <c r="BA370" s="585"/>
      <c r="BB370" s="585"/>
      <c r="BC370" s="1116"/>
    </row>
    <row r="371" spans="1:55" ht="57" customHeight="1">
      <c r="A371" s="68"/>
      <c r="F371" s="140"/>
      <c r="G371" s="200"/>
      <c r="H371" s="267" t="s">
        <v>187</v>
      </c>
      <c r="I371" s="267" t="s">
        <v>1483</v>
      </c>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668"/>
      <c r="AL371" s="764"/>
      <c r="AM371" s="861"/>
      <c r="AN371" s="933"/>
      <c r="AO371" s="65" t="s">
        <v>328</v>
      </c>
      <c r="AP371" s="1029"/>
      <c r="AQ371" s="1029"/>
      <c r="AR371" s="1029"/>
      <c r="AS371" s="65"/>
      <c r="AT371" s="65"/>
      <c r="AU371" s="65"/>
      <c r="AV371" s="65"/>
      <c r="AW371" s="65"/>
      <c r="AX371" s="65"/>
      <c r="AY371" s="65"/>
      <c r="AZ371" s="148"/>
      <c r="BA371" s="585"/>
      <c r="BB371" s="585"/>
      <c r="BC371" s="1116"/>
    </row>
    <row r="372" spans="1:55" ht="20" customHeight="1">
      <c r="A372" s="68"/>
      <c r="F372" s="140"/>
      <c r="G372" s="200"/>
      <c r="H372" s="267" t="s">
        <v>196</v>
      </c>
      <c r="I372" s="267" t="s">
        <v>1466</v>
      </c>
      <c r="J372" s="267"/>
      <c r="K372" s="267"/>
      <c r="L372" s="267"/>
      <c r="M372" s="267"/>
      <c r="N372" s="267"/>
      <c r="O372" s="267"/>
      <c r="P372" s="267"/>
      <c r="Q372" s="267"/>
      <c r="R372" s="267"/>
      <c r="S372" s="267"/>
      <c r="T372" s="267"/>
      <c r="U372" s="267"/>
      <c r="V372" s="267"/>
      <c r="W372" s="267"/>
      <c r="X372" s="267"/>
      <c r="Y372" s="267"/>
      <c r="Z372" s="267"/>
      <c r="AA372" s="267"/>
      <c r="AB372" s="267"/>
      <c r="AC372" s="267"/>
      <c r="AD372" s="267"/>
      <c r="AE372" s="267"/>
      <c r="AF372" s="267"/>
      <c r="AG372" s="267"/>
      <c r="AH372" s="267"/>
      <c r="AI372" s="267"/>
      <c r="AJ372" s="267"/>
      <c r="AK372" s="668"/>
      <c r="AL372" s="764"/>
      <c r="AM372" s="861"/>
      <c r="AN372" s="933"/>
      <c r="AO372" s="65" t="s">
        <v>1471</v>
      </c>
      <c r="AP372" s="1029"/>
      <c r="AQ372" s="1029"/>
      <c r="AR372" s="1029"/>
      <c r="AS372" s="65"/>
      <c r="AT372" s="65"/>
      <c r="AU372" s="65"/>
      <c r="AV372" s="65"/>
      <c r="AW372" s="65"/>
      <c r="AX372" s="65"/>
      <c r="AY372" s="65"/>
      <c r="AZ372" s="148"/>
      <c r="BA372" s="585"/>
      <c r="BB372" s="585"/>
      <c r="BC372" s="1116"/>
    </row>
    <row r="373" spans="1:55" ht="42.5" customHeight="1">
      <c r="A373" s="68"/>
      <c r="F373" s="140"/>
      <c r="G373" s="201"/>
      <c r="H373" s="267" t="s">
        <v>74</v>
      </c>
      <c r="I373" s="267" t="s">
        <v>1468</v>
      </c>
      <c r="J373" s="267"/>
      <c r="K373" s="267"/>
      <c r="L373" s="267"/>
      <c r="M373" s="267"/>
      <c r="N373" s="267"/>
      <c r="O373" s="267"/>
      <c r="P373" s="267"/>
      <c r="Q373" s="267"/>
      <c r="R373" s="267"/>
      <c r="S373" s="267"/>
      <c r="T373" s="267"/>
      <c r="U373" s="267"/>
      <c r="V373" s="267"/>
      <c r="W373" s="267"/>
      <c r="X373" s="267"/>
      <c r="Y373" s="267"/>
      <c r="Z373" s="267"/>
      <c r="AA373" s="267"/>
      <c r="AB373" s="267"/>
      <c r="AC373" s="267"/>
      <c r="AD373" s="267"/>
      <c r="AE373" s="267"/>
      <c r="AF373" s="267"/>
      <c r="AG373" s="267"/>
      <c r="AH373" s="267"/>
      <c r="AI373" s="267"/>
      <c r="AJ373" s="267"/>
      <c r="AK373" s="668"/>
      <c r="AL373" s="764"/>
      <c r="AM373" s="861"/>
      <c r="AN373" s="933"/>
      <c r="AO373" s="65" t="s">
        <v>1472</v>
      </c>
      <c r="AP373" s="1029"/>
      <c r="AQ373" s="1029"/>
      <c r="AR373" s="1029"/>
      <c r="AS373" s="65"/>
      <c r="AT373" s="65"/>
      <c r="AU373" s="65"/>
      <c r="AV373" s="65"/>
      <c r="AW373" s="65"/>
      <c r="AX373" s="65"/>
      <c r="AY373" s="65"/>
      <c r="AZ373" s="148"/>
      <c r="BA373" s="585"/>
      <c r="BB373" s="585"/>
      <c r="BC373" s="1116"/>
    </row>
    <row r="374" spans="1:55" ht="18.75" customHeight="1">
      <c r="A374" s="68"/>
      <c r="B374" s="88"/>
      <c r="C374" s="120"/>
      <c r="D374" s="120"/>
      <c r="E374" s="120"/>
      <c r="F374" s="140"/>
      <c r="G374" s="185">
        <v>5</v>
      </c>
      <c r="H374" s="233" t="s">
        <v>1121</v>
      </c>
      <c r="I374" s="233"/>
      <c r="J374" s="233"/>
      <c r="K374" s="233"/>
      <c r="L374" s="233"/>
      <c r="M374" s="233"/>
      <c r="N374" s="233"/>
      <c r="O374" s="233"/>
      <c r="P374" s="233"/>
      <c r="Q374" s="233"/>
      <c r="R374" s="233"/>
      <c r="S374" s="233"/>
      <c r="T374" s="233"/>
      <c r="U374" s="233"/>
      <c r="V374" s="233"/>
      <c r="W374" s="233"/>
      <c r="X374" s="233"/>
      <c r="Y374" s="233"/>
      <c r="Z374" s="233"/>
      <c r="AA374" s="233"/>
      <c r="AB374" s="233"/>
      <c r="AC374" s="233"/>
      <c r="AD374" s="233"/>
      <c r="AE374" s="233"/>
      <c r="AF374" s="233"/>
      <c r="AG374" s="233"/>
      <c r="AH374" s="233"/>
      <c r="AI374" s="233"/>
      <c r="AJ374" s="233"/>
      <c r="AK374" s="263"/>
      <c r="AL374" s="723"/>
      <c r="AM374" s="855"/>
      <c r="AN374" s="902"/>
      <c r="AO374" s="61" t="s">
        <v>269</v>
      </c>
      <c r="AP374" s="800"/>
      <c r="AQ374" s="800"/>
      <c r="AR374" s="800"/>
      <c r="AZ374" s="152"/>
      <c r="BA374" s="761"/>
      <c r="BB374" s="761"/>
      <c r="BC374" s="1116"/>
    </row>
    <row r="375" spans="1:55" ht="3.75" customHeight="1">
      <c r="A375" s="68"/>
      <c r="B375" s="102"/>
      <c r="C375" s="102"/>
      <c r="D375" s="102"/>
      <c r="E375" s="102"/>
      <c r="F375" s="158"/>
      <c r="G375" s="186"/>
      <c r="H375" s="255"/>
      <c r="I375" s="255"/>
      <c r="J375" s="255"/>
      <c r="K375" s="255"/>
      <c r="L375" s="255"/>
      <c r="M375" s="255"/>
      <c r="N375" s="255"/>
      <c r="O375" s="255"/>
      <c r="P375" s="255"/>
      <c r="Q375" s="255"/>
      <c r="R375" s="255"/>
      <c r="S375" s="255"/>
      <c r="T375" s="255"/>
      <c r="U375" s="255"/>
      <c r="V375" s="255"/>
      <c r="W375" s="255"/>
      <c r="X375" s="255"/>
      <c r="Y375" s="255"/>
      <c r="Z375" s="255"/>
      <c r="AA375" s="255"/>
      <c r="AB375" s="255"/>
      <c r="AC375" s="255"/>
      <c r="AD375" s="255"/>
      <c r="AE375" s="255"/>
      <c r="AF375" s="255"/>
      <c r="AG375" s="255"/>
      <c r="AH375" s="255"/>
      <c r="AI375" s="255"/>
      <c r="AJ375" s="255"/>
      <c r="AK375" s="255"/>
      <c r="AL375" s="726"/>
      <c r="AM375" s="867"/>
      <c r="AN375" s="905"/>
      <c r="AO375" s="402"/>
      <c r="AP375" s="1024"/>
      <c r="AQ375" s="1024"/>
      <c r="AR375" s="1024"/>
      <c r="AS375" s="402"/>
      <c r="AT375" s="402"/>
      <c r="AU375" s="402"/>
      <c r="AV375" s="402"/>
      <c r="AW375" s="402"/>
      <c r="AX375" s="402"/>
      <c r="AY375" s="402"/>
      <c r="AZ375" s="1060"/>
      <c r="BA375" s="1024"/>
      <c r="BB375" s="1024"/>
      <c r="BC375" s="1119"/>
    </row>
    <row r="376" spans="1:55" ht="66" customHeight="1">
      <c r="A376" s="69">
        <v>15</v>
      </c>
      <c r="B376" s="99" t="s">
        <v>1113</v>
      </c>
      <c r="C376" s="99"/>
      <c r="D376" s="99"/>
      <c r="E376" s="99"/>
      <c r="F376" s="153"/>
      <c r="G376" s="187">
        <v>1</v>
      </c>
      <c r="H376" s="229" t="s">
        <v>948</v>
      </c>
      <c r="I376" s="229"/>
      <c r="J376" s="229"/>
      <c r="K376" s="229"/>
      <c r="L376" s="229"/>
      <c r="M376" s="229"/>
      <c r="N376" s="229"/>
      <c r="O376" s="229"/>
      <c r="P376" s="229"/>
      <c r="Q376" s="229"/>
      <c r="R376" s="229"/>
      <c r="S376" s="229"/>
      <c r="T376" s="229"/>
      <c r="U376" s="229"/>
      <c r="V376" s="229"/>
      <c r="W376" s="229"/>
      <c r="X376" s="229"/>
      <c r="Y376" s="229"/>
      <c r="Z376" s="229"/>
      <c r="AA376" s="229"/>
      <c r="AB376" s="229"/>
      <c r="AC376" s="229"/>
      <c r="AD376" s="229"/>
      <c r="AE376" s="229"/>
      <c r="AF376" s="229"/>
      <c r="AG376" s="229"/>
      <c r="AH376" s="229"/>
      <c r="AI376" s="229"/>
      <c r="AJ376" s="229"/>
      <c r="AK376" s="236"/>
      <c r="AL376" s="724"/>
      <c r="AM376" s="854"/>
      <c r="AN376" s="903"/>
      <c r="AO376" s="61" t="s">
        <v>1056</v>
      </c>
      <c r="AP376" s="800"/>
      <c r="AQ376" s="800"/>
      <c r="AR376" s="800"/>
      <c r="AZ376" s="152"/>
      <c r="BA376" s="761" t="s">
        <v>753</v>
      </c>
      <c r="BB376" s="761" t="s">
        <v>425</v>
      </c>
      <c r="BC376" s="1116" t="s">
        <v>654</v>
      </c>
    </row>
    <row r="377" spans="1:55" ht="38.25" customHeight="1">
      <c r="A377" s="68"/>
      <c r="B377" s="88"/>
      <c r="C377" s="106"/>
      <c r="D377" s="106"/>
      <c r="E377" s="106"/>
      <c r="F377" s="142"/>
      <c r="G377" s="187"/>
      <c r="H377" s="258" t="s">
        <v>40</v>
      </c>
      <c r="I377" s="231" t="s">
        <v>1124</v>
      </c>
      <c r="J377" s="231"/>
      <c r="K377" s="231"/>
      <c r="L377" s="231"/>
      <c r="M377" s="231"/>
      <c r="N377" s="231"/>
      <c r="O377" s="231"/>
      <c r="P377" s="231"/>
      <c r="Q377" s="231"/>
      <c r="R377" s="231"/>
      <c r="S377" s="231"/>
      <c r="T377" s="231"/>
      <c r="U377" s="231"/>
      <c r="V377" s="231"/>
      <c r="W377" s="231"/>
      <c r="X377" s="231"/>
      <c r="Y377" s="231"/>
      <c r="Z377" s="231"/>
      <c r="AA377" s="231"/>
      <c r="AB377" s="231"/>
      <c r="AC377" s="231"/>
      <c r="AD377" s="231"/>
      <c r="AE377" s="231"/>
      <c r="AF377" s="231"/>
      <c r="AG377" s="231"/>
      <c r="AH377" s="231"/>
      <c r="AI377" s="231"/>
      <c r="AJ377" s="231"/>
      <c r="AK377" s="258"/>
      <c r="AL377" s="742"/>
      <c r="AM377" s="859"/>
      <c r="AN377" s="901"/>
      <c r="AP377" s="800"/>
      <c r="AQ377" s="800"/>
      <c r="AR377" s="800"/>
      <c r="AZ377" s="152"/>
      <c r="BA377" s="761"/>
      <c r="BB377" s="761"/>
      <c r="BC377" s="1116"/>
    </row>
    <row r="378" spans="1:55" ht="51.75" customHeight="1">
      <c r="A378" s="68"/>
      <c r="B378" s="88"/>
      <c r="C378" s="106"/>
      <c r="D378" s="106"/>
      <c r="E378" s="106"/>
      <c r="F378" s="142"/>
      <c r="G378" s="187"/>
      <c r="H378" s="263" t="s">
        <v>78</v>
      </c>
      <c r="I378" s="231" t="s">
        <v>1046</v>
      </c>
      <c r="J378" s="231"/>
      <c r="K378" s="231"/>
      <c r="L378" s="231"/>
      <c r="M378" s="231"/>
      <c r="N378" s="231"/>
      <c r="O378" s="231"/>
      <c r="P378" s="231"/>
      <c r="Q378" s="231"/>
      <c r="R378" s="231"/>
      <c r="S378" s="231"/>
      <c r="T378" s="231"/>
      <c r="U378" s="231"/>
      <c r="V378" s="231"/>
      <c r="W378" s="231"/>
      <c r="X378" s="231"/>
      <c r="Y378" s="231"/>
      <c r="Z378" s="231"/>
      <c r="AA378" s="231"/>
      <c r="AB378" s="231"/>
      <c r="AC378" s="231"/>
      <c r="AD378" s="231"/>
      <c r="AE378" s="231"/>
      <c r="AF378" s="231"/>
      <c r="AG378" s="231"/>
      <c r="AH378" s="231"/>
      <c r="AI378" s="231"/>
      <c r="AJ378" s="231"/>
      <c r="AK378" s="258"/>
      <c r="AL378" s="742"/>
      <c r="AM378" s="859"/>
      <c r="AN378" s="901"/>
      <c r="AP378" s="800"/>
      <c r="AQ378" s="800"/>
      <c r="AR378" s="800"/>
      <c r="AZ378" s="152"/>
      <c r="BA378" s="761"/>
      <c r="BB378" s="761"/>
      <c r="BC378" s="1116"/>
    </row>
    <row r="379" spans="1:55" ht="38.25" customHeight="1">
      <c r="A379" s="68"/>
      <c r="B379" s="88"/>
      <c r="C379" s="106"/>
      <c r="D379" s="106"/>
      <c r="E379" s="106"/>
      <c r="F379" s="142"/>
      <c r="G379" s="186"/>
      <c r="H379" s="255"/>
      <c r="I379" s="258" t="s">
        <v>161</v>
      </c>
      <c r="J379" s="258" t="s">
        <v>1086</v>
      </c>
      <c r="K379" s="258"/>
      <c r="L379" s="258"/>
      <c r="M379" s="258"/>
      <c r="N379" s="258"/>
      <c r="O379" s="258"/>
      <c r="P379" s="258"/>
      <c r="Q379" s="258"/>
      <c r="R379" s="258"/>
      <c r="S379" s="258"/>
      <c r="T379" s="258"/>
      <c r="U379" s="258"/>
      <c r="V379" s="258"/>
      <c r="W379" s="258"/>
      <c r="X379" s="258"/>
      <c r="Y379" s="258"/>
      <c r="Z379" s="258"/>
      <c r="AA379" s="258"/>
      <c r="AB379" s="258"/>
      <c r="AC379" s="258"/>
      <c r="AD379" s="258"/>
      <c r="AE379" s="258"/>
      <c r="AF379" s="258"/>
      <c r="AG379" s="258"/>
      <c r="AH379" s="258"/>
      <c r="AI379" s="258"/>
      <c r="AJ379" s="258"/>
      <c r="AK379" s="258"/>
      <c r="AL379" s="742"/>
      <c r="AM379" s="859"/>
      <c r="AN379" s="901"/>
      <c r="AP379" s="800"/>
      <c r="AQ379" s="800"/>
      <c r="AR379" s="800"/>
      <c r="AZ379" s="152"/>
      <c r="BA379" s="761"/>
      <c r="BB379" s="761"/>
      <c r="BC379" s="1116"/>
    </row>
    <row r="380" spans="1:55" ht="36" customHeight="1">
      <c r="A380" s="68"/>
      <c r="B380" s="88"/>
      <c r="C380" s="120"/>
      <c r="D380" s="120"/>
      <c r="E380" s="120" t="s">
        <v>245</v>
      </c>
      <c r="F380" s="140"/>
      <c r="G380" s="187">
        <v>2</v>
      </c>
      <c r="H380" s="229" t="s">
        <v>788</v>
      </c>
      <c r="I380" s="229"/>
      <c r="J380" s="229"/>
      <c r="K380" s="229"/>
      <c r="L380" s="229"/>
      <c r="M380" s="229"/>
      <c r="N380" s="229"/>
      <c r="O380" s="229"/>
      <c r="P380" s="229"/>
      <c r="Q380" s="229"/>
      <c r="R380" s="229"/>
      <c r="S380" s="229"/>
      <c r="T380" s="229"/>
      <c r="U380" s="229"/>
      <c r="V380" s="229"/>
      <c r="W380" s="229"/>
      <c r="X380" s="229"/>
      <c r="Y380" s="229"/>
      <c r="Z380" s="229"/>
      <c r="AA380" s="229"/>
      <c r="AB380" s="229"/>
      <c r="AC380" s="229"/>
      <c r="AD380" s="229"/>
      <c r="AE380" s="229"/>
      <c r="AF380" s="229"/>
      <c r="AG380" s="229"/>
      <c r="AH380" s="229"/>
      <c r="AI380" s="229"/>
      <c r="AJ380" s="229"/>
      <c r="AK380" s="236"/>
      <c r="AL380" s="724"/>
      <c r="AM380" s="859"/>
      <c r="AN380" s="901"/>
      <c r="AO380" s="61" t="s">
        <v>83</v>
      </c>
      <c r="AP380" s="800"/>
      <c r="AQ380" s="800"/>
      <c r="AR380" s="800"/>
      <c r="AZ380" s="152"/>
      <c r="BA380" s="761"/>
      <c r="BB380" s="761"/>
      <c r="BC380" s="1116"/>
    </row>
    <row r="381" spans="1:55" ht="21.75" customHeight="1">
      <c r="A381" s="68"/>
      <c r="B381" s="88"/>
      <c r="C381" s="120"/>
      <c r="D381" s="120"/>
      <c r="E381" s="120"/>
      <c r="F381" s="140"/>
      <c r="G381" s="187"/>
      <c r="H381" s="258" t="s">
        <v>40</v>
      </c>
      <c r="I381" s="231" t="s">
        <v>721</v>
      </c>
      <c r="J381" s="231"/>
      <c r="K381" s="231"/>
      <c r="L381" s="231"/>
      <c r="M381" s="231"/>
      <c r="N381" s="231"/>
      <c r="O381" s="231"/>
      <c r="P381" s="231"/>
      <c r="Q381" s="231"/>
      <c r="R381" s="231"/>
      <c r="S381" s="231"/>
      <c r="T381" s="231"/>
      <c r="U381" s="231"/>
      <c r="V381" s="231"/>
      <c r="W381" s="231"/>
      <c r="X381" s="231"/>
      <c r="Y381" s="231"/>
      <c r="Z381" s="231"/>
      <c r="AA381" s="231"/>
      <c r="AB381" s="231"/>
      <c r="AC381" s="231"/>
      <c r="AD381" s="231"/>
      <c r="AE381" s="231"/>
      <c r="AF381" s="231"/>
      <c r="AG381" s="231"/>
      <c r="AH381" s="231"/>
      <c r="AI381" s="231"/>
      <c r="AJ381" s="231"/>
      <c r="AK381" s="258"/>
      <c r="AL381" s="742"/>
      <c r="AM381" s="859"/>
      <c r="AN381" s="901"/>
      <c r="AP381" s="800"/>
      <c r="AQ381" s="800"/>
      <c r="AR381" s="800"/>
      <c r="AZ381" s="152"/>
      <c r="BA381" s="761"/>
      <c r="BB381" s="761"/>
      <c r="BC381" s="1116"/>
    </row>
    <row r="382" spans="1:55" ht="36.75" customHeight="1">
      <c r="A382" s="68"/>
      <c r="B382" s="88"/>
      <c r="C382" s="120"/>
      <c r="D382" s="120"/>
      <c r="E382" s="120"/>
      <c r="F382" s="140"/>
      <c r="G382" s="187"/>
      <c r="H382" s="258" t="s">
        <v>78</v>
      </c>
      <c r="I382" s="231" t="s">
        <v>32</v>
      </c>
      <c r="J382" s="231"/>
      <c r="K382" s="231"/>
      <c r="L382" s="231"/>
      <c r="M382" s="231"/>
      <c r="N382" s="231"/>
      <c r="O382" s="231"/>
      <c r="P382" s="231"/>
      <c r="Q382" s="231"/>
      <c r="R382" s="231"/>
      <c r="S382" s="231"/>
      <c r="T382" s="231"/>
      <c r="U382" s="231"/>
      <c r="V382" s="231"/>
      <c r="W382" s="231"/>
      <c r="X382" s="231"/>
      <c r="Y382" s="231"/>
      <c r="Z382" s="231"/>
      <c r="AA382" s="231"/>
      <c r="AB382" s="231"/>
      <c r="AC382" s="231"/>
      <c r="AD382" s="231"/>
      <c r="AE382" s="231"/>
      <c r="AF382" s="231"/>
      <c r="AG382" s="231"/>
      <c r="AH382" s="231"/>
      <c r="AI382" s="231"/>
      <c r="AJ382" s="231"/>
      <c r="AK382" s="258"/>
      <c r="AL382" s="742"/>
      <c r="AM382" s="859"/>
      <c r="AN382" s="901"/>
      <c r="AP382" s="800"/>
      <c r="AQ382" s="800"/>
      <c r="AR382" s="800"/>
      <c r="AZ382" s="152"/>
      <c r="BA382" s="761"/>
      <c r="BB382" s="761"/>
      <c r="BC382" s="1116"/>
    </row>
    <row r="383" spans="1:55" ht="23.25" customHeight="1">
      <c r="A383" s="68"/>
      <c r="B383" s="88"/>
      <c r="C383" s="120"/>
      <c r="D383" s="120"/>
      <c r="E383" s="120"/>
      <c r="F383" s="140"/>
      <c r="G383" s="196">
        <v>3</v>
      </c>
      <c r="H383" s="229" t="s">
        <v>791</v>
      </c>
      <c r="I383" s="229"/>
      <c r="J383" s="229"/>
      <c r="K383" s="229"/>
      <c r="L383" s="229"/>
      <c r="M383" s="229"/>
      <c r="N383" s="229"/>
      <c r="O383" s="229"/>
      <c r="P383" s="229"/>
      <c r="Q383" s="229"/>
      <c r="R383" s="229"/>
      <c r="S383" s="229"/>
      <c r="T383" s="229"/>
      <c r="U383" s="229"/>
      <c r="V383" s="229"/>
      <c r="W383" s="229"/>
      <c r="X383" s="229"/>
      <c r="Y383" s="229"/>
      <c r="Z383" s="229"/>
      <c r="AA383" s="229"/>
      <c r="AB383" s="229"/>
      <c r="AC383" s="229"/>
      <c r="AD383" s="229"/>
      <c r="AE383" s="229"/>
      <c r="AF383" s="229"/>
      <c r="AG383" s="229"/>
      <c r="AH383" s="229"/>
      <c r="AI383" s="229"/>
      <c r="AJ383" s="229"/>
      <c r="AK383" s="236"/>
      <c r="AL383" s="724"/>
      <c r="AM383" s="859"/>
      <c r="AN383" s="901"/>
      <c r="AO383" s="61" t="s">
        <v>1182</v>
      </c>
      <c r="AP383" s="800"/>
      <c r="AQ383" s="800"/>
      <c r="AR383" s="800"/>
      <c r="AZ383" s="152"/>
      <c r="BA383" s="761"/>
      <c r="BB383" s="761"/>
      <c r="BC383" s="1116"/>
    </row>
    <row r="384" spans="1:55" ht="52.5" customHeight="1">
      <c r="A384" s="68"/>
      <c r="B384" s="88"/>
      <c r="C384" s="120"/>
      <c r="D384" s="120"/>
      <c r="E384" s="120"/>
      <c r="F384" s="140"/>
      <c r="G384" s="184">
        <v>4</v>
      </c>
      <c r="H384" s="231" t="s">
        <v>525</v>
      </c>
      <c r="I384" s="231"/>
      <c r="J384" s="231"/>
      <c r="K384" s="231"/>
      <c r="L384" s="231"/>
      <c r="M384" s="231"/>
      <c r="N384" s="231"/>
      <c r="O384" s="231"/>
      <c r="P384" s="231"/>
      <c r="Q384" s="231"/>
      <c r="R384" s="231"/>
      <c r="S384" s="231"/>
      <c r="T384" s="231"/>
      <c r="U384" s="231"/>
      <c r="V384" s="231"/>
      <c r="W384" s="231"/>
      <c r="X384" s="231"/>
      <c r="Y384" s="231"/>
      <c r="Z384" s="231"/>
      <c r="AA384" s="231"/>
      <c r="AB384" s="231"/>
      <c r="AC384" s="231"/>
      <c r="AD384" s="231"/>
      <c r="AE384" s="231"/>
      <c r="AF384" s="231"/>
      <c r="AG384" s="231"/>
      <c r="AH384" s="231"/>
      <c r="AI384" s="231"/>
      <c r="AJ384" s="231"/>
      <c r="AK384" s="258"/>
      <c r="AL384" s="742"/>
      <c r="AM384" s="859"/>
      <c r="AN384" s="901"/>
      <c r="AO384" s="61" t="s">
        <v>538</v>
      </c>
      <c r="AP384" s="800"/>
      <c r="AQ384" s="800"/>
      <c r="AR384" s="800"/>
      <c r="AZ384" s="152"/>
      <c r="BA384" s="761"/>
      <c r="BB384" s="761"/>
      <c r="BC384" s="1116"/>
    </row>
    <row r="385" spans="1:55" ht="38.25" customHeight="1">
      <c r="A385" s="68"/>
      <c r="B385" s="88"/>
      <c r="C385" s="120"/>
      <c r="D385" s="120"/>
      <c r="E385" s="120"/>
      <c r="F385" s="140"/>
      <c r="G385" s="184">
        <v>5</v>
      </c>
      <c r="H385" s="231" t="s">
        <v>643</v>
      </c>
      <c r="I385" s="231"/>
      <c r="J385" s="231"/>
      <c r="K385" s="231"/>
      <c r="L385" s="231"/>
      <c r="M385" s="231"/>
      <c r="N385" s="231"/>
      <c r="O385" s="231"/>
      <c r="P385" s="231"/>
      <c r="Q385" s="231"/>
      <c r="R385" s="231"/>
      <c r="S385" s="231"/>
      <c r="T385" s="231"/>
      <c r="U385" s="231"/>
      <c r="V385" s="231"/>
      <c r="W385" s="231"/>
      <c r="X385" s="231"/>
      <c r="Y385" s="231"/>
      <c r="Z385" s="231"/>
      <c r="AA385" s="231"/>
      <c r="AB385" s="231"/>
      <c r="AC385" s="231"/>
      <c r="AD385" s="231"/>
      <c r="AE385" s="231"/>
      <c r="AF385" s="231"/>
      <c r="AG385" s="231"/>
      <c r="AH385" s="231"/>
      <c r="AI385" s="231"/>
      <c r="AJ385" s="231"/>
      <c r="AK385" s="258"/>
      <c r="AL385" s="742"/>
      <c r="AM385" s="859"/>
      <c r="AN385" s="901"/>
      <c r="AO385" s="61" t="s">
        <v>1311</v>
      </c>
      <c r="AP385" s="800"/>
      <c r="AQ385" s="800"/>
      <c r="AR385" s="800"/>
      <c r="AZ385" s="152"/>
      <c r="BA385" s="761"/>
      <c r="BB385" s="761"/>
      <c r="BC385" s="1116"/>
    </row>
    <row r="386" spans="1:55" ht="20" customHeight="1">
      <c r="A386" s="68"/>
      <c r="F386" s="140"/>
      <c r="G386" s="202">
        <v>6</v>
      </c>
      <c r="H386" s="268" t="s">
        <v>283</v>
      </c>
      <c r="I386" s="268"/>
      <c r="J386" s="268"/>
      <c r="K386" s="268"/>
      <c r="L386" s="268"/>
      <c r="M386" s="268"/>
      <c r="N386" s="268"/>
      <c r="O386" s="268"/>
      <c r="P386" s="268"/>
      <c r="Q386" s="268"/>
      <c r="R386" s="268"/>
      <c r="S386" s="268"/>
      <c r="T386" s="268"/>
      <c r="U386" s="268"/>
      <c r="V386" s="268"/>
      <c r="W386" s="268"/>
      <c r="X386" s="268"/>
      <c r="Y386" s="268"/>
      <c r="Z386" s="268"/>
      <c r="AA386" s="268"/>
      <c r="AB386" s="268"/>
      <c r="AC386" s="268"/>
      <c r="AD386" s="268"/>
      <c r="AE386" s="268"/>
      <c r="AF386" s="268"/>
      <c r="AG386" s="268"/>
      <c r="AH386" s="268"/>
      <c r="AI386" s="268"/>
      <c r="AJ386" s="268"/>
      <c r="AK386" s="671"/>
      <c r="AL386" s="749"/>
      <c r="AM386" s="842"/>
      <c r="AN386" s="920"/>
      <c r="AO386" s="65"/>
      <c r="AP386" s="1029"/>
      <c r="AQ386" s="1029"/>
      <c r="AR386" s="1029"/>
      <c r="AS386" s="65"/>
      <c r="AT386" s="65"/>
      <c r="AU386" s="65"/>
      <c r="AV386" s="65"/>
      <c r="AW386" s="65"/>
      <c r="AX386" s="65"/>
      <c r="AY386" s="65"/>
      <c r="AZ386" s="148"/>
      <c r="BA386" s="585"/>
      <c r="BB386" s="585"/>
      <c r="BC386" s="1116"/>
    </row>
    <row r="387" spans="1:55" ht="38.25" customHeight="1">
      <c r="A387" s="68"/>
      <c r="F387" s="140"/>
      <c r="G387" s="200"/>
      <c r="H387" s="269" t="s">
        <v>40</v>
      </c>
      <c r="I387" s="269" t="s">
        <v>1277</v>
      </c>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661"/>
      <c r="AL387" s="757"/>
      <c r="AM387" s="847"/>
      <c r="AN387" s="915"/>
      <c r="AO387" s="65" t="s">
        <v>1469</v>
      </c>
      <c r="AP387" s="1029"/>
      <c r="AQ387" s="1029"/>
      <c r="AR387" s="1029"/>
      <c r="AS387" s="65"/>
      <c r="AT387" s="65"/>
      <c r="AU387" s="65"/>
      <c r="AV387" s="65"/>
      <c r="AW387" s="65"/>
      <c r="AX387" s="65"/>
      <c r="AY387" s="65"/>
      <c r="AZ387" s="148"/>
      <c r="BA387" s="585"/>
      <c r="BB387" s="585"/>
      <c r="BC387" s="1116"/>
    </row>
    <row r="388" spans="1:55" ht="38.25" customHeight="1">
      <c r="A388" s="68"/>
      <c r="F388" s="140"/>
      <c r="G388" s="200"/>
      <c r="H388" s="267" t="s">
        <v>78</v>
      </c>
      <c r="I388" s="267" t="s">
        <v>1464</v>
      </c>
      <c r="J388" s="267"/>
      <c r="K388" s="267"/>
      <c r="L388" s="267"/>
      <c r="M388" s="267"/>
      <c r="N388" s="267"/>
      <c r="O388" s="267"/>
      <c r="P388" s="267"/>
      <c r="Q388" s="267"/>
      <c r="R388" s="267"/>
      <c r="S388" s="267"/>
      <c r="T388" s="267"/>
      <c r="U388" s="267"/>
      <c r="V388" s="267"/>
      <c r="W388" s="267"/>
      <c r="X388" s="267"/>
      <c r="Y388" s="267"/>
      <c r="Z388" s="267"/>
      <c r="AA388" s="267"/>
      <c r="AB388" s="267"/>
      <c r="AC388" s="267"/>
      <c r="AD388" s="267"/>
      <c r="AE388" s="267"/>
      <c r="AF388" s="267"/>
      <c r="AG388" s="267"/>
      <c r="AH388" s="267"/>
      <c r="AI388" s="267"/>
      <c r="AJ388" s="267"/>
      <c r="AK388" s="672"/>
      <c r="AL388" s="774"/>
      <c r="AM388" s="861"/>
      <c r="AN388" s="933"/>
      <c r="AO388" s="65" t="s">
        <v>1470</v>
      </c>
      <c r="AP388" s="1029"/>
      <c r="AQ388" s="1029"/>
      <c r="AR388" s="1029"/>
      <c r="AS388" s="65"/>
      <c r="AT388" s="65"/>
      <c r="AU388" s="65"/>
      <c r="AV388" s="65"/>
      <c r="AW388" s="65"/>
      <c r="AX388" s="65"/>
      <c r="AY388" s="65"/>
      <c r="AZ388" s="148"/>
      <c r="BA388" s="585"/>
      <c r="BB388" s="585"/>
      <c r="BC388" s="1116"/>
    </row>
    <row r="389" spans="1:55" ht="61" customHeight="1">
      <c r="A389" s="68"/>
      <c r="F389" s="140"/>
      <c r="G389" s="200"/>
      <c r="H389" s="267" t="s">
        <v>187</v>
      </c>
      <c r="I389" s="267" t="s">
        <v>168</v>
      </c>
      <c r="J389" s="267"/>
      <c r="K389" s="267"/>
      <c r="L389" s="267"/>
      <c r="M389" s="267"/>
      <c r="N389" s="267"/>
      <c r="O389" s="267"/>
      <c r="P389" s="267"/>
      <c r="Q389" s="267"/>
      <c r="R389" s="267"/>
      <c r="S389" s="267"/>
      <c r="T389" s="267"/>
      <c r="U389" s="267"/>
      <c r="V389" s="267"/>
      <c r="W389" s="267"/>
      <c r="X389" s="267"/>
      <c r="Y389" s="267"/>
      <c r="Z389" s="267"/>
      <c r="AA389" s="267"/>
      <c r="AB389" s="267"/>
      <c r="AC389" s="267"/>
      <c r="AD389" s="267"/>
      <c r="AE389" s="267"/>
      <c r="AF389" s="267"/>
      <c r="AG389" s="267"/>
      <c r="AH389" s="267"/>
      <c r="AI389" s="267"/>
      <c r="AJ389" s="267"/>
      <c r="AK389" s="672"/>
      <c r="AL389" s="774"/>
      <c r="AM389" s="861"/>
      <c r="AN389" s="933"/>
      <c r="AO389" s="65" t="s">
        <v>868</v>
      </c>
      <c r="AP389" s="1029"/>
      <c r="AQ389" s="1029"/>
      <c r="AR389" s="1029"/>
      <c r="AS389" s="65"/>
      <c r="AT389" s="65"/>
      <c r="AU389" s="65"/>
      <c r="AV389" s="65"/>
      <c r="AW389" s="65"/>
      <c r="AX389" s="65"/>
      <c r="AY389" s="65"/>
      <c r="AZ389" s="148"/>
      <c r="BA389" s="585"/>
      <c r="BB389" s="585"/>
      <c r="BC389" s="1116"/>
    </row>
    <row r="390" spans="1:55" ht="20" customHeight="1">
      <c r="A390" s="68"/>
      <c r="F390" s="140"/>
      <c r="G390" s="200"/>
      <c r="H390" s="267" t="s">
        <v>196</v>
      </c>
      <c r="I390" s="267" t="s">
        <v>1466</v>
      </c>
      <c r="J390" s="267"/>
      <c r="K390" s="267"/>
      <c r="L390" s="267"/>
      <c r="M390" s="267"/>
      <c r="N390" s="267"/>
      <c r="O390" s="267"/>
      <c r="P390" s="267"/>
      <c r="Q390" s="267"/>
      <c r="R390" s="267"/>
      <c r="S390" s="267"/>
      <c r="T390" s="267"/>
      <c r="U390" s="267"/>
      <c r="V390" s="267"/>
      <c r="W390" s="267"/>
      <c r="X390" s="267"/>
      <c r="Y390" s="267"/>
      <c r="Z390" s="267"/>
      <c r="AA390" s="267"/>
      <c r="AB390" s="267"/>
      <c r="AC390" s="267"/>
      <c r="AD390" s="267"/>
      <c r="AE390" s="267"/>
      <c r="AF390" s="267"/>
      <c r="AG390" s="267"/>
      <c r="AH390" s="267"/>
      <c r="AI390" s="267"/>
      <c r="AJ390" s="267"/>
      <c r="AK390" s="668"/>
      <c r="AL390" s="764"/>
      <c r="AM390" s="861"/>
      <c r="AN390" s="933"/>
      <c r="AO390" s="65" t="s">
        <v>1238</v>
      </c>
      <c r="AP390" s="1029"/>
      <c r="AQ390" s="1029"/>
      <c r="AR390" s="1029"/>
      <c r="AS390" s="65"/>
      <c r="AT390" s="65"/>
      <c r="AU390" s="65"/>
      <c r="AV390" s="65"/>
      <c r="AW390" s="65"/>
      <c r="AX390" s="65"/>
      <c r="AY390" s="65"/>
      <c r="AZ390" s="148"/>
      <c r="BA390" s="585"/>
      <c r="BB390" s="585"/>
      <c r="BC390" s="1116"/>
    </row>
    <row r="391" spans="1:55" ht="38.25" customHeight="1">
      <c r="A391" s="68"/>
      <c r="F391" s="140"/>
      <c r="G391" s="201"/>
      <c r="H391" s="267" t="s">
        <v>74</v>
      </c>
      <c r="I391" s="267" t="s">
        <v>1468</v>
      </c>
      <c r="J391" s="267"/>
      <c r="K391" s="267"/>
      <c r="L391" s="267"/>
      <c r="M391" s="267"/>
      <c r="N391" s="267"/>
      <c r="O391" s="267"/>
      <c r="P391" s="267"/>
      <c r="Q391" s="267"/>
      <c r="R391" s="267"/>
      <c r="S391" s="267"/>
      <c r="T391" s="267"/>
      <c r="U391" s="267"/>
      <c r="V391" s="267"/>
      <c r="W391" s="267"/>
      <c r="X391" s="267"/>
      <c r="Y391" s="267"/>
      <c r="Z391" s="267"/>
      <c r="AA391" s="267"/>
      <c r="AB391" s="267"/>
      <c r="AC391" s="267"/>
      <c r="AD391" s="267"/>
      <c r="AE391" s="267"/>
      <c r="AF391" s="267"/>
      <c r="AG391" s="267"/>
      <c r="AH391" s="267"/>
      <c r="AI391" s="267"/>
      <c r="AJ391" s="267"/>
      <c r="AK391" s="668"/>
      <c r="AL391" s="764"/>
      <c r="AM391" s="861"/>
      <c r="AN391" s="933"/>
      <c r="AO391" s="65" t="s">
        <v>1463</v>
      </c>
      <c r="AP391" s="1029"/>
      <c r="AQ391" s="1029"/>
      <c r="AR391" s="1029"/>
      <c r="AS391" s="65"/>
      <c r="AT391" s="65"/>
      <c r="AU391" s="65"/>
      <c r="AV391" s="65"/>
      <c r="AW391" s="65"/>
      <c r="AX391" s="65"/>
      <c r="AY391" s="65"/>
      <c r="AZ391" s="148"/>
      <c r="BA391" s="585"/>
      <c r="BB391" s="585"/>
      <c r="BC391" s="1116"/>
    </row>
    <row r="392" spans="1:55" ht="27" customHeight="1">
      <c r="A392" s="70"/>
      <c r="B392" s="90"/>
      <c r="C392" s="123"/>
      <c r="D392" s="123"/>
      <c r="E392" s="123"/>
      <c r="F392" s="144"/>
      <c r="G392" s="203">
        <v>7</v>
      </c>
      <c r="H392" s="270" t="s">
        <v>906</v>
      </c>
      <c r="I392" s="270"/>
      <c r="J392" s="270"/>
      <c r="K392" s="270"/>
      <c r="L392" s="270"/>
      <c r="M392" s="270"/>
      <c r="N392" s="270"/>
      <c r="O392" s="270"/>
      <c r="P392" s="270"/>
      <c r="Q392" s="270"/>
      <c r="R392" s="270"/>
      <c r="S392" s="270"/>
      <c r="T392" s="270"/>
      <c r="U392" s="270"/>
      <c r="V392" s="270"/>
      <c r="W392" s="270"/>
      <c r="X392" s="270"/>
      <c r="Y392" s="270"/>
      <c r="Z392" s="270"/>
      <c r="AA392" s="270"/>
      <c r="AB392" s="270"/>
      <c r="AC392" s="270"/>
      <c r="AD392" s="270"/>
      <c r="AE392" s="270"/>
      <c r="AF392" s="270"/>
      <c r="AG392" s="270"/>
      <c r="AH392" s="270"/>
      <c r="AI392" s="270"/>
      <c r="AJ392" s="270"/>
      <c r="AK392" s="673"/>
      <c r="AL392" s="742"/>
      <c r="AM392" s="859"/>
      <c r="AN392" s="901"/>
      <c r="AO392" s="402" t="s">
        <v>772</v>
      </c>
      <c r="AP392" s="1024"/>
      <c r="AQ392" s="1024"/>
      <c r="AR392" s="1024"/>
      <c r="AS392" s="402"/>
      <c r="AT392" s="402"/>
      <c r="AU392" s="402"/>
      <c r="AV392" s="402"/>
      <c r="AW392" s="402"/>
      <c r="AX392" s="402"/>
      <c r="AY392" s="402"/>
      <c r="AZ392" s="1060"/>
      <c r="BA392" s="1101"/>
      <c r="BB392" s="1099"/>
      <c r="BC392" s="1117"/>
    </row>
    <row r="393" spans="1:55" s="65" customFormat="1" ht="40.5" customHeight="1">
      <c r="A393" s="76">
        <v>16</v>
      </c>
      <c r="B393" s="103" t="s">
        <v>3</v>
      </c>
      <c r="C393" s="103"/>
      <c r="D393" s="103"/>
      <c r="E393" s="103"/>
      <c r="F393" s="159"/>
      <c r="G393" s="191">
        <v>1</v>
      </c>
      <c r="H393" s="243" t="s">
        <v>249</v>
      </c>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69"/>
      <c r="AL393" s="757"/>
      <c r="AM393" s="847"/>
      <c r="AN393" s="915"/>
      <c r="AO393" s="990" t="s">
        <v>404</v>
      </c>
      <c r="AP393" s="1032"/>
      <c r="AQ393" s="1032"/>
      <c r="AR393" s="1032"/>
      <c r="AS393" s="990"/>
      <c r="AT393" s="990"/>
      <c r="AU393" s="990"/>
      <c r="AV393" s="990"/>
      <c r="AW393" s="990"/>
      <c r="AX393" s="990"/>
      <c r="AY393" s="990"/>
      <c r="AZ393" s="1069"/>
      <c r="BA393" s="1106" t="s">
        <v>753</v>
      </c>
      <c r="BB393" s="755" t="s">
        <v>425</v>
      </c>
      <c r="BC393" s="1125" t="s">
        <v>654</v>
      </c>
    </row>
    <row r="394" spans="1:55" s="65" customFormat="1" ht="60" customHeight="1">
      <c r="A394" s="77"/>
      <c r="B394" s="104"/>
      <c r="C394" s="104"/>
      <c r="D394" s="104"/>
      <c r="E394" s="104"/>
      <c r="F394" s="160"/>
      <c r="G394" s="204"/>
      <c r="H394" s="271" t="s">
        <v>40</v>
      </c>
      <c r="I394" s="271" t="s">
        <v>587</v>
      </c>
      <c r="J394" s="409"/>
      <c r="K394" s="409"/>
      <c r="L394" s="409"/>
      <c r="M394" s="409"/>
      <c r="N394" s="409"/>
      <c r="O394" s="409"/>
      <c r="P394" s="409"/>
      <c r="Q394" s="409"/>
      <c r="R394" s="409"/>
      <c r="S394" s="409"/>
      <c r="T394" s="409"/>
      <c r="U394" s="409"/>
      <c r="V394" s="409"/>
      <c r="W394" s="409"/>
      <c r="X394" s="409"/>
      <c r="Y394" s="409"/>
      <c r="Z394" s="409"/>
      <c r="AA394" s="409"/>
      <c r="AB394" s="409"/>
      <c r="AC394" s="409"/>
      <c r="AD394" s="409"/>
      <c r="AE394" s="409"/>
      <c r="AF394" s="409"/>
      <c r="AG394" s="409"/>
      <c r="AH394" s="409"/>
      <c r="AI394" s="409"/>
      <c r="AJ394" s="409"/>
      <c r="AK394" s="409"/>
      <c r="AL394" s="757"/>
      <c r="AM394" s="847"/>
      <c r="AN394" s="915"/>
      <c r="AO394" s="61"/>
      <c r="AP394" s="800"/>
      <c r="AQ394" s="800"/>
      <c r="AR394" s="800"/>
      <c r="AS394" s="61"/>
      <c r="AT394" s="61"/>
      <c r="AU394" s="61"/>
      <c r="AV394" s="61"/>
      <c r="AW394" s="61"/>
      <c r="AX394" s="61"/>
      <c r="AY394" s="61"/>
      <c r="AZ394" s="152"/>
      <c r="BA394" s="761"/>
      <c r="BB394" s="761"/>
      <c r="BC394" s="1116"/>
    </row>
    <row r="395" spans="1:55" s="65" customFormat="1" ht="19.5" customHeight="1">
      <c r="A395" s="77"/>
      <c r="B395" s="104"/>
      <c r="C395" s="125"/>
      <c r="D395" s="125"/>
      <c r="E395" s="125"/>
      <c r="F395" s="161"/>
      <c r="G395" s="187">
        <v>2</v>
      </c>
      <c r="H395" s="234" t="s">
        <v>1167</v>
      </c>
      <c r="I395" s="229"/>
      <c r="J395" s="229"/>
      <c r="K395" s="229"/>
      <c r="L395" s="229"/>
      <c r="M395" s="229"/>
      <c r="N395" s="229"/>
      <c r="O395" s="229"/>
      <c r="P395" s="229"/>
      <c r="Q395" s="229"/>
      <c r="R395" s="229"/>
      <c r="S395" s="229"/>
      <c r="T395" s="229"/>
      <c r="U395" s="229"/>
      <c r="V395" s="229"/>
      <c r="W395" s="229"/>
      <c r="X395" s="229"/>
      <c r="Y395" s="229"/>
      <c r="Z395" s="229"/>
      <c r="AA395" s="229"/>
      <c r="AB395" s="229"/>
      <c r="AC395" s="229"/>
      <c r="AD395" s="229"/>
      <c r="AE395" s="229"/>
      <c r="AF395" s="229"/>
      <c r="AG395" s="229"/>
      <c r="AH395" s="229"/>
      <c r="AI395" s="229"/>
      <c r="AJ395" s="229"/>
      <c r="AK395" s="236"/>
      <c r="AL395" s="757"/>
      <c r="AM395" s="847"/>
      <c r="AN395" s="915"/>
      <c r="AO395" s="977" t="s">
        <v>1342</v>
      </c>
      <c r="AP395" s="252"/>
      <c r="AQ395" s="252"/>
      <c r="AR395" s="252"/>
      <c r="AS395" s="252"/>
      <c r="AT395" s="252"/>
      <c r="AU395" s="252"/>
      <c r="AV395" s="252"/>
      <c r="AW395" s="252"/>
      <c r="AX395" s="252"/>
      <c r="AY395" s="252"/>
      <c r="AZ395" s="326"/>
      <c r="BA395" s="761"/>
      <c r="BB395" s="761"/>
      <c r="BC395" s="1116"/>
    </row>
    <row r="396" spans="1:55" ht="27" customHeight="1">
      <c r="A396" s="68"/>
      <c r="B396" s="88"/>
      <c r="C396" s="120"/>
      <c r="D396" s="120"/>
      <c r="E396" s="120"/>
      <c r="F396" s="162"/>
      <c r="G396" s="187"/>
      <c r="H396" s="272" t="s">
        <v>40</v>
      </c>
      <c r="I396" s="258" t="s">
        <v>885</v>
      </c>
      <c r="J396" s="410"/>
      <c r="K396" s="410"/>
      <c r="L396" s="410"/>
      <c r="M396" s="410"/>
      <c r="N396" s="410"/>
      <c r="O396" s="410"/>
      <c r="P396" s="410"/>
      <c r="Q396" s="410"/>
      <c r="R396" s="410"/>
      <c r="S396" s="410"/>
      <c r="T396" s="410"/>
      <c r="U396" s="410"/>
      <c r="V396" s="410"/>
      <c r="W396" s="410"/>
      <c r="X396" s="410"/>
      <c r="Y396" s="410"/>
      <c r="Z396" s="410"/>
      <c r="AA396" s="410"/>
      <c r="AB396" s="410"/>
      <c r="AC396" s="410"/>
      <c r="AD396" s="410"/>
      <c r="AE396" s="410"/>
      <c r="AF396" s="410"/>
      <c r="AG396" s="410"/>
      <c r="AH396" s="410"/>
      <c r="AI396" s="410"/>
      <c r="AJ396" s="410"/>
      <c r="AK396" s="410"/>
      <c r="AL396" s="757"/>
      <c r="AM396" s="847"/>
      <c r="AN396" s="915"/>
      <c r="AO396" s="977"/>
      <c r="AP396" s="252"/>
      <c r="AQ396" s="252"/>
      <c r="AR396" s="252"/>
      <c r="AS396" s="252"/>
      <c r="AT396" s="252"/>
      <c r="AU396" s="252"/>
      <c r="AV396" s="252"/>
      <c r="AW396" s="252"/>
      <c r="AX396" s="252"/>
      <c r="AY396" s="252"/>
      <c r="AZ396" s="326"/>
      <c r="BA396" s="761"/>
      <c r="BB396" s="761"/>
      <c r="BC396" s="1116"/>
    </row>
    <row r="397" spans="1:55" ht="39" customHeight="1">
      <c r="A397" s="68"/>
      <c r="B397" s="88"/>
      <c r="C397" s="106"/>
      <c r="D397" s="106"/>
      <c r="E397" s="106"/>
      <c r="F397" s="142"/>
      <c r="G397" s="187"/>
      <c r="H397" s="258" t="s">
        <v>78</v>
      </c>
      <c r="I397" s="258" t="s">
        <v>46</v>
      </c>
      <c r="J397" s="410"/>
      <c r="K397" s="410"/>
      <c r="L397" s="410"/>
      <c r="M397" s="410"/>
      <c r="N397" s="410"/>
      <c r="O397" s="410"/>
      <c r="P397" s="410"/>
      <c r="Q397" s="410"/>
      <c r="R397" s="410"/>
      <c r="S397" s="410"/>
      <c r="T397" s="410"/>
      <c r="U397" s="410"/>
      <c r="V397" s="410"/>
      <c r="W397" s="410"/>
      <c r="X397" s="410"/>
      <c r="Y397" s="410"/>
      <c r="Z397" s="410"/>
      <c r="AA397" s="410"/>
      <c r="AB397" s="410"/>
      <c r="AC397" s="410"/>
      <c r="AD397" s="410"/>
      <c r="AE397" s="410"/>
      <c r="AF397" s="410"/>
      <c r="AG397" s="410"/>
      <c r="AH397" s="410"/>
      <c r="AI397" s="410"/>
      <c r="AJ397" s="410"/>
      <c r="AK397" s="410"/>
      <c r="AL397" s="757"/>
      <c r="AM397" s="847"/>
      <c r="AN397" s="915"/>
      <c r="AO397" s="977"/>
      <c r="AP397" s="252"/>
      <c r="AQ397" s="252"/>
      <c r="AR397" s="252"/>
      <c r="AS397" s="252"/>
      <c r="AT397" s="252"/>
      <c r="AU397" s="252"/>
      <c r="AV397" s="252"/>
      <c r="AW397" s="252"/>
      <c r="AX397" s="252"/>
      <c r="AY397" s="252"/>
      <c r="AZ397" s="326"/>
      <c r="BA397" s="761"/>
      <c r="BB397" s="761"/>
      <c r="BC397" s="1116"/>
    </row>
    <row r="398" spans="1:55" ht="39" customHeight="1">
      <c r="A398" s="68"/>
      <c r="C398" s="126"/>
      <c r="D398" s="126"/>
      <c r="E398" s="126"/>
      <c r="F398" s="142"/>
      <c r="G398" s="190"/>
      <c r="H398" s="251" t="s">
        <v>187</v>
      </c>
      <c r="I398" s="340" t="s">
        <v>1176</v>
      </c>
      <c r="J398" s="340"/>
      <c r="K398" s="340"/>
      <c r="L398" s="340"/>
      <c r="M398" s="340"/>
      <c r="N398" s="340"/>
      <c r="O398" s="340"/>
      <c r="P398" s="340"/>
      <c r="Q398" s="340"/>
      <c r="R398" s="340"/>
      <c r="S398" s="340"/>
      <c r="T398" s="340"/>
      <c r="U398" s="340"/>
      <c r="V398" s="340"/>
      <c r="W398" s="340"/>
      <c r="X398" s="340"/>
      <c r="Y398" s="340"/>
      <c r="Z398" s="340"/>
      <c r="AA398" s="340"/>
      <c r="AB398" s="340"/>
      <c r="AC398" s="340"/>
      <c r="AD398" s="340"/>
      <c r="AE398" s="340"/>
      <c r="AF398" s="340"/>
      <c r="AG398" s="340"/>
      <c r="AH398" s="340"/>
      <c r="AI398" s="340"/>
      <c r="AJ398" s="340"/>
      <c r="AK398" s="669"/>
      <c r="AL398" s="775" t="s">
        <v>277</v>
      </c>
      <c r="AM398" s="875" t="s">
        <v>425</v>
      </c>
      <c r="AN398" s="924" t="s">
        <v>461</v>
      </c>
      <c r="AO398" s="977"/>
      <c r="AP398" s="259"/>
      <c r="AQ398" s="259"/>
      <c r="AR398" s="259"/>
      <c r="AS398" s="259"/>
      <c r="AT398" s="259"/>
      <c r="AU398" s="259"/>
      <c r="AV398" s="259"/>
      <c r="AW398" s="259"/>
      <c r="AX398" s="259"/>
      <c r="AY398" s="259"/>
      <c r="AZ398" s="326"/>
      <c r="BA398" s="761"/>
      <c r="BB398" s="761"/>
      <c r="BC398" s="1116"/>
    </row>
    <row r="399" spans="1:55">
      <c r="A399" s="68" t="s">
        <v>245</v>
      </c>
      <c r="B399" s="88"/>
      <c r="C399" s="88"/>
      <c r="D399" s="88"/>
      <c r="E399" s="88"/>
      <c r="F399" s="145"/>
      <c r="G399" s="187">
        <v>3</v>
      </c>
      <c r="H399" s="234" t="s">
        <v>416</v>
      </c>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52"/>
      <c r="AL399" s="729"/>
      <c r="AM399" s="853"/>
      <c r="AN399" s="908"/>
      <c r="AO399" s="977" t="s">
        <v>1372</v>
      </c>
      <c r="AP399" s="360"/>
      <c r="AQ399" s="360"/>
      <c r="AR399" s="360"/>
      <c r="AS399" s="360"/>
      <c r="AT399" s="360"/>
      <c r="AU399" s="360"/>
      <c r="AV399" s="360"/>
      <c r="AW399" s="360"/>
      <c r="AX399" s="360"/>
      <c r="AY399" s="360"/>
      <c r="AZ399" s="1068"/>
      <c r="BA399" s="800"/>
      <c r="BB399" s="800"/>
      <c r="BC399" s="1120"/>
    </row>
    <row r="400" spans="1:55" ht="39" customHeight="1">
      <c r="A400" s="68"/>
      <c r="B400" s="88"/>
      <c r="C400" s="88"/>
      <c r="D400" s="88"/>
      <c r="E400" s="88"/>
      <c r="F400" s="145"/>
      <c r="G400" s="186"/>
      <c r="H400" s="236" t="s">
        <v>40</v>
      </c>
      <c r="I400" s="236" t="s">
        <v>632</v>
      </c>
      <c r="J400" s="411"/>
      <c r="K400" s="411"/>
      <c r="L400" s="411"/>
      <c r="M400" s="411"/>
      <c r="N400" s="411"/>
      <c r="O400" s="411"/>
      <c r="P400" s="411"/>
      <c r="Q400" s="411"/>
      <c r="R400" s="411"/>
      <c r="S400" s="411"/>
      <c r="T400" s="411"/>
      <c r="U400" s="411"/>
      <c r="V400" s="411"/>
      <c r="W400" s="411"/>
      <c r="X400" s="411"/>
      <c r="Y400" s="411"/>
      <c r="Z400" s="411"/>
      <c r="AA400" s="411"/>
      <c r="AB400" s="411"/>
      <c r="AC400" s="411"/>
      <c r="AD400" s="411"/>
      <c r="AE400" s="411"/>
      <c r="AF400" s="411"/>
      <c r="AG400" s="411"/>
      <c r="AH400" s="411"/>
      <c r="AI400" s="411"/>
      <c r="AJ400" s="411"/>
      <c r="AK400" s="411"/>
      <c r="AL400" s="724"/>
      <c r="AM400" s="854"/>
      <c r="AN400" s="903"/>
      <c r="AO400" s="981"/>
      <c r="AP400" s="360"/>
      <c r="AQ400" s="360"/>
      <c r="AR400" s="360"/>
      <c r="AS400" s="360"/>
      <c r="AT400" s="360"/>
      <c r="AU400" s="360"/>
      <c r="AV400" s="360"/>
      <c r="AW400" s="360"/>
      <c r="AX400" s="360"/>
      <c r="AY400" s="360"/>
      <c r="AZ400" s="1068"/>
      <c r="BA400" s="761"/>
      <c r="BB400" s="761"/>
      <c r="BC400" s="1116"/>
    </row>
    <row r="401" spans="1:55" ht="19.5" customHeight="1">
      <c r="A401" s="68"/>
      <c r="B401" s="88"/>
      <c r="C401" s="88"/>
      <c r="D401" s="88"/>
      <c r="E401" s="88"/>
      <c r="F401" s="145"/>
      <c r="G401" s="183">
        <v>4</v>
      </c>
      <c r="H401" s="258" t="s">
        <v>607</v>
      </c>
      <c r="I401" s="258"/>
      <c r="J401" s="258"/>
      <c r="K401" s="258"/>
      <c r="L401" s="258"/>
      <c r="M401" s="258"/>
      <c r="N401" s="258"/>
      <c r="O401" s="258"/>
      <c r="P401" s="258"/>
      <c r="Q401" s="258"/>
      <c r="R401" s="258"/>
      <c r="S401" s="258"/>
      <c r="T401" s="258"/>
      <c r="U401" s="258"/>
      <c r="V401" s="258"/>
      <c r="W401" s="258"/>
      <c r="X401" s="258"/>
      <c r="Y401" s="258"/>
      <c r="Z401" s="258"/>
      <c r="AA401" s="258"/>
      <c r="AB401" s="258"/>
      <c r="AC401" s="258"/>
      <c r="AD401" s="258"/>
      <c r="AE401" s="258"/>
      <c r="AF401" s="258"/>
      <c r="AG401" s="258"/>
      <c r="AH401" s="258"/>
      <c r="AI401" s="258"/>
      <c r="AJ401" s="258"/>
      <c r="AK401" s="664"/>
      <c r="AL401" s="724"/>
      <c r="AM401" s="854"/>
      <c r="AN401" s="903"/>
      <c r="AO401" s="252" t="s">
        <v>1373</v>
      </c>
      <c r="AP401" s="261"/>
      <c r="AQ401" s="261"/>
      <c r="AR401" s="261"/>
      <c r="AS401" s="261"/>
      <c r="AT401" s="261"/>
      <c r="AU401" s="261"/>
      <c r="AV401" s="261"/>
      <c r="AW401" s="261"/>
      <c r="AX401" s="261"/>
      <c r="AY401" s="261"/>
      <c r="AZ401" s="1063"/>
      <c r="BA401" s="761"/>
      <c r="BB401" s="761"/>
      <c r="BC401" s="1116"/>
    </row>
    <row r="402" spans="1:55" ht="20" customHeight="1">
      <c r="A402" s="68"/>
      <c r="B402" s="88"/>
      <c r="C402" s="88"/>
      <c r="D402" s="88"/>
      <c r="E402" s="88"/>
      <c r="F402" s="145"/>
      <c r="G402" s="202">
        <v>5</v>
      </c>
      <c r="H402" s="273" t="s">
        <v>1361</v>
      </c>
      <c r="I402" s="273"/>
      <c r="J402" s="273"/>
      <c r="K402" s="273"/>
      <c r="L402" s="273"/>
      <c r="M402" s="273"/>
      <c r="N402" s="273"/>
      <c r="O402" s="273"/>
      <c r="P402" s="273"/>
      <c r="Q402" s="273"/>
      <c r="R402" s="273"/>
      <c r="S402" s="273"/>
      <c r="T402" s="273"/>
      <c r="U402" s="273"/>
      <c r="V402" s="273"/>
      <c r="W402" s="273"/>
      <c r="X402" s="273"/>
      <c r="Y402" s="273"/>
      <c r="Z402" s="273"/>
      <c r="AA402" s="273"/>
      <c r="AB402" s="273"/>
      <c r="AC402" s="273"/>
      <c r="AD402" s="273"/>
      <c r="AE402" s="273"/>
      <c r="AF402" s="273"/>
      <c r="AG402" s="273"/>
      <c r="AH402" s="273"/>
      <c r="AI402" s="273"/>
      <c r="AJ402" s="273"/>
      <c r="AK402" s="268"/>
      <c r="AL402" s="723"/>
      <c r="AM402" s="876"/>
      <c r="AN402" s="902"/>
      <c r="AO402" s="252" t="s">
        <v>1409</v>
      </c>
      <c r="AP402" s="360"/>
      <c r="AQ402" s="360"/>
      <c r="AR402" s="360"/>
      <c r="AS402" s="360"/>
      <c r="AT402" s="360"/>
      <c r="AU402" s="360"/>
      <c r="AV402" s="360"/>
      <c r="AW402" s="360"/>
      <c r="AX402" s="360"/>
      <c r="AY402" s="360"/>
      <c r="AZ402" s="1068"/>
      <c r="BA402" s="761"/>
      <c r="BB402" s="761"/>
      <c r="BC402" s="1116"/>
    </row>
    <row r="403" spans="1:55" ht="20" customHeight="1">
      <c r="A403" s="68"/>
      <c r="C403" s="59"/>
      <c r="D403" s="59"/>
      <c r="E403" s="59"/>
      <c r="F403" s="145"/>
      <c r="G403" s="191"/>
      <c r="H403" s="246" t="s">
        <v>40</v>
      </c>
      <c r="I403" s="246" t="s">
        <v>367</v>
      </c>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656"/>
      <c r="AL403" s="776"/>
      <c r="AM403" s="776"/>
      <c r="AN403" s="943"/>
      <c r="AO403" s="259"/>
      <c r="AP403" s="360"/>
      <c r="AQ403" s="360"/>
      <c r="AR403" s="360"/>
      <c r="AS403" s="360"/>
      <c r="AT403" s="360"/>
      <c r="AU403" s="360"/>
      <c r="AV403" s="360"/>
      <c r="AW403" s="360"/>
      <c r="AX403" s="360"/>
      <c r="AY403" s="360"/>
      <c r="AZ403" s="1068"/>
      <c r="BA403" s="585"/>
      <c r="BB403" s="585"/>
      <c r="BC403" s="1116"/>
    </row>
    <row r="404" spans="1:55" ht="20" customHeight="1">
      <c r="A404" s="68"/>
      <c r="C404" s="59"/>
      <c r="D404" s="59"/>
      <c r="E404" s="59"/>
      <c r="F404" s="145"/>
      <c r="G404" s="191"/>
      <c r="H404" s="246" t="s">
        <v>78</v>
      </c>
      <c r="I404" s="246" t="s">
        <v>1429</v>
      </c>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660"/>
      <c r="AL404" s="725"/>
      <c r="AM404" s="851"/>
      <c r="AN404" s="943"/>
      <c r="AO404" s="259"/>
      <c r="AP404" s="360"/>
      <c r="AQ404" s="360"/>
      <c r="AR404" s="360"/>
      <c r="AS404" s="360"/>
      <c r="AT404" s="360"/>
      <c r="AU404" s="360"/>
      <c r="AV404" s="360"/>
      <c r="AW404" s="360"/>
      <c r="AX404" s="360"/>
      <c r="AY404" s="360"/>
      <c r="AZ404" s="1068"/>
      <c r="BA404" s="585"/>
      <c r="BB404" s="585"/>
      <c r="BC404" s="1116"/>
    </row>
    <row r="405" spans="1:55" ht="20" customHeight="1">
      <c r="A405" s="68"/>
      <c r="C405" s="59"/>
      <c r="D405" s="59"/>
      <c r="E405" s="59"/>
      <c r="F405" s="145"/>
      <c r="G405" s="191"/>
      <c r="H405" s="246" t="s">
        <v>187</v>
      </c>
      <c r="I405" s="246" t="s">
        <v>335</v>
      </c>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660"/>
      <c r="AL405" s="725"/>
      <c r="AM405" s="851"/>
      <c r="AN405" s="904"/>
      <c r="AO405" s="259"/>
      <c r="AP405" s="360"/>
      <c r="AQ405" s="360"/>
      <c r="AR405" s="360"/>
      <c r="AS405" s="360"/>
      <c r="AT405" s="360"/>
      <c r="AU405" s="360"/>
      <c r="AV405" s="360"/>
      <c r="AW405" s="360"/>
      <c r="AX405" s="360"/>
      <c r="AY405" s="360"/>
      <c r="AZ405" s="1068"/>
      <c r="BA405" s="585"/>
      <c r="BB405" s="585"/>
      <c r="BC405" s="1116"/>
    </row>
    <row r="406" spans="1:55" ht="20" customHeight="1">
      <c r="A406" s="68"/>
      <c r="C406" s="59"/>
      <c r="D406" s="59"/>
      <c r="E406" s="59"/>
      <c r="F406" s="145"/>
      <c r="G406" s="191"/>
      <c r="H406" s="246" t="s">
        <v>196</v>
      </c>
      <c r="I406" s="246" t="s">
        <v>445</v>
      </c>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660"/>
      <c r="AL406" s="725"/>
      <c r="AM406" s="851"/>
      <c r="AN406" s="904"/>
      <c r="AO406" s="259"/>
      <c r="AP406" s="360"/>
      <c r="AQ406" s="360"/>
      <c r="AR406" s="360"/>
      <c r="AS406" s="360"/>
      <c r="AT406" s="360"/>
      <c r="AU406" s="360"/>
      <c r="AV406" s="360"/>
      <c r="AW406" s="360"/>
      <c r="AX406" s="360"/>
      <c r="AY406" s="360"/>
      <c r="AZ406" s="1068"/>
      <c r="BA406" s="585"/>
      <c r="BB406" s="585"/>
      <c r="BC406" s="1116"/>
    </row>
    <row r="407" spans="1:55" ht="20" customHeight="1">
      <c r="A407" s="68"/>
      <c r="C407" s="59"/>
      <c r="D407" s="59"/>
      <c r="E407" s="59"/>
      <c r="F407" s="145"/>
      <c r="G407" s="191"/>
      <c r="H407" s="246" t="s">
        <v>74</v>
      </c>
      <c r="I407" s="349" t="s">
        <v>534</v>
      </c>
      <c r="J407" s="349"/>
      <c r="K407" s="349"/>
      <c r="L407" s="349"/>
      <c r="M407" s="349"/>
      <c r="N407" s="349"/>
      <c r="O407" s="349"/>
      <c r="P407" s="349"/>
      <c r="Q407" s="349"/>
      <c r="R407" s="349"/>
      <c r="S407" s="349"/>
      <c r="T407" s="349"/>
      <c r="U407" s="349"/>
      <c r="V407" s="349"/>
      <c r="W407" s="349"/>
      <c r="X407" s="349"/>
      <c r="Y407" s="349"/>
      <c r="Z407" s="349"/>
      <c r="AA407" s="349"/>
      <c r="AB407" s="349"/>
      <c r="AC407" s="349"/>
      <c r="AD407" s="349"/>
      <c r="AE407" s="349"/>
      <c r="AF407" s="349"/>
      <c r="AG407" s="349"/>
      <c r="AH407" s="349"/>
      <c r="AI407" s="349"/>
      <c r="AJ407" s="349"/>
      <c r="AK407" s="674"/>
      <c r="AL407" s="724"/>
      <c r="AM407" s="854"/>
      <c r="AN407" s="903"/>
      <c r="AO407" s="259"/>
      <c r="AP407" s="360"/>
      <c r="AQ407" s="360"/>
      <c r="AR407" s="360"/>
      <c r="AS407" s="360"/>
      <c r="AT407" s="360"/>
      <c r="AU407" s="360"/>
      <c r="AV407" s="360"/>
      <c r="AW407" s="360"/>
      <c r="AX407" s="360"/>
      <c r="AY407" s="360"/>
      <c r="AZ407" s="1068"/>
      <c r="BA407" s="585"/>
      <c r="BB407" s="585"/>
      <c r="BC407" s="1116"/>
    </row>
    <row r="408" spans="1:55" ht="21.75" customHeight="1">
      <c r="A408" s="68"/>
      <c r="B408" s="88"/>
      <c r="C408" s="88"/>
      <c r="D408" s="88"/>
      <c r="E408" s="88"/>
      <c r="F408" s="145"/>
      <c r="G408" s="202">
        <v>6</v>
      </c>
      <c r="H408" s="274" t="s">
        <v>1063</v>
      </c>
      <c r="I408" s="274"/>
      <c r="J408" s="274"/>
      <c r="K408" s="274"/>
      <c r="L408" s="274"/>
      <c r="M408" s="274"/>
      <c r="N408" s="274"/>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2"/>
      <c r="AL408" s="742"/>
      <c r="AM408" s="859"/>
      <c r="AN408" s="901"/>
      <c r="AO408" s="977" t="s">
        <v>279</v>
      </c>
      <c r="AP408" s="360"/>
      <c r="AQ408" s="360"/>
      <c r="AR408" s="360"/>
      <c r="AS408" s="360"/>
      <c r="AT408" s="360"/>
      <c r="AZ408" s="152"/>
      <c r="BA408" s="761"/>
      <c r="BB408" s="761"/>
      <c r="BC408" s="1116"/>
    </row>
    <row r="409" spans="1:55" ht="37.5" customHeight="1">
      <c r="A409" s="68"/>
      <c r="B409" s="88"/>
      <c r="C409" s="88"/>
      <c r="D409" s="88"/>
      <c r="E409" s="88" t="s">
        <v>245</v>
      </c>
      <c r="F409" s="145"/>
      <c r="G409" s="201"/>
      <c r="H409" s="258" t="s">
        <v>40</v>
      </c>
      <c r="I409" s="258" t="s">
        <v>872</v>
      </c>
      <c r="J409" s="410"/>
      <c r="K409" s="410"/>
      <c r="L409" s="410"/>
      <c r="M409" s="410"/>
      <c r="N409" s="410"/>
      <c r="O409" s="410"/>
      <c r="P409" s="410"/>
      <c r="Q409" s="410"/>
      <c r="R409" s="410"/>
      <c r="S409" s="410"/>
      <c r="T409" s="410"/>
      <c r="U409" s="410"/>
      <c r="V409" s="410"/>
      <c r="W409" s="410"/>
      <c r="X409" s="410"/>
      <c r="Y409" s="410"/>
      <c r="Z409" s="410"/>
      <c r="AA409" s="410"/>
      <c r="AB409" s="410"/>
      <c r="AC409" s="410"/>
      <c r="AD409" s="410"/>
      <c r="AE409" s="410"/>
      <c r="AF409" s="410"/>
      <c r="AG409" s="410"/>
      <c r="AH409" s="410"/>
      <c r="AI409" s="410"/>
      <c r="AJ409" s="410"/>
      <c r="AK409" s="410"/>
      <c r="AL409" s="742"/>
      <c r="AM409" s="859"/>
      <c r="AN409" s="901"/>
      <c r="AO409" s="981"/>
      <c r="AP409" s="360"/>
      <c r="AQ409" s="360"/>
      <c r="AR409" s="360"/>
      <c r="AS409" s="360"/>
      <c r="AT409" s="360"/>
      <c r="AZ409" s="152"/>
      <c r="BA409" s="761"/>
      <c r="BB409" s="761"/>
      <c r="BC409" s="1116"/>
    </row>
    <row r="410" spans="1:55" ht="20" customHeight="1">
      <c r="A410" s="68"/>
      <c r="B410" s="88"/>
      <c r="C410" s="88"/>
      <c r="D410" s="88"/>
      <c r="E410" s="88"/>
      <c r="F410" s="145"/>
      <c r="G410" s="202">
        <v>7</v>
      </c>
      <c r="H410" s="231" t="s">
        <v>1048</v>
      </c>
      <c r="I410" s="231"/>
      <c r="J410" s="231"/>
      <c r="K410" s="231"/>
      <c r="L410" s="231"/>
      <c r="M410" s="231"/>
      <c r="N410" s="231"/>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58"/>
      <c r="AL410" s="742"/>
      <c r="AM410" s="859"/>
      <c r="AN410" s="901"/>
      <c r="AO410" s="977" t="s">
        <v>1353</v>
      </c>
      <c r="AP410" s="252"/>
      <c r="AQ410" s="252"/>
      <c r="AR410" s="252"/>
      <c r="AS410" s="252"/>
      <c r="AT410" s="252"/>
      <c r="AU410" s="252"/>
      <c r="AV410" s="252"/>
      <c r="AW410" s="252"/>
      <c r="AX410" s="252"/>
      <c r="AY410" s="252"/>
      <c r="AZ410" s="326"/>
      <c r="BA410" s="761"/>
      <c r="BB410" s="761"/>
      <c r="BC410" s="1116"/>
    </row>
    <row r="411" spans="1:55" ht="43.5" customHeight="1">
      <c r="A411" s="68"/>
      <c r="B411" s="88"/>
      <c r="C411" s="88"/>
      <c r="D411" s="88"/>
      <c r="E411" s="88"/>
      <c r="F411" s="145"/>
      <c r="G411" s="205"/>
      <c r="H411" s="275" t="s">
        <v>40</v>
      </c>
      <c r="I411" s="275" t="s">
        <v>125</v>
      </c>
      <c r="J411" s="412"/>
      <c r="K411" s="412"/>
      <c r="L411" s="412"/>
      <c r="M411" s="412"/>
      <c r="N411" s="412"/>
      <c r="O411" s="412"/>
      <c r="P411" s="412"/>
      <c r="Q411" s="412"/>
      <c r="R411" s="412"/>
      <c r="S411" s="412"/>
      <c r="T411" s="412"/>
      <c r="U411" s="412"/>
      <c r="V411" s="412"/>
      <c r="W411" s="412"/>
      <c r="X411" s="412"/>
      <c r="Y411" s="412"/>
      <c r="Z411" s="412"/>
      <c r="AA411" s="412"/>
      <c r="AB411" s="412"/>
      <c r="AC411" s="412"/>
      <c r="AD411" s="412"/>
      <c r="AE411" s="412"/>
      <c r="AF411" s="412"/>
      <c r="AG411" s="412"/>
      <c r="AH411" s="412"/>
      <c r="AI411" s="412"/>
      <c r="AJ411" s="412"/>
      <c r="AK411" s="412"/>
      <c r="AL411" s="777"/>
      <c r="AM411" s="877"/>
      <c r="AN411" s="944"/>
      <c r="AO411" s="977"/>
      <c r="AP411" s="252"/>
      <c r="AQ411" s="252"/>
      <c r="AR411" s="252"/>
      <c r="AS411" s="252"/>
      <c r="AT411" s="252"/>
      <c r="AU411" s="252"/>
      <c r="AV411" s="252"/>
      <c r="AW411" s="252"/>
      <c r="AX411" s="252"/>
      <c r="AY411" s="252"/>
      <c r="AZ411" s="326"/>
      <c r="BA411" s="761"/>
      <c r="BB411" s="761"/>
      <c r="BC411" s="1116"/>
    </row>
    <row r="412" spans="1:55" ht="22.5" customHeight="1">
      <c r="A412" s="68"/>
      <c r="B412" s="88"/>
      <c r="C412" s="88"/>
      <c r="D412" s="88"/>
      <c r="E412" s="88"/>
      <c r="F412" s="145"/>
      <c r="G412" s="201">
        <v>8</v>
      </c>
      <c r="H412" s="229" t="s">
        <v>508</v>
      </c>
      <c r="I412" s="229"/>
      <c r="J412" s="229"/>
      <c r="K412" s="229"/>
      <c r="L412" s="229"/>
      <c r="M412" s="229"/>
      <c r="N412" s="229"/>
      <c r="O412" s="229"/>
      <c r="P412" s="229"/>
      <c r="Q412" s="229"/>
      <c r="R412" s="229"/>
      <c r="S412" s="229"/>
      <c r="T412" s="229"/>
      <c r="U412" s="229"/>
      <c r="V412" s="229"/>
      <c r="W412" s="229"/>
      <c r="X412" s="229"/>
      <c r="Y412" s="229"/>
      <c r="Z412" s="229"/>
      <c r="AA412" s="229"/>
      <c r="AB412" s="229"/>
      <c r="AC412" s="229"/>
      <c r="AD412" s="229"/>
      <c r="AE412" s="229"/>
      <c r="AF412" s="229"/>
      <c r="AG412" s="229"/>
      <c r="AH412" s="229"/>
      <c r="AI412" s="229"/>
      <c r="AJ412" s="229"/>
      <c r="AK412" s="236"/>
      <c r="AL412" s="724"/>
      <c r="AM412" s="854"/>
      <c r="AN412" s="903"/>
      <c r="AO412" s="61" t="s">
        <v>31</v>
      </c>
      <c r="AP412" s="800"/>
      <c r="AQ412" s="800"/>
      <c r="AR412" s="800"/>
      <c r="AZ412" s="152"/>
      <c r="BA412" s="1101"/>
      <c r="BB412" s="1099"/>
      <c r="BC412" s="1117"/>
    </row>
    <row r="413" spans="1:55" ht="43.5" customHeight="1">
      <c r="A413" s="78"/>
      <c r="B413" s="105"/>
      <c r="C413" s="127" t="s">
        <v>120</v>
      </c>
      <c r="D413" s="127"/>
      <c r="E413" s="127"/>
      <c r="F413" s="163"/>
      <c r="G413" s="185">
        <v>1</v>
      </c>
      <c r="H413" s="231" t="s">
        <v>522</v>
      </c>
      <c r="I413" s="231"/>
      <c r="J413" s="231"/>
      <c r="K413" s="231"/>
      <c r="L413" s="231"/>
      <c r="M413" s="231"/>
      <c r="N413" s="231"/>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58"/>
      <c r="AL413" s="742"/>
      <c r="AM413" s="859"/>
      <c r="AN413" s="901"/>
      <c r="AO413" s="991" t="s">
        <v>1335</v>
      </c>
      <c r="AP413" s="1033"/>
      <c r="AQ413" s="1033"/>
      <c r="AR413" s="1033"/>
      <c r="AS413" s="1033"/>
      <c r="AT413" s="1055"/>
      <c r="AU413" s="1055"/>
      <c r="AV413" s="1055"/>
      <c r="AW413" s="1055"/>
      <c r="AX413" s="1055"/>
      <c r="AY413" s="1055"/>
      <c r="AZ413" s="1070"/>
      <c r="BA413" s="1107" t="s">
        <v>753</v>
      </c>
      <c r="BB413" s="761" t="s">
        <v>425</v>
      </c>
      <c r="BC413" s="1116" t="s">
        <v>654</v>
      </c>
    </row>
    <row r="414" spans="1:55" ht="43.5" customHeight="1">
      <c r="A414" s="68"/>
      <c r="B414" s="88"/>
      <c r="C414" s="120"/>
      <c r="D414" s="120"/>
      <c r="E414" s="120"/>
      <c r="F414" s="140"/>
      <c r="G414" s="187"/>
      <c r="H414" s="258" t="s">
        <v>40</v>
      </c>
      <c r="I414" s="258" t="s">
        <v>398</v>
      </c>
      <c r="J414" s="410"/>
      <c r="K414" s="410"/>
      <c r="L414" s="410"/>
      <c r="M414" s="410"/>
      <c r="N414" s="410"/>
      <c r="O414" s="410"/>
      <c r="P414" s="410"/>
      <c r="Q414" s="410"/>
      <c r="R414" s="410"/>
      <c r="S414" s="410"/>
      <c r="T414" s="410"/>
      <c r="U414" s="410"/>
      <c r="V414" s="410"/>
      <c r="W414" s="410"/>
      <c r="X414" s="410"/>
      <c r="Y414" s="410"/>
      <c r="Z414" s="410"/>
      <c r="AA414" s="410"/>
      <c r="AB414" s="410"/>
      <c r="AC414" s="410"/>
      <c r="AD414" s="410"/>
      <c r="AE414" s="410"/>
      <c r="AF414" s="410"/>
      <c r="AG414" s="410"/>
      <c r="AH414" s="410"/>
      <c r="AI414" s="410"/>
      <c r="AJ414" s="410"/>
      <c r="AK414" s="410"/>
      <c r="AL414" s="742"/>
      <c r="AM414" s="859"/>
      <c r="AN414" s="901"/>
      <c r="AP414" s="800"/>
      <c r="AQ414" s="800"/>
      <c r="AR414" s="800"/>
      <c r="AZ414" s="152"/>
      <c r="BA414" s="761"/>
      <c r="BB414" s="761"/>
      <c r="BC414" s="1116"/>
    </row>
    <row r="415" spans="1:55" ht="60.75" customHeight="1">
      <c r="A415" s="68"/>
      <c r="B415" s="88"/>
      <c r="C415" s="120"/>
      <c r="D415" s="120"/>
      <c r="E415" s="120"/>
      <c r="F415" s="140"/>
      <c r="G415" s="186"/>
      <c r="H415" s="258" t="s">
        <v>78</v>
      </c>
      <c r="I415" s="258" t="s">
        <v>838</v>
      </c>
      <c r="J415" s="410"/>
      <c r="K415" s="410"/>
      <c r="L415" s="410"/>
      <c r="M415" s="410"/>
      <c r="N415" s="410"/>
      <c r="O415" s="410"/>
      <c r="P415" s="410"/>
      <c r="Q415" s="410"/>
      <c r="R415" s="410"/>
      <c r="S415" s="410"/>
      <c r="T415" s="410"/>
      <c r="U415" s="410"/>
      <c r="V415" s="410"/>
      <c r="W415" s="410"/>
      <c r="X415" s="410"/>
      <c r="Y415" s="410"/>
      <c r="Z415" s="410"/>
      <c r="AA415" s="410"/>
      <c r="AB415" s="410"/>
      <c r="AC415" s="410"/>
      <c r="AD415" s="410"/>
      <c r="AE415" s="410"/>
      <c r="AF415" s="410"/>
      <c r="AG415" s="410"/>
      <c r="AH415" s="410"/>
      <c r="AI415" s="410"/>
      <c r="AJ415" s="410"/>
      <c r="AK415" s="410"/>
      <c r="AL415" s="742"/>
      <c r="AM415" s="859"/>
      <c r="AN415" s="901"/>
      <c r="AP415" s="800"/>
      <c r="AQ415" s="800"/>
      <c r="AR415" s="800"/>
      <c r="AZ415" s="152"/>
      <c r="BA415" s="761"/>
      <c r="BB415" s="761"/>
      <c r="BC415" s="1116"/>
    </row>
    <row r="416" spans="1:55" ht="37.5" customHeight="1">
      <c r="A416" s="68"/>
      <c r="B416" s="88"/>
      <c r="C416" s="120"/>
      <c r="D416" s="120"/>
      <c r="E416" s="120"/>
      <c r="F416" s="162"/>
      <c r="G416" s="187">
        <v>2</v>
      </c>
      <c r="H416" s="234" t="s">
        <v>796</v>
      </c>
      <c r="I416" s="234"/>
      <c r="J416" s="234"/>
      <c r="K416" s="234"/>
      <c r="L416" s="234"/>
      <c r="M416" s="234"/>
      <c r="N416" s="234"/>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52"/>
      <c r="AL416" s="725"/>
      <c r="AM416" s="851"/>
      <c r="AN416" s="904"/>
      <c r="AO416" s="977" t="s">
        <v>197</v>
      </c>
      <c r="AP416" s="360"/>
      <c r="AQ416" s="360"/>
      <c r="AR416" s="360"/>
      <c r="AS416" s="360"/>
      <c r="AZ416" s="152"/>
      <c r="BA416" s="761"/>
      <c r="BB416" s="761"/>
      <c r="BC416" s="1116"/>
    </row>
    <row r="417" spans="1:55" ht="39.5" customHeight="1">
      <c r="A417" s="68"/>
      <c r="B417" s="88"/>
      <c r="C417" s="106"/>
      <c r="D417" s="106"/>
      <c r="E417" s="106"/>
      <c r="F417" s="164"/>
      <c r="G417" s="186"/>
      <c r="H417" s="236" t="s">
        <v>40</v>
      </c>
      <c r="I417" s="236" t="s">
        <v>1088</v>
      </c>
      <c r="J417" s="411"/>
      <c r="K417" s="411"/>
      <c r="L417" s="411"/>
      <c r="M417" s="411"/>
      <c r="N417" s="411"/>
      <c r="O417" s="411"/>
      <c r="P417" s="411"/>
      <c r="Q417" s="411"/>
      <c r="R417" s="411"/>
      <c r="S417" s="411"/>
      <c r="T417" s="411"/>
      <c r="U417" s="411"/>
      <c r="V417" s="411"/>
      <c r="W417" s="411"/>
      <c r="X417" s="411"/>
      <c r="Y417" s="411"/>
      <c r="Z417" s="411"/>
      <c r="AA417" s="411"/>
      <c r="AB417" s="411"/>
      <c r="AC417" s="411"/>
      <c r="AD417" s="411"/>
      <c r="AE417" s="411"/>
      <c r="AF417" s="411"/>
      <c r="AG417" s="411"/>
      <c r="AH417" s="411"/>
      <c r="AI417" s="411"/>
      <c r="AJ417" s="411"/>
      <c r="AK417" s="411"/>
      <c r="AL417" s="762"/>
      <c r="AM417" s="857"/>
      <c r="AN417" s="930"/>
      <c r="AP417" s="800"/>
      <c r="AQ417" s="800"/>
      <c r="AR417" s="800"/>
      <c r="AZ417" s="152"/>
      <c r="BA417" s="800"/>
      <c r="BB417" s="800"/>
      <c r="BC417" s="1120"/>
    </row>
    <row r="418" spans="1:55" ht="43.5" customHeight="1">
      <c r="A418" s="68"/>
      <c r="B418" s="88"/>
      <c r="C418" s="106"/>
      <c r="D418" s="106"/>
      <c r="E418" s="106"/>
      <c r="F418" s="142"/>
      <c r="G418" s="187">
        <v>3</v>
      </c>
      <c r="H418" s="233" t="s">
        <v>860</v>
      </c>
      <c r="I418" s="233"/>
      <c r="J418" s="233"/>
      <c r="K418" s="233"/>
      <c r="L418" s="233"/>
      <c r="M418" s="233"/>
      <c r="N418" s="233"/>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63"/>
      <c r="AL418" s="778"/>
      <c r="AM418" s="878"/>
      <c r="AN418" s="945"/>
      <c r="AO418" s="977" t="s">
        <v>1374</v>
      </c>
      <c r="AP418" s="360"/>
      <c r="AQ418" s="360"/>
      <c r="AR418" s="360"/>
      <c r="AS418" s="360"/>
      <c r="AZ418" s="152"/>
      <c r="BA418" s="761"/>
      <c r="BB418" s="761"/>
      <c r="BC418" s="1116"/>
    </row>
    <row r="419" spans="1:55" ht="43.5" customHeight="1">
      <c r="A419" s="68"/>
      <c r="B419" s="88"/>
      <c r="C419" s="120"/>
      <c r="D419" s="120"/>
      <c r="E419" s="120"/>
      <c r="F419" s="140"/>
      <c r="G419" s="187"/>
      <c r="H419" s="252" t="s">
        <v>40</v>
      </c>
      <c r="I419" s="340" t="s">
        <v>1176</v>
      </c>
      <c r="J419" s="340"/>
      <c r="K419" s="340"/>
      <c r="L419" s="340"/>
      <c r="M419" s="340"/>
      <c r="N419" s="340"/>
      <c r="O419" s="340"/>
      <c r="P419" s="340"/>
      <c r="Q419" s="340"/>
      <c r="R419" s="340"/>
      <c r="S419" s="340"/>
      <c r="T419" s="340"/>
      <c r="U419" s="340"/>
      <c r="V419" s="340"/>
      <c r="W419" s="340"/>
      <c r="X419" s="340"/>
      <c r="Y419" s="340"/>
      <c r="Z419" s="340"/>
      <c r="AA419" s="340"/>
      <c r="AB419" s="340"/>
      <c r="AC419" s="340"/>
      <c r="AD419" s="340"/>
      <c r="AE419" s="340"/>
      <c r="AF419" s="340"/>
      <c r="AG419" s="340"/>
      <c r="AH419" s="340"/>
      <c r="AI419" s="340"/>
      <c r="AJ419" s="340"/>
      <c r="AK419" s="669"/>
      <c r="AL419" s="779" t="s">
        <v>277</v>
      </c>
      <c r="AM419" s="879" t="s">
        <v>425</v>
      </c>
      <c r="AN419" s="924" t="s">
        <v>461</v>
      </c>
      <c r="AP419" s="800"/>
      <c r="AQ419" s="800"/>
      <c r="AR419" s="800"/>
      <c r="AZ419" s="152"/>
      <c r="BA419" s="800"/>
      <c r="BB419" s="800"/>
      <c r="BC419" s="1120"/>
    </row>
    <row r="420" spans="1:55" ht="39" customHeight="1">
      <c r="A420" s="68"/>
      <c r="B420" s="88"/>
      <c r="C420" s="120"/>
      <c r="D420" s="120"/>
      <c r="E420" s="120"/>
      <c r="F420" s="140"/>
      <c r="G420" s="184">
        <v>4</v>
      </c>
      <c r="H420" s="231" t="s">
        <v>773</v>
      </c>
      <c r="I420" s="231"/>
      <c r="J420" s="231"/>
      <c r="K420" s="231"/>
      <c r="L420" s="231"/>
      <c r="M420" s="231"/>
      <c r="N420" s="231"/>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58"/>
      <c r="AL420" s="721"/>
      <c r="AM420" s="880"/>
      <c r="AN420" s="901"/>
      <c r="AO420" s="977" t="s">
        <v>1375</v>
      </c>
      <c r="AP420" s="261"/>
      <c r="AQ420" s="261"/>
      <c r="AR420" s="261"/>
      <c r="AS420" s="261"/>
      <c r="AT420" s="261"/>
      <c r="AU420" s="1004"/>
      <c r="AV420" s="1004"/>
      <c r="AW420" s="1004"/>
      <c r="AX420" s="1004"/>
      <c r="AZ420" s="152"/>
      <c r="BA420" s="761"/>
      <c r="BB420" s="761"/>
      <c r="BC420" s="1116"/>
    </row>
    <row r="421" spans="1:55" ht="39" customHeight="1">
      <c r="A421" s="68"/>
      <c r="B421" s="88"/>
      <c r="C421" s="120"/>
      <c r="D421" s="120"/>
      <c r="E421" s="120"/>
      <c r="F421" s="140"/>
      <c r="G421" s="184">
        <v>5</v>
      </c>
      <c r="H421" s="231" t="s">
        <v>311</v>
      </c>
      <c r="I421" s="231"/>
      <c r="J421" s="231"/>
      <c r="K421" s="231"/>
      <c r="L421" s="231"/>
      <c r="M421" s="231"/>
      <c r="N421" s="231"/>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58"/>
      <c r="AL421" s="742"/>
      <c r="AM421" s="859"/>
      <c r="AN421" s="901"/>
      <c r="AO421" s="977" t="s">
        <v>899</v>
      </c>
      <c r="AP421" s="261"/>
      <c r="AQ421" s="261"/>
      <c r="AR421" s="261"/>
      <c r="AS421" s="261"/>
      <c r="AT421" s="261"/>
      <c r="AU421" s="1004"/>
      <c r="AV421" s="1004"/>
      <c r="AW421" s="1004"/>
      <c r="AX421" s="1004"/>
      <c r="AZ421" s="152"/>
      <c r="BA421" s="761"/>
      <c r="BB421" s="761"/>
      <c r="BC421" s="1116"/>
    </row>
    <row r="422" spans="1:55" ht="39" customHeight="1">
      <c r="A422" s="68"/>
      <c r="B422" s="88"/>
      <c r="C422" s="120"/>
      <c r="D422" s="120"/>
      <c r="E422" s="120"/>
      <c r="F422" s="140"/>
      <c r="G422" s="185">
        <v>6</v>
      </c>
      <c r="H422" s="233" t="s">
        <v>750</v>
      </c>
      <c r="I422" s="233"/>
      <c r="J422" s="233"/>
      <c r="K422" s="233"/>
      <c r="L422" s="233"/>
      <c r="M422" s="233"/>
      <c r="N422" s="233"/>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63"/>
      <c r="AL422" s="723"/>
      <c r="AM422" s="855"/>
      <c r="AN422" s="902"/>
      <c r="AO422" s="977" t="s">
        <v>469</v>
      </c>
      <c r="AP422" s="261"/>
      <c r="AQ422" s="261"/>
      <c r="AR422" s="261"/>
      <c r="AS422" s="261"/>
      <c r="AT422" s="261"/>
      <c r="AU422" s="1004"/>
      <c r="AV422" s="1004"/>
      <c r="AW422" s="1004"/>
      <c r="AX422" s="1004"/>
      <c r="AY422" s="1004"/>
      <c r="AZ422" s="1064"/>
      <c r="BA422" s="761"/>
      <c r="BB422" s="761"/>
      <c r="BC422" s="1116"/>
    </row>
    <row r="423" spans="1:55" ht="20" customHeight="1">
      <c r="A423" s="68"/>
      <c r="F423" s="140"/>
      <c r="G423" s="187"/>
      <c r="H423" s="252" t="s">
        <v>40</v>
      </c>
      <c r="I423" s="246" t="s">
        <v>367</v>
      </c>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656"/>
      <c r="AL423" s="725"/>
      <c r="AM423" s="851"/>
      <c r="AN423" s="904"/>
      <c r="AO423" s="259"/>
      <c r="AP423" s="1034"/>
      <c r="AQ423" s="1034"/>
      <c r="AR423" s="1034"/>
      <c r="AS423" s="1034"/>
      <c r="AT423" s="1034"/>
      <c r="AU423" s="1004"/>
      <c r="AV423" s="1004"/>
      <c r="AW423" s="1004"/>
      <c r="AX423" s="1004"/>
      <c r="AY423" s="1004"/>
      <c r="AZ423" s="1064"/>
      <c r="BA423" s="585"/>
      <c r="BB423" s="585"/>
      <c r="BC423" s="1116"/>
    </row>
    <row r="424" spans="1:55" ht="20" customHeight="1">
      <c r="A424" s="68"/>
      <c r="F424" s="140"/>
      <c r="G424" s="187"/>
      <c r="H424" s="252" t="s">
        <v>78</v>
      </c>
      <c r="I424" s="246" t="s">
        <v>1429</v>
      </c>
      <c r="J424" s="246"/>
      <c r="K424" s="246"/>
      <c r="L424" s="246"/>
      <c r="M424" s="246"/>
      <c r="N424" s="246"/>
      <c r="O424" s="246"/>
      <c r="P424" s="246"/>
      <c r="Q424" s="246"/>
      <c r="R424" s="246"/>
      <c r="S424" s="246"/>
      <c r="T424" s="246"/>
      <c r="U424" s="246"/>
      <c r="V424" s="246"/>
      <c r="W424" s="246"/>
      <c r="X424" s="246"/>
      <c r="Y424" s="246"/>
      <c r="Z424" s="246"/>
      <c r="AA424" s="246"/>
      <c r="AB424" s="246"/>
      <c r="AC424" s="246"/>
      <c r="AD424" s="246"/>
      <c r="AE424" s="246"/>
      <c r="AF424" s="246"/>
      <c r="AG424" s="246"/>
      <c r="AH424" s="246"/>
      <c r="AI424" s="246"/>
      <c r="AJ424" s="246"/>
      <c r="AK424" s="660"/>
      <c r="AL424" s="725"/>
      <c r="AM424" s="851"/>
      <c r="AN424" s="904"/>
      <c r="AO424" s="259"/>
      <c r="AP424" s="1034"/>
      <c r="AQ424" s="1034"/>
      <c r="AR424" s="1034"/>
      <c r="AS424" s="1034"/>
      <c r="AT424" s="1034"/>
      <c r="AU424" s="1004"/>
      <c r="AV424" s="1004"/>
      <c r="AW424" s="1004"/>
      <c r="AX424" s="1004"/>
      <c r="AY424" s="1004"/>
      <c r="AZ424" s="1064"/>
      <c r="BA424" s="585"/>
      <c r="BB424" s="585"/>
      <c r="BC424" s="1116"/>
    </row>
    <row r="425" spans="1:55" ht="20" customHeight="1">
      <c r="A425" s="68"/>
      <c r="F425" s="140"/>
      <c r="G425" s="187"/>
      <c r="H425" s="252" t="s">
        <v>187</v>
      </c>
      <c r="I425" s="246" t="s">
        <v>335</v>
      </c>
      <c r="J425" s="246"/>
      <c r="K425" s="246"/>
      <c r="L425" s="246"/>
      <c r="M425" s="246"/>
      <c r="N425" s="246"/>
      <c r="O425" s="246"/>
      <c r="P425" s="246"/>
      <c r="Q425" s="246"/>
      <c r="R425" s="246"/>
      <c r="S425" s="246"/>
      <c r="T425" s="246"/>
      <c r="U425" s="246"/>
      <c r="V425" s="246"/>
      <c r="W425" s="246"/>
      <c r="X425" s="246"/>
      <c r="Y425" s="246"/>
      <c r="Z425" s="246"/>
      <c r="AA425" s="246"/>
      <c r="AB425" s="246"/>
      <c r="AC425" s="246"/>
      <c r="AD425" s="246"/>
      <c r="AE425" s="246"/>
      <c r="AF425" s="246"/>
      <c r="AG425" s="246"/>
      <c r="AH425" s="246"/>
      <c r="AI425" s="246"/>
      <c r="AJ425" s="246"/>
      <c r="AK425" s="660"/>
      <c r="AL425" s="725"/>
      <c r="AM425" s="851"/>
      <c r="AN425" s="904"/>
      <c r="AO425" s="259"/>
      <c r="AP425" s="1034"/>
      <c r="AQ425" s="1034"/>
      <c r="AR425" s="1034"/>
      <c r="AS425" s="1034"/>
      <c r="AT425" s="1034"/>
      <c r="AU425" s="1004"/>
      <c r="AV425" s="1004"/>
      <c r="AW425" s="1004"/>
      <c r="AX425" s="1004"/>
      <c r="AY425" s="1004"/>
      <c r="AZ425" s="1064"/>
      <c r="BA425" s="585"/>
      <c r="BB425" s="585"/>
      <c r="BC425" s="1116"/>
    </row>
    <row r="426" spans="1:55" ht="20" customHeight="1">
      <c r="A426" s="68"/>
      <c r="F426" s="140"/>
      <c r="G426" s="187"/>
      <c r="H426" s="252" t="s">
        <v>196</v>
      </c>
      <c r="I426" s="246" t="s">
        <v>445</v>
      </c>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660"/>
      <c r="AL426" s="725"/>
      <c r="AM426" s="851"/>
      <c r="AN426" s="904"/>
      <c r="AO426" s="259"/>
      <c r="AP426" s="1034"/>
      <c r="AQ426" s="1034"/>
      <c r="AR426" s="1034"/>
      <c r="AS426" s="1034"/>
      <c r="AT426" s="1034"/>
      <c r="AU426" s="1004"/>
      <c r="AV426" s="1004"/>
      <c r="AW426" s="1004"/>
      <c r="AX426" s="1004"/>
      <c r="AY426" s="1004"/>
      <c r="AZ426" s="1064"/>
      <c r="BA426" s="585"/>
      <c r="BB426" s="585"/>
      <c r="BC426" s="1116"/>
    </row>
    <row r="427" spans="1:55" ht="20" customHeight="1">
      <c r="A427" s="68"/>
      <c r="F427" s="140"/>
      <c r="G427" s="183"/>
      <c r="H427" s="236" t="s">
        <v>74</v>
      </c>
      <c r="I427" s="349" t="s">
        <v>534</v>
      </c>
      <c r="J427" s="349"/>
      <c r="K427" s="349"/>
      <c r="L427" s="349"/>
      <c r="M427" s="349"/>
      <c r="N427" s="349"/>
      <c r="O427" s="349"/>
      <c r="P427" s="349"/>
      <c r="Q427" s="349"/>
      <c r="R427" s="349"/>
      <c r="S427" s="349"/>
      <c r="T427" s="349"/>
      <c r="U427" s="349"/>
      <c r="V427" s="349"/>
      <c r="W427" s="349"/>
      <c r="X427" s="349"/>
      <c r="Y427" s="349"/>
      <c r="Z427" s="349"/>
      <c r="AA427" s="349"/>
      <c r="AB427" s="349"/>
      <c r="AC427" s="349"/>
      <c r="AD427" s="349"/>
      <c r="AE427" s="349"/>
      <c r="AF427" s="349"/>
      <c r="AG427" s="349"/>
      <c r="AH427" s="349"/>
      <c r="AI427" s="349"/>
      <c r="AJ427" s="349"/>
      <c r="AK427" s="674"/>
      <c r="AL427" s="724"/>
      <c r="AM427" s="854"/>
      <c r="AN427" s="903"/>
      <c r="AO427" s="259"/>
      <c r="AP427" s="1034"/>
      <c r="AQ427" s="1034"/>
      <c r="AR427" s="1034"/>
      <c r="AS427" s="1034"/>
      <c r="AT427" s="1034"/>
      <c r="AU427" s="1004"/>
      <c r="AV427" s="1004"/>
      <c r="AW427" s="1004"/>
      <c r="AX427" s="1004"/>
      <c r="AY427" s="1004"/>
      <c r="AZ427" s="1064"/>
      <c r="BA427" s="585"/>
      <c r="BB427" s="585"/>
      <c r="BC427" s="1116"/>
    </row>
    <row r="428" spans="1:55" ht="36.75" customHeight="1">
      <c r="A428" s="68"/>
      <c r="B428" s="88" t="s">
        <v>245</v>
      </c>
      <c r="C428" s="120"/>
      <c r="D428" s="120"/>
      <c r="E428" s="120"/>
      <c r="F428" s="140"/>
      <c r="G428" s="184">
        <v>7</v>
      </c>
      <c r="H428" s="231" t="s">
        <v>801</v>
      </c>
      <c r="I428" s="231"/>
      <c r="J428" s="231"/>
      <c r="K428" s="231"/>
      <c r="L428" s="231"/>
      <c r="M428" s="231"/>
      <c r="N428" s="231"/>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58"/>
      <c r="AL428" s="742"/>
      <c r="AM428" s="859"/>
      <c r="AN428" s="901"/>
      <c r="AO428" s="61" t="s">
        <v>921</v>
      </c>
      <c r="AP428" s="800"/>
      <c r="AQ428" s="800"/>
      <c r="AR428" s="800"/>
      <c r="AZ428" s="152"/>
      <c r="BA428" s="761"/>
      <c r="BB428" s="761"/>
      <c r="BC428" s="1116"/>
    </row>
    <row r="429" spans="1:55" ht="36.75" customHeight="1">
      <c r="A429" s="68"/>
      <c r="B429" s="88"/>
      <c r="C429" s="120"/>
      <c r="D429" s="120"/>
      <c r="E429" s="120"/>
      <c r="F429" s="140"/>
      <c r="G429" s="184">
        <v>8</v>
      </c>
      <c r="H429" s="231" t="s">
        <v>255</v>
      </c>
      <c r="I429" s="231"/>
      <c r="J429" s="231"/>
      <c r="K429" s="231"/>
      <c r="L429" s="231"/>
      <c r="M429" s="231"/>
      <c r="N429" s="231"/>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58"/>
      <c r="AL429" s="742"/>
      <c r="AM429" s="859"/>
      <c r="AN429" s="901"/>
      <c r="AO429" s="61" t="s">
        <v>1336</v>
      </c>
      <c r="AP429" s="800"/>
      <c r="AQ429" s="800"/>
      <c r="AR429" s="800"/>
      <c r="AZ429" s="152"/>
      <c r="BA429" s="761"/>
      <c r="BB429" s="761"/>
      <c r="BC429" s="1116"/>
    </row>
    <row r="430" spans="1:55" ht="27" customHeight="1">
      <c r="A430" s="68"/>
      <c r="B430" s="88"/>
      <c r="C430" s="120"/>
      <c r="D430" s="120"/>
      <c r="E430" s="120"/>
      <c r="F430" s="140"/>
      <c r="G430" s="184">
        <v>9</v>
      </c>
      <c r="H430" s="233" t="s">
        <v>639</v>
      </c>
      <c r="I430" s="233"/>
      <c r="J430" s="233"/>
      <c r="K430" s="233"/>
      <c r="L430" s="233"/>
      <c r="M430" s="233"/>
      <c r="N430" s="233"/>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63"/>
      <c r="AL430" s="723"/>
      <c r="AM430" s="855"/>
      <c r="AN430" s="902"/>
      <c r="AO430" s="61" t="s">
        <v>8</v>
      </c>
      <c r="AP430" s="800"/>
      <c r="AQ430" s="800"/>
      <c r="AR430" s="800"/>
      <c r="AZ430" s="152"/>
      <c r="BA430" s="761"/>
      <c r="BB430" s="761"/>
      <c r="BC430" s="1116"/>
    </row>
    <row r="431" spans="1:55" ht="18.75" customHeight="1">
      <c r="A431" s="79">
        <v>17</v>
      </c>
      <c r="B431" s="99" t="s">
        <v>1348</v>
      </c>
      <c r="C431" s="121"/>
      <c r="D431" s="121"/>
      <c r="E431" s="121"/>
      <c r="F431" s="141"/>
      <c r="G431" s="188">
        <v>1</v>
      </c>
      <c r="H431" s="253" t="s">
        <v>485</v>
      </c>
      <c r="I431" s="253"/>
      <c r="J431" s="253"/>
      <c r="K431" s="253"/>
      <c r="L431" s="253"/>
      <c r="M431" s="253"/>
      <c r="N431" s="253"/>
      <c r="O431" s="253"/>
      <c r="P431" s="253"/>
      <c r="Q431" s="253"/>
      <c r="R431" s="253"/>
      <c r="S431" s="253"/>
      <c r="T431" s="253"/>
      <c r="U431" s="253"/>
      <c r="V431" s="253"/>
      <c r="W431" s="253"/>
      <c r="X431" s="253"/>
      <c r="Y431" s="253"/>
      <c r="Z431" s="253"/>
      <c r="AA431" s="253"/>
      <c r="AB431" s="253"/>
      <c r="AC431" s="253"/>
      <c r="AD431" s="253"/>
      <c r="AE431" s="253"/>
      <c r="AF431" s="253"/>
      <c r="AG431" s="253"/>
      <c r="AH431" s="253"/>
      <c r="AI431" s="253"/>
      <c r="AJ431" s="253"/>
      <c r="AK431" s="257"/>
      <c r="AL431" s="739"/>
      <c r="AM431" s="852"/>
      <c r="AN431" s="913"/>
      <c r="AO431" s="979" t="s">
        <v>1376</v>
      </c>
      <c r="AP431" s="993"/>
      <c r="AQ431" s="993"/>
      <c r="AR431" s="993"/>
      <c r="AS431" s="993"/>
      <c r="AT431" s="993"/>
      <c r="AU431" s="993"/>
      <c r="AV431" s="993"/>
      <c r="AW431" s="993"/>
      <c r="AX431" s="993"/>
      <c r="AY431" s="993"/>
      <c r="AZ431" s="326"/>
      <c r="BA431" s="1105" t="s">
        <v>753</v>
      </c>
      <c r="BB431" s="800" t="s">
        <v>425</v>
      </c>
      <c r="BC431" s="1120" t="s">
        <v>654</v>
      </c>
    </row>
    <row r="432" spans="1:55" ht="18.75" customHeight="1">
      <c r="A432" s="80"/>
      <c r="B432" s="106"/>
      <c r="C432" s="106"/>
      <c r="D432" s="106"/>
      <c r="E432" s="106"/>
      <c r="F432" s="142"/>
      <c r="G432" s="187"/>
      <c r="H432" s="236" t="s">
        <v>40</v>
      </c>
      <c r="I432" s="350" t="s">
        <v>1127</v>
      </c>
      <c r="J432" s="350"/>
      <c r="K432" s="350"/>
      <c r="L432" s="350"/>
      <c r="M432" s="350"/>
      <c r="N432" s="350"/>
      <c r="O432" s="350"/>
      <c r="P432" s="350"/>
      <c r="Q432" s="350"/>
      <c r="R432" s="350"/>
      <c r="S432" s="350"/>
      <c r="T432" s="350"/>
      <c r="U432" s="350"/>
      <c r="V432" s="350"/>
      <c r="W432" s="350"/>
      <c r="X432" s="350"/>
      <c r="Y432" s="350"/>
      <c r="Z432" s="350"/>
      <c r="AA432" s="350"/>
      <c r="AB432" s="350"/>
      <c r="AC432" s="350"/>
      <c r="AD432" s="350"/>
      <c r="AE432" s="350"/>
      <c r="AF432" s="350"/>
      <c r="AG432" s="350"/>
      <c r="AH432" s="350"/>
      <c r="AI432" s="350"/>
      <c r="AJ432" s="350"/>
      <c r="AK432" s="350"/>
      <c r="AL432" s="724"/>
      <c r="AM432" s="854"/>
      <c r="AN432" s="903"/>
      <c r="AO432" s="977"/>
      <c r="AP432" s="252"/>
      <c r="AQ432" s="252"/>
      <c r="AR432" s="252"/>
      <c r="AS432" s="252"/>
      <c r="AT432" s="252"/>
      <c r="AU432" s="252"/>
      <c r="AV432" s="252"/>
      <c r="AW432" s="252"/>
      <c r="AX432" s="252"/>
      <c r="AY432" s="252"/>
      <c r="AZ432" s="326"/>
      <c r="BA432" s="761"/>
      <c r="BB432" s="761"/>
      <c r="BC432" s="1116"/>
    </row>
    <row r="433" spans="1:69" ht="18" customHeight="1">
      <c r="A433" s="68"/>
      <c r="B433" s="88"/>
      <c r="C433" s="120"/>
      <c r="D433" s="120"/>
      <c r="E433" s="120"/>
      <c r="F433" s="140"/>
      <c r="G433" s="187"/>
      <c r="H433" s="242" t="s">
        <v>78</v>
      </c>
      <c r="I433" s="258" t="s">
        <v>171</v>
      </c>
      <c r="J433" s="258"/>
      <c r="K433" s="258"/>
      <c r="L433" s="258"/>
      <c r="M433" s="258"/>
      <c r="N433" s="258"/>
      <c r="O433" s="258"/>
      <c r="P433" s="258"/>
      <c r="Q433" s="258"/>
      <c r="R433" s="258"/>
      <c r="S433" s="258"/>
      <c r="T433" s="258"/>
      <c r="U433" s="258"/>
      <c r="V433" s="258"/>
      <c r="W433" s="258"/>
      <c r="X433" s="258"/>
      <c r="Y433" s="258"/>
      <c r="Z433" s="258"/>
      <c r="AA433" s="258"/>
      <c r="AB433" s="258"/>
      <c r="AC433" s="258"/>
      <c r="AD433" s="258"/>
      <c r="AE433" s="258"/>
      <c r="AF433" s="258"/>
      <c r="AG433" s="258"/>
      <c r="AH433" s="258"/>
      <c r="AI433" s="258"/>
      <c r="AJ433" s="258"/>
      <c r="AK433" s="258"/>
      <c r="AL433" s="724"/>
      <c r="AM433" s="854"/>
      <c r="AN433" s="903"/>
      <c r="AO433" s="977"/>
      <c r="AP433" s="252"/>
      <c r="AQ433" s="252"/>
      <c r="AR433" s="252"/>
      <c r="AS433" s="252"/>
      <c r="AT433" s="252"/>
      <c r="AU433" s="252"/>
      <c r="AV433" s="252"/>
      <c r="AW433" s="252"/>
      <c r="AX433" s="252"/>
      <c r="AY433" s="252"/>
      <c r="AZ433" s="326"/>
      <c r="BA433" s="761"/>
      <c r="BB433" s="761"/>
      <c r="BC433" s="1116"/>
    </row>
    <row r="434" spans="1:69" ht="37.5" customHeight="1">
      <c r="A434" s="68"/>
      <c r="B434" s="88"/>
      <c r="C434" s="120"/>
      <c r="D434" s="120"/>
      <c r="E434" s="120"/>
      <c r="F434" s="140"/>
      <c r="G434" s="187"/>
      <c r="H434" s="242" t="s">
        <v>187</v>
      </c>
      <c r="I434" s="258" t="s">
        <v>1129</v>
      </c>
      <c r="J434" s="258"/>
      <c r="K434" s="258"/>
      <c r="L434" s="258"/>
      <c r="M434" s="258"/>
      <c r="N434" s="258"/>
      <c r="O434" s="258"/>
      <c r="P434" s="258"/>
      <c r="Q434" s="258"/>
      <c r="R434" s="258"/>
      <c r="S434" s="258"/>
      <c r="T434" s="258"/>
      <c r="U434" s="258"/>
      <c r="V434" s="258"/>
      <c r="W434" s="258"/>
      <c r="X434" s="258"/>
      <c r="Y434" s="258"/>
      <c r="Z434" s="258"/>
      <c r="AA434" s="258"/>
      <c r="AB434" s="258"/>
      <c r="AC434" s="258"/>
      <c r="AD434" s="258"/>
      <c r="AE434" s="258"/>
      <c r="AF434" s="258"/>
      <c r="AG434" s="258"/>
      <c r="AH434" s="258"/>
      <c r="AI434" s="258"/>
      <c r="AJ434" s="258"/>
      <c r="AK434" s="258"/>
      <c r="AL434" s="724"/>
      <c r="AM434" s="854"/>
      <c r="AN434" s="903"/>
      <c r="AP434" s="61"/>
      <c r="AQ434" s="61"/>
      <c r="AR434" s="61"/>
      <c r="AZ434" s="152"/>
      <c r="BA434" s="761"/>
      <c r="BB434" s="761"/>
      <c r="BC434" s="1116"/>
    </row>
    <row r="435" spans="1:69" ht="39" customHeight="1">
      <c r="A435" s="68"/>
      <c r="B435" s="88"/>
      <c r="C435" s="120"/>
      <c r="D435" s="120"/>
      <c r="E435" s="120"/>
      <c r="F435" s="140"/>
      <c r="G435" s="187"/>
      <c r="H435" s="242" t="s">
        <v>196</v>
      </c>
      <c r="I435" s="258" t="s">
        <v>1131</v>
      </c>
      <c r="J435" s="258"/>
      <c r="K435" s="258"/>
      <c r="L435" s="258"/>
      <c r="M435" s="258"/>
      <c r="N435" s="258"/>
      <c r="O435" s="258"/>
      <c r="P435" s="258"/>
      <c r="Q435" s="258"/>
      <c r="R435" s="258"/>
      <c r="S435" s="258"/>
      <c r="T435" s="258"/>
      <c r="U435" s="258"/>
      <c r="V435" s="258"/>
      <c r="W435" s="258"/>
      <c r="X435" s="258"/>
      <c r="Y435" s="258"/>
      <c r="Z435" s="258"/>
      <c r="AA435" s="258"/>
      <c r="AB435" s="258"/>
      <c r="AC435" s="258"/>
      <c r="AD435" s="258"/>
      <c r="AE435" s="258"/>
      <c r="AF435" s="258"/>
      <c r="AG435" s="258"/>
      <c r="AH435" s="258"/>
      <c r="AI435" s="258"/>
      <c r="AJ435" s="258"/>
      <c r="AK435" s="258"/>
      <c r="AL435" s="724"/>
      <c r="AM435" s="854"/>
      <c r="AN435" s="903"/>
      <c r="AP435" s="61"/>
      <c r="AQ435" s="61"/>
      <c r="AR435" s="61"/>
      <c r="AZ435" s="152"/>
      <c r="BA435" s="761"/>
      <c r="BB435" s="761"/>
      <c r="BC435" s="1116"/>
    </row>
    <row r="436" spans="1:69" ht="58.5" customHeight="1">
      <c r="A436" s="68"/>
      <c r="B436" s="88"/>
      <c r="C436" s="88"/>
      <c r="D436" s="88"/>
      <c r="E436" s="88"/>
      <c r="F436" s="145"/>
      <c r="G436" s="187"/>
      <c r="H436" s="242" t="s">
        <v>74</v>
      </c>
      <c r="I436" s="258" t="s">
        <v>1349</v>
      </c>
      <c r="J436" s="258"/>
      <c r="K436" s="258"/>
      <c r="L436" s="258"/>
      <c r="M436" s="258"/>
      <c r="N436" s="258"/>
      <c r="O436" s="258"/>
      <c r="P436" s="258"/>
      <c r="Q436" s="258"/>
      <c r="R436" s="258"/>
      <c r="S436" s="258"/>
      <c r="T436" s="258"/>
      <c r="U436" s="258"/>
      <c r="V436" s="258"/>
      <c r="W436" s="258"/>
      <c r="X436" s="258"/>
      <c r="Y436" s="258"/>
      <c r="Z436" s="258"/>
      <c r="AA436" s="258"/>
      <c r="AB436" s="258"/>
      <c r="AC436" s="258"/>
      <c r="AD436" s="258"/>
      <c r="AE436" s="258"/>
      <c r="AF436" s="258"/>
      <c r="AG436" s="258"/>
      <c r="AH436" s="258"/>
      <c r="AI436" s="258"/>
      <c r="AJ436" s="258"/>
      <c r="AK436" s="258"/>
      <c r="AL436" s="724"/>
      <c r="AM436" s="854"/>
      <c r="AN436" s="903"/>
      <c r="AP436" s="61"/>
      <c r="AQ436" s="61"/>
      <c r="AR436" s="61"/>
      <c r="AZ436" s="152"/>
      <c r="BA436" s="761"/>
      <c r="BB436" s="761"/>
      <c r="BC436" s="1116"/>
    </row>
    <row r="437" spans="1:69" ht="18.75" customHeight="1">
      <c r="A437" s="68"/>
      <c r="C437" s="59"/>
      <c r="D437" s="59"/>
      <c r="E437" s="59"/>
      <c r="F437" s="145"/>
      <c r="G437" s="190"/>
      <c r="H437" s="242" t="s">
        <v>239</v>
      </c>
      <c r="I437" s="258" t="s">
        <v>1386</v>
      </c>
      <c r="J437" s="258"/>
      <c r="K437" s="258"/>
      <c r="L437" s="258"/>
      <c r="M437" s="258"/>
      <c r="N437" s="258"/>
      <c r="O437" s="258"/>
      <c r="P437" s="258"/>
      <c r="Q437" s="258"/>
      <c r="R437" s="258"/>
      <c r="S437" s="258"/>
      <c r="T437" s="258"/>
      <c r="U437" s="258"/>
      <c r="V437" s="258"/>
      <c r="W437" s="258"/>
      <c r="X437" s="258"/>
      <c r="Y437" s="258"/>
      <c r="Z437" s="258"/>
      <c r="AA437" s="258"/>
      <c r="AB437" s="258"/>
      <c r="AC437" s="258"/>
      <c r="AD437" s="258"/>
      <c r="AE437" s="258"/>
      <c r="AF437" s="258"/>
      <c r="AG437" s="258"/>
      <c r="AH437" s="258"/>
      <c r="AI437" s="258"/>
      <c r="AJ437" s="258"/>
      <c r="AK437" s="664"/>
      <c r="AL437" s="724"/>
      <c r="AM437" s="854"/>
      <c r="AN437" s="903"/>
      <c r="AP437" s="61"/>
      <c r="AQ437" s="61"/>
      <c r="AR437" s="61"/>
      <c r="AZ437" s="152"/>
      <c r="BA437" s="761"/>
      <c r="BB437" s="761"/>
      <c r="BC437" s="1116"/>
    </row>
    <row r="438" spans="1:69" ht="37.5" customHeight="1">
      <c r="A438" s="68"/>
      <c r="B438" s="88"/>
      <c r="C438" s="120"/>
      <c r="D438" s="120"/>
      <c r="E438" s="120"/>
      <c r="F438" s="140"/>
      <c r="G438" s="187"/>
      <c r="H438" s="242" t="s">
        <v>19</v>
      </c>
      <c r="I438" s="258" t="s">
        <v>584</v>
      </c>
      <c r="J438" s="258"/>
      <c r="K438" s="258"/>
      <c r="L438" s="258"/>
      <c r="M438" s="258"/>
      <c r="N438" s="258"/>
      <c r="O438" s="258"/>
      <c r="P438" s="258"/>
      <c r="Q438" s="258"/>
      <c r="R438" s="258"/>
      <c r="S438" s="258"/>
      <c r="T438" s="258"/>
      <c r="U438" s="258"/>
      <c r="V438" s="258"/>
      <c r="W438" s="258"/>
      <c r="X438" s="258"/>
      <c r="Y438" s="258"/>
      <c r="Z438" s="258"/>
      <c r="AA438" s="258"/>
      <c r="AB438" s="258"/>
      <c r="AC438" s="258"/>
      <c r="AD438" s="258"/>
      <c r="AE438" s="258"/>
      <c r="AF438" s="258"/>
      <c r="AG438" s="258"/>
      <c r="AH438" s="258"/>
      <c r="AI438" s="258"/>
      <c r="AJ438" s="258"/>
      <c r="AK438" s="258"/>
      <c r="AL438" s="724"/>
      <c r="AM438" s="854"/>
      <c r="AN438" s="903"/>
      <c r="AO438" s="252" t="s">
        <v>200</v>
      </c>
      <c r="AP438" s="360"/>
      <c r="AQ438" s="360"/>
      <c r="AR438" s="360"/>
      <c r="AS438" s="360"/>
      <c r="AT438" s="360"/>
      <c r="AU438" s="360"/>
      <c r="AV438" s="360"/>
      <c r="AW438" s="360"/>
      <c r="AX438" s="360"/>
      <c r="AY438" s="360"/>
      <c r="AZ438" s="1068"/>
      <c r="BA438" s="761"/>
      <c r="BB438" s="761"/>
      <c r="BC438" s="1116"/>
      <c r="BQ438" s="318"/>
    </row>
    <row r="439" spans="1:69" ht="55.5" customHeight="1">
      <c r="A439" s="68"/>
      <c r="B439" s="88"/>
      <c r="C439" s="120"/>
      <c r="D439" s="120"/>
      <c r="E439" s="120"/>
      <c r="F439" s="140"/>
      <c r="G439" s="187"/>
      <c r="H439" s="242" t="s">
        <v>415</v>
      </c>
      <c r="I439" s="258" t="s">
        <v>386</v>
      </c>
      <c r="J439" s="258"/>
      <c r="K439" s="258"/>
      <c r="L439" s="258"/>
      <c r="M439" s="258"/>
      <c r="N439" s="258"/>
      <c r="O439" s="258"/>
      <c r="P439" s="258"/>
      <c r="Q439" s="258"/>
      <c r="R439" s="258"/>
      <c r="S439" s="258"/>
      <c r="T439" s="258"/>
      <c r="U439" s="258"/>
      <c r="V439" s="258"/>
      <c r="W439" s="258"/>
      <c r="X439" s="258"/>
      <c r="Y439" s="258"/>
      <c r="Z439" s="258"/>
      <c r="AA439" s="258"/>
      <c r="AB439" s="258"/>
      <c r="AC439" s="258"/>
      <c r="AD439" s="258"/>
      <c r="AE439" s="258"/>
      <c r="AF439" s="258"/>
      <c r="AG439" s="258"/>
      <c r="AH439" s="258"/>
      <c r="AI439" s="258"/>
      <c r="AJ439" s="258"/>
      <c r="AK439" s="258"/>
      <c r="AL439" s="724"/>
      <c r="AM439" s="854"/>
      <c r="AN439" s="903"/>
      <c r="AP439" s="61"/>
      <c r="AQ439" s="61"/>
      <c r="AR439" s="61"/>
      <c r="AZ439" s="152"/>
      <c r="BA439" s="761"/>
      <c r="BB439" s="761"/>
      <c r="BC439" s="1116"/>
    </row>
    <row r="440" spans="1:69" ht="18.5" customHeight="1">
      <c r="A440" s="68"/>
      <c r="F440" s="140"/>
      <c r="G440" s="190"/>
      <c r="H440" s="276" t="s">
        <v>507</v>
      </c>
      <c r="I440" s="267" t="s">
        <v>38</v>
      </c>
      <c r="J440" s="267"/>
      <c r="K440" s="267"/>
      <c r="L440" s="267"/>
      <c r="M440" s="267"/>
      <c r="N440" s="267"/>
      <c r="O440" s="267"/>
      <c r="P440" s="267"/>
      <c r="Q440" s="267"/>
      <c r="R440" s="267"/>
      <c r="S440" s="267"/>
      <c r="T440" s="267"/>
      <c r="U440" s="267"/>
      <c r="V440" s="267"/>
      <c r="W440" s="267"/>
      <c r="X440" s="267"/>
      <c r="Y440" s="267"/>
      <c r="Z440" s="267"/>
      <c r="AA440" s="267"/>
      <c r="AB440" s="267"/>
      <c r="AC440" s="267"/>
      <c r="AD440" s="267"/>
      <c r="AE440" s="267"/>
      <c r="AF440" s="267"/>
      <c r="AG440" s="267"/>
      <c r="AH440" s="267"/>
      <c r="AI440" s="267"/>
      <c r="AJ440" s="267"/>
      <c r="AK440" s="668"/>
      <c r="AL440" s="724"/>
      <c r="AM440" s="854"/>
      <c r="AN440" s="903"/>
      <c r="AP440" s="61"/>
      <c r="AQ440" s="61"/>
      <c r="AR440" s="61"/>
      <c r="AZ440" s="152"/>
      <c r="BA440" s="761"/>
      <c r="BB440" s="761"/>
      <c r="BC440" s="1116"/>
    </row>
    <row r="441" spans="1:69" ht="37.5" customHeight="1">
      <c r="A441" s="70"/>
      <c r="B441" s="90"/>
      <c r="C441" s="123"/>
      <c r="D441" s="123"/>
      <c r="E441" s="123"/>
      <c r="F441" s="144"/>
      <c r="G441" s="187">
        <v>2</v>
      </c>
      <c r="H441" s="258" t="s">
        <v>1033</v>
      </c>
      <c r="I441" s="258"/>
      <c r="J441" s="258"/>
      <c r="K441" s="258"/>
      <c r="L441" s="258"/>
      <c r="M441" s="258"/>
      <c r="N441" s="258"/>
      <c r="O441" s="258"/>
      <c r="P441" s="258"/>
      <c r="Q441" s="258"/>
      <c r="R441" s="258"/>
      <c r="S441" s="258"/>
      <c r="T441" s="258"/>
      <c r="U441" s="258"/>
      <c r="V441" s="258"/>
      <c r="W441" s="258"/>
      <c r="X441" s="258"/>
      <c r="Y441" s="258"/>
      <c r="Z441" s="258"/>
      <c r="AA441" s="258"/>
      <c r="AB441" s="258"/>
      <c r="AC441" s="258"/>
      <c r="AD441" s="258"/>
      <c r="AE441" s="258"/>
      <c r="AF441" s="258"/>
      <c r="AG441" s="258"/>
      <c r="AH441" s="258"/>
      <c r="AI441" s="258"/>
      <c r="AJ441" s="258"/>
      <c r="AK441" s="664"/>
      <c r="AL441" s="724"/>
      <c r="AM441" s="854"/>
      <c r="AN441" s="903"/>
      <c r="AO441" s="61" t="s">
        <v>781</v>
      </c>
      <c r="AP441" s="61"/>
      <c r="AQ441" s="61"/>
      <c r="AR441" s="61"/>
      <c r="AZ441" s="152"/>
      <c r="BA441" s="761"/>
      <c r="BB441" s="1099"/>
      <c r="BC441" s="1117"/>
    </row>
    <row r="442" spans="1:69" ht="37.5" customHeight="1">
      <c r="A442" s="68"/>
      <c r="B442" s="88"/>
      <c r="C442" s="120" t="s">
        <v>42</v>
      </c>
      <c r="D442" s="120"/>
      <c r="E442" s="120"/>
      <c r="F442" s="140"/>
      <c r="G442" s="188">
        <v>3</v>
      </c>
      <c r="H442" s="229" t="s">
        <v>204</v>
      </c>
      <c r="I442" s="229"/>
      <c r="J442" s="229"/>
      <c r="K442" s="229"/>
      <c r="L442" s="229"/>
      <c r="M442" s="229"/>
      <c r="N442" s="229"/>
      <c r="O442" s="229"/>
      <c r="P442" s="229"/>
      <c r="Q442" s="229"/>
      <c r="R442" s="229"/>
      <c r="S442" s="229"/>
      <c r="T442" s="229"/>
      <c r="U442" s="229"/>
      <c r="V442" s="229"/>
      <c r="W442" s="229"/>
      <c r="X442" s="229"/>
      <c r="Y442" s="229"/>
      <c r="Z442" s="229"/>
      <c r="AA442" s="229"/>
      <c r="AB442" s="229"/>
      <c r="AC442" s="229"/>
      <c r="AD442" s="229"/>
      <c r="AE442" s="229"/>
      <c r="AF442" s="229"/>
      <c r="AG442" s="229"/>
      <c r="AH442" s="229"/>
      <c r="AI442" s="229"/>
      <c r="AJ442" s="229"/>
      <c r="AK442" s="236"/>
      <c r="AL442" s="724"/>
      <c r="AM442" s="854"/>
      <c r="AN442" s="903"/>
      <c r="AO442" s="992" t="s">
        <v>1389</v>
      </c>
      <c r="AP442" s="1035"/>
      <c r="AQ442" s="1035"/>
      <c r="AR442" s="1035"/>
      <c r="AS442" s="1035"/>
      <c r="AT442" s="1035"/>
      <c r="AU442" s="1035"/>
      <c r="AV442" s="1035"/>
      <c r="AW442" s="1035"/>
      <c r="AX442" s="1035"/>
      <c r="AY442" s="1035"/>
      <c r="AZ442" s="1071"/>
      <c r="BA442" s="1105" t="s">
        <v>753</v>
      </c>
      <c r="BB442" s="800" t="s">
        <v>425</v>
      </c>
      <c r="BC442" s="1120" t="s">
        <v>654</v>
      </c>
    </row>
    <row r="443" spans="1:69">
      <c r="A443" s="69"/>
      <c r="B443" s="89"/>
      <c r="C443" s="128" t="s">
        <v>120</v>
      </c>
      <c r="D443" s="128"/>
      <c r="E443" s="128"/>
      <c r="F443" s="165"/>
      <c r="G443" s="206">
        <v>3</v>
      </c>
      <c r="H443" s="231" t="s">
        <v>765</v>
      </c>
      <c r="I443" s="231"/>
      <c r="J443" s="231"/>
      <c r="K443" s="231"/>
      <c r="L443" s="231"/>
      <c r="M443" s="231"/>
      <c r="N443" s="231"/>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58"/>
      <c r="AL443" s="724"/>
      <c r="AM443" s="854"/>
      <c r="AN443" s="903"/>
      <c r="AO443" s="61" t="s">
        <v>992</v>
      </c>
      <c r="AP443" s="61"/>
      <c r="AQ443" s="61"/>
      <c r="AR443" s="61"/>
      <c r="AZ443" s="152"/>
      <c r="BA443" s="1105" t="s">
        <v>753</v>
      </c>
      <c r="BB443" s="1031" t="s">
        <v>425</v>
      </c>
      <c r="BC443" s="1121" t="s">
        <v>654</v>
      </c>
    </row>
    <row r="444" spans="1:69" ht="37.5" customHeight="1">
      <c r="A444" s="68"/>
      <c r="B444" s="88"/>
      <c r="C444" s="120"/>
      <c r="D444" s="120"/>
      <c r="E444" s="120"/>
      <c r="F444" s="140"/>
      <c r="G444" s="184">
        <v>4</v>
      </c>
      <c r="H444" s="231" t="s">
        <v>804</v>
      </c>
      <c r="I444" s="231"/>
      <c r="J444" s="231"/>
      <c r="K444" s="231"/>
      <c r="L444" s="231"/>
      <c r="M444" s="231"/>
      <c r="N444" s="231"/>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58"/>
      <c r="AL444" s="724"/>
      <c r="AM444" s="854"/>
      <c r="AN444" s="903"/>
      <c r="AO444" s="61" t="s">
        <v>14</v>
      </c>
      <c r="AP444" s="61"/>
      <c r="AQ444" s="61"/>
      <c r="AR444" s="61"/>
      <c r="AZ444" s="152"/>
      <c r="BA444" s="761"/>
      <c r="BB444" s="761"/>
      <c r="BC444" s="1116"/>
    </row>
    <row r="445" spans="1:69" ht="37.5" customHeight="1">
      <c r="A445" s="68"/>
      <c r="B445" s="88" t="s">
        <v>245</v>
      </c>
      <c r="C445" s="120"/>
      <c r="D445" s="120"/>
      <c r="E445" s="120"/>
      <c r="F445" s="140"/>
      <c r="G445" s="184">
        <v>5</v>
      </c>
      <c r="H445" s="231" t="s">
        <v>134</v>
      </c>
      <c r="I445" s="231"/>
      <c r="J445" s="231"/>
      <c r="K445" s="231"/>
      <c r="L445" s="231"/>
      <c r="M445" s="231"/>
      <c r="N445" s="231"/>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58"/>
      <c r="AL445" s="724"/>
      <c r="AM445" s="854"/>
      <c r="AN445" s="903"/>
      <c r="AO445" s="402" t="s">
        <v>1032</v>
      </c>
      <c r="AP445" s="402"/>
      <c r="AQ445" s="402"/>
      <c r="AR445" s="402"/>
      <c r="AS445" s="402"/>
      <c r="AT445" s="402"/>
      <c r="AU445" s="402"/>
      <c r="AV445" s="402"/>
      <c r="AW445" s="402"/>
      <c r="AX445" s="402"/>
      <c r="AY445" s="402"/>
      <c r="AZ445" s="1060"/>
      <c r="BA445" s="1099"/>
      <c r="BB445" s="1099"/>
      <c r="BC445" s="1117"/>
    </row>
    <row r="446" spans="1:69" ht="40" customHeight="1">
      <c r="A446" s="81">
        <v>18</v>
      </c>
      <c r="B446" s="107" t="s">
        <v>761</v>
      </c>
      <c r="C446" s="107"/>
      <c r="D446" s="107"/>
      <c r="E446" s="107"/>
      <c r="F446" s="166"/>
      <c r="G446" s="191">
        <v>1</v>
      </c>
      <c r="H446" s="243" t="s">
        <v>145</v>
      </c>
      <c r="I446" s="243" t="s">
        <v>488</v>
      </c>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69"/>
      <c r="AL446" s="724"/>
      <c r="AM446" s="854"/>
      <c r="AN446" s="903"/>
      <c r="AO446" s="979" t="s">
        <v>1338</v>
      </c>
      <c r="AP446" s="993"/>
      <c r="AQ446" s="993"/>
      <c r="AR446" s="993"/>
      <c r="AS446" s="993"/>
      <c r="AT446" s="993"/>
      <c r="AU446" s="993"/>
      <c r="AV446" s="993"/>
      <c r="AW446" s="993"/>
      <c r="AX446" s="989"/>
      <c r="AY446" s="989"/>
      <c r="AZ446" s="1059"/>
      <c r="BA446" s="1100" t="s">
        <v>753</v>
      </c>
      <c r="BB446" s="1100" t="s">
        <v>425</v>
      </c>
      <c r="BC446" s="1116" t="s">
        <v>654</v>
      </c>
    </row>
    <row r="447" spans="1:69" ht="23" customHeight="1">
      <c r="A447" s="82"/>
      <c r="B447" s="108"/>
      <c r="C447" s="129"/>
      <c r="D447" s="129"/>
      <c r="E447" s="129"/>
      <c r="F447" s="167"/>
      <c r="G447" s="205"/>
      <c r="H447" s="267" t="s">
        <v>40</v>
      </c>
      <c r="I447" s="232" t="s">
        <v>340</v>
      </c>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67"/>
      <c r="AL447" s="724"/>
      <c r="AM447" s="854"/>
      <c r="AN447" s="903"/>
      <c r="AO447" s="402"/>
      <c r="AP447" s="402"/>
      <c r="AQ447" s="402"/>
      <c r="AR447" s="402"/>
      <c r="AS447" s="402"/>
      <c r="AT447" s="402"/>
      <c r="AU447" s="402"/>
      <c r="AV447" s="402"/>
      <c r="AW447" s="402"/>
      <c r="AX447" s="402"/>
      <c r="AY447" s="402"/>
      <c r="AZ447" s="1060"/>
      <c r="BA447" s="1099"/>
      <c r="BB447" s="1099"/>
      <c r="BC447" s="1117"/>
    </row>
    <row r="448" spans="1:69" ht="22" customHeight="1">
      <c r="A448" s="81">
        <v>19</v>
      </c>
      <c r="B448" s="109" t="s">
        <v>1484</v>
      </c>
      <c r="C448" s="109"/>
      <c r="D448" s="109"/>
      <c r="E448" s="109"/>
      <c r="F448" s="166"/>
      <c r="G448" s="191">
        <v>1</v>
      </c>
      <c r="H448" s="243" t="s">
        <v>1132</v>
      </c>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69"/>
      <c r="AL448" s="724"/>
      <c r="AM448" s="854"/>
      <c r="AN448" s="903"/>
      <c r="AO448" s="977" t="s">
        <v>358</v>
      </c>
      <c r="AP448" s="252"/>
      <c r="AQ448" s="252"/>
      <c r="AR448" s="252"/>
      <c r="AS448" s="252"/>
      <c r="AT448" s="252"/>
      <c r="AU448" s="252"/>
      <c r="AV448" s="252"/>
      <c r="AW448" s="252"/>
      <c r="AX448" s="252"/>
      <c r="AY448" s="252"/>
      <c r="AZ448" s="326"/>
      <c r="BA448" s="761" t="s">
        <v>753</v>
      </c>
      <c r="BB448" s="761" t="s">
        <v>425</v>
      </c>
      <c r="BC448" s="1116" t="s">
        <v>654</v>
      </c>
    </row>
    <row r="449" spans="1:55" ht="36.75" customHeight="1">
      <c r="A449" s="77"/>
      <c r="B449" s="110"/>
      <c r="C449" s="110"/>
      <c r="D449" s="110"/>
      <c r="E449" s="110"/>
      <c r="F449" s="147"/>
      <c r="G449" s="205"/>
      <c r="H449" s="267" t="s">
        <v>40</v>
      </c>
      <c r="I449" s="267" t="s">
        <v>459</v>
      </c>
      <c r="J449" s="267"/>
      <c r="K449" s="267"/>
      <c r="L449" s="267"/>
      <c r="M449" s="267"/>
      <c r="N449" s="267"/>
      <c r="O449" s="267"/>
      <c r="P449" s="267"/>
      <c r="Q449" s="267"/>
      <c r="R449" s="267"/>
      <c r="S449" s="267"/>
      <c r="T449" s="267"/>
      <c r="U449" s="267"/>
      <c r="V449" s="267"/>
      <c r="W449" s="267"/>
      <c r="X449" s="267"/>
      <c r="Y449" s="267"/>
      <c r="Z449" s="267"/>
      <c r="AA449" s="267"/>
      <c r="AB449" s="267"/>
      <c r="AC449" s="267"/>
      <c r="AD449" s="267"/>
      <c r="AE449" s="267"/>
      <c r="AF449" s="267"/>
      <c r="AG449" s="267"/>
      <c r="AH449" s="267"/>
      <c r="AI449" s="267"/>
      <c r="AJ449" s="267"/>
      <c r="AK449" s="267"/>
      <c r="AL449" s="724"/>
      <c r="AM449" s="854"/>
      <c r="AN449" s="903"/>
      <c r="AO449" s="977"/>
      <c r="AP449" s="252"/>
      <c r="AQ449" s="252"/>
      <c r="AR449" s="252"/>
      <c r="AS449" s="252"/>
      <c r="AT449" s="252"/>
      <c r="AU449" s="252"/>
      <c r="AV449" s="252"/>
      <c r="AW449" s="252"/>
      <c r="AX449" s="252"/>
      <c r="AY449" s="252"/>
      <c r="AZ449" s="326"/>
      <c r="BA449" s="761"/>
      <c r="BB449" s="761"/>
      <c r="BC449" s="1116"/>
    </row>
    <row r="450" spans="1:55" ht="37.5" customHeight="1">
      <c r="A450" s="77"/>
      <c r="B450" s="110"/>
      <c r="C450" s="110"/>
      <c r="D450" s="110"/>
      <c r="E450" s="110"/>
      <c r="F450" s="147"/>
      <c r="G450" s="191">
        <v>2</v>
      </c>
      <c r="H450" s="243" t="s">
        <v>855</v>
      </c>
      <c r="I450" s="243"/>
      <c r="J450" s="243"/>
      <c r="K450" s="243"/>
      <c r="L450" s="243"/>
      <c r="M450" s="243"/>
      <c r="N450" s="243"/>
      <c r="O450" s="243"/>
      <c r="P450" s="243"/>
      <c r="Q450" s="243"/>
      <c r="R450" s="243"/>
      <c r="S450" s="243"/>
      <c r="T450" s="243"/>
      <c r="U450" s="243"/>
      <c r="V450" s="243"/>
      <c r="W450" s="243"/>
      <c r="X450" s="243"/>
      <c r="Y450" s="243"/>
      <c r="Z450" s="243"/>
      <c r="AA450" s="243"/>
      <c r="AB450" s="243"/>
      <c r="AC450" s="243"/>
      <c r="AD450" s="243"/>
      <c r="AE450" s="243"/>
      <c r="AF450" s="243"/>
      <c r="AG450" s="243"/>
      <c r="AH450" s="243"/>
      <c r="AI450" s="243"/>
      <c r="AJ450" s="243"/>
      <c r="AK450" s="269"/>
      <c r="AL450" s="724"/>
      <c r="AM450" s="854"/>
      <c r="AN450" s="903"/>
      <c r="AO450" s="977" t="s">
        <v>1339</v>
      </c>
      <c r="AP450" s="414"/>
      <c r="AQ450" s="414"/>
      <c r="AR450" s="414"/>
      <c r="AS450" s="414"/>
      <c r="AT450" s="414"/>
      <c r="AZ450" s="152"/>
      <c r="BA450" s="761"/>
      <c r="BB450" s="761"/>
      <c r="BC450" s="1116"/>
    </row>
    <row r="451" spans="1:55" ht="37.5" customHeight="1">
      <c r="A451" s="68"/>
      <c r="B451" s="88"/>
      <c r="C451" s="120"/>
      <c r="D451" s="120"/>
      <c r="E451" s="120"/>
      <c r="F451" s="140"/>
      <c r="G451" s="191"/>
      <c r="H451" s="277" t="s">
        <v>40</v>
      </c>
      <c r="I451" s="243" t="s">
        <v>1133</v>
      </c>
      <c r="J451" s="243"/>
      <c r="K451" s="243"/>
      <c r="L451" s="243"/>
      <c r="M451" s="243"/>
      <c r="N451" s="243"/>
      <c r="O451" s="243"/>
      <c r="P451" s="243"/>
      <c r="Q451" s="243"/>
      <c r="R451" s="243"/>
      <c r="S451" s="243"/>
      <c r="T451" s="243"/>
      <c r="U451" s="243"/>
      <c r="V451" s="243"/>
      <c r="W451" s="243"/>
      <c r="X451" s="243"/>
      <c r="Y451" s="243"/>
      <c r="Z451" s="243"/>
      <c r="AA451" s="243"/>
      <c r="AB451" s="243"/>
      <c r="AC451" s="243"/>
      <c r="AD451" s="243"/>
      <c r="AE451" s="243"/>
      <c r="AF451" s="243"/>
      <c r="AG451" s="243"/>
      <c r="AH451" s="243"/>
      <c r="AI451" s="243"/>
      <c r="AJ451" s="243"/>
      <c r="AK451" s="269"/>
      <c r="AL451" s="724"/>
      <c r="AM451" s="854"/>
      <c r="AN451" s="903"/>
      <c r="AP451" s="61"/>
      <c r="AQ451" s="61"/>
      <c r="AR451" s="61"/>
      <c r="AZ451" s="152"/>
      <c r="BA451" s="761"/>
      <c r="BB451" s="761"/>
      <c r="BC451" s="1116"/>
    </row>
    <row r="452" spans="1:55" ht="37.5" customHeight="1">
      <c r="A452" s="68"/>
      <c r="B452" s="88"/>
      <c r="C452" s="120"/>
      <c r="D452" s="120"/>
      <c r="E452" s="120"/>
      <c r="F452" s="140"/>
      <c r="G452" s="191"/>
      <c r="H452" s="278" t="s">
        <v>78</v>
      </c>
      <c r="I452" s="232" t="s">
        <v>620</v>
      </c>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67"/>
      <c r="AL452" s="724"/>
      <c r="AM452" s="854"/>
      <c r="AN452" s="903"/>
      <c r="AP452" s="61"/>
      <c r="AQ452" s="61"/>
      <c r="AR452" s="61"/>
      <c r="AZ452" s="152"/>
      <c r="BA452" s="761"/>
      <c r="BB452" s="761"/>
      <c r="BC452" s="1116"/>
    </row>
    <row r="453" spans="1:55" ht="22" customHeight="1">
      <c r="A453" s="68"/>
      <c r="B453" s="88"/>
      <c r="C453" s="120"/>
      <c r="D453" s="120"/>
      <c r="E453" s="120"/>
      <c r="F453" s="140"/>
      <c r="G453" s="207">
        <v>3</v>
      </c>
      <c r="H453" s="243" t="s">
        <v>408</v>
      </c>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69"/>
      <c r="AL453" s="724"/>
      <c r="AM453" s="854"/>
      <c r="AN453" s="903"/>
      <c r="AO453" s="977" t="s">
        <v>1377</v>
      </c>
      <c r="AP453" s="252"/>
      <c r="AQ453" s="252"/>
      <c r="AR453" s="252"/>
      <c r="AS453" s="252"/>
      <c r="AT453" s="252"/>
      <c r="AU453" s="252"/>
      <c r="AV453" s="252"/>
      <c r="AW453" s="252"/>
      <c r="AX453" s="252"/>
      <c r="AY453" s="252"/>
      <c r="AZ453" s="326"/>
      <c r="BA453" s="761"/>
      <c r="BB453" s="761"/>
      <c r="BC453" s="1116"/>
    </row>
    <row r="454" spans="1:55" ht="38.25" customHeight="1">
      <c r="A454" s="68"/>
      <c r="B454" s="88"/>
      <c r="C454" s="120"/>
      <c r="D454" s="120"/>
      <c r="E454" s="120"/>
      <c r="F454" s="140"/>
      <c r="G454" s="191"/>
      <c r="H454" s="277" t="s">
        <v>40</v>
      </c>
      <c r="I454" s="243" t="s">
        <v>1134</v>
      </c>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69"/>
      <c r="AL454" s="724"/>
      <c r="AM454" s="854"/>
      <c r="AN454" s="903"/>
      <c r="AO454" s="977"/>
      <c r="AP454" s="252"/>
      <c r="AQ454" s="252"/>
      <c r="AR454" s="252"/>
      <c r="AS454" s="252"/>
      <c r="AT454" s="252"/>
      <c r="AU454" s="252"/>
      <c r="AV454" s="252"/>
      <c r="AW454" s="252"/>
      <c r="AX454" s="252"/>
      <c r="AY454" s="252"/>
      <c r="AZ454" s="326"/>
      <c r="BA454" s="761"/>
      <c r="BB454" s="761"/>
      <c r="BC454" s="1116"/>
    </row>
    <row r="455" spans="1:55" ht="22.5" customHeight="1">
      <c r="A455" s="68"/>
      <c r="B455" s="88"/>
      <c r="C455" s="120"/>
      <c r="D455" s="120"/>
      <c r="E455" s="120"/>
      <c r="F455" s="140"/>
      <c r="G455" s="191"/>
      <c r="H455" s="278" t="s">
        <v>78</v>
      </c>
      <c r="I455" s="232" t="s">
        <v>491</v>
      </c>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67"/>
      <c r="AL455" s="724"/>
      <c r="AM455" s="854"/>
      <c r="AN455" s="903"/>
      <c r="AP455" s="61"/>
      <c r="AQ455" s="61"/>
      <c r="AR455" s="61"/>
      <c r="AZ455" s="152"/>
      <c r="BA455" s="761"/>
      <c r="BB455" s="761"/>
      <c r="BC455" s="1116"/>
    </row>
    <row r="456" spans="1:55">
      <c r="A456" s="68"/>
      <c r="B456" s="88"/>
      <c r="C456" s="120"/>
      <c r="D456" s="120"/>
      <c r="E456" s="120"/>
      <c r="F456" s="140"/>
      <c r="G456" s="207">
        <v>4</v>
      </c>
      <c r="H456" s="279" t="s">
        <v>496</v>
      </c>
      <c r="I456" s="279"/>
      <c r="J456" s="279"/>
      <c r="K456" s="279"/>
      <c r="L456" s="279"/>
      <c r="M456" s="279"/>
      <c r="N456" s="279"/>
      <c r="O456" s="279"/>
      <c r="P456" s="279"/>
      <c r="Q456" s="279"/>
      <c r="R456" s="279"/>
      <c r="S456" s="279"/>
      <c r="T456" s="279"/>
      <c r="U456" s="279"/>
      <c r="V456" s="279"/>
      <c r="W456" s="279"/>
      <c r="X456" s="279"/>
      <c r="Y456" s="279"/>
      <c r="Z456" s="279"/>
      <c r="AA456" s="279"/>
      <c r="AB456" s="279"/>
      <c r="AC456" s="279"/>
      <c r="AD456" s="279"/>
      <c r="AE456" s="279"/>
      <c r="AF456" s="279"/>
      <c r="AG456" s="279"/>
      <c r="AH456" s="279"/>
      <c r="AI456" s="279"/>
      <c r="AJ456" s="279"/>
      <c r="AK456" s="309"/>
      <c r="AL456" s="725"/>
      <c r="AM456" s="851"/>
      <c r="AN456" s="904"/>
      <c r="AO456" s="977" t="s">
        <v>1379</v>
      </c>
      <c r="AP456" s="360"/>
      <c r="AQ456" s="360"/>
      <c r="AR456" s="360"/>
      <c r="AS456" s="360"/>
      <c r="AT456" s="360"/>
      <c r="AU456" s="360"/>
      <c r="AV456" s="360"/>
      <c r="AW456" s="360"/>
      <c r="AX456" s="360"/>
      <c r="AY456" s="360"/>
      <c r="AZ456" s="1068"/>
      <c r="BA456" s="800"/>
      <c r="BB456" s="800"/>
      <c r="BC456" s="1120"/>
    </row>
    <row r="457" spans="1:55" ht="55" customHeight="1">
      <c r="A457" s="68"/>
      <c r="B457" s="102"/>
      <c r="C457" s="102"/>
      <c r="D457" s="102"/>
      <c r="E457" s="102"/>
      <c r="F457" s="158"/>
      <c r="G457" s="191"/>
      <c r="H457" s="280" t="s">
        <v>40</v>
      </c>
      <c r="I457" s="303" t="s">
        <v>1135</v>
      </c>
      <c r="J457" s="303"/>
      <c r="K457" s="303"/>
      <c r="L457" s="303"/>
      <c r="M457" s="303"/>
      <c r="N457" s="303"/>
      <c r="O457" s="303"/>
      <c r="P457" s="303"/>
      <c r="Q457" s="303"/>
      <c r="R457" s="303"/>
      <c r="S457" s="303"/>
      <c r="T457" s="303"/>
      <c r="U457" s="303"/>
      <c r="V457" s="303"/>
      <c r="W457" s="303"/>
      <c r="X457" s="303"/>
      <c r="Y457" s="303"/>
      <c r="Z457" s="303"/>
      <c r="AA457" s="303"/>
      <c r="AB457" s="303"/>
      <c r="AC457" s="303"/>
      <c r="AD457" s="303"/>
      <c r="AE457" s="303"/>
      <c r="AF457" s="303"/>
      <c r="AG457" s="303"/>
      <c r="AH457" s="303"/>
      <c r="AI457" s="303"/>
      <c r="AJ457" s="303"/>
      <c r="AK457" s="246"/>
      <c r="AL457" s="724"/>
      <c r="AM457" s="854"/>
      <c r="AN457" s="903"/>
      <c r="AP457" s="61"/>
      <c r="AQ457" s="61"/>
      <c r="AR457" s="61"/>
      <c r="AZ457" s="152"/>
      <c r="BA457" s="761"/>
      <c r="BB457" s="761"/>
      <c r="BC457" s="1116"/>
    </row>
    <row r="458" spans="1:55" ht="38.25" customHeight="1">
      <c r="A458" s="69"/>
      <c r="B458" s="111"/>
      <c r="C458" s="130" t="s">
        <v>120</v>
      </c>
      <c r="D458" s="111"/>
      <c r="E458" s="111"/>
      <c r="F458" s="168"/>
      <c r="G458" s="208">
        <v>1</v>
      </c>
      <c r="H458" s="232" t="s">
        <v>1137</v>
      </c>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67"/>
      <c r="AL458" s="724"/>
      <c r="AM458" s="854"/>
      <c r="AN458" s="903"/>
      <c r="AO458" s="993" t="s">
        <v>1224</v>
      </c>
      <c r="AP458" s="1023"/>
      <c r="AQ458" s="1023"/>
      <c r="AR458" s="1023"/>
      <c r="AS458" s="1023"/>
      <c r="AT458" s="1023"/>
      <c r="AU458" s="1023"/>
      <c r="AV458" s="1023"/>
      <c r="AW458" s="1023"/>
      <c r="AX458" s="1023"/>
      <c r="AY458" s="1023"/>
      <c r="AZ458" s="1072"/>
      <c r="BA458" s="1100" t="s">
        <v>753</v>
      </c>
      <c r="BB458" s="1100" t="s">
        <v>425</v>
      </c>
      <c r="BC458" s="1118" t="s">
        <v>654</v>
      </c>
    </row>
    <row r="459" spans="1:55" ht="38.25" customHeight="1">
      <c r="A459" s="68"/>
      <c r="B459" s="102"/>
      <c r="C459" s="102"/>
      <c r="D459" s="102"/>
      <c r="E459" s="102"/>
      <c r="F459" s="158"/>
      <c r="G459" s="208">
        <v>2</v>
      </c>
      <c r="H459" s="232" t="s">
        <v>1139</v>
      </c>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67"/>
      <c r="AL459" s="724"/>
      <c r="AM459" s="854"/>
      <c r="AN459" s="903"/>
      <c r="AO459" s="61" t="s">
        <v>1004</v>
      </c>
      <c r="AP459" s="61"/>
      <c r="AQ459" s="61"/>
      <c r="AR459" s="61"/>
      <c r="AZ459" s="152"/>
      <c r="BA459" s="761"/>
      <c r="BB459" s="761"/>
      <c r="BC459" s="1116"/>
    </row>
    <row r="460" spans="1:55" ht="23.5" customHeight="1">
      <c r="A460" s="68"/>
      <c r="B460" s="88"/>
      <c r="C460" s="120"/>
      <c r="D460" s="120"/>
      <c r="E460" s="120"/>
      <c r="F460" s="140"/>
      <c r="G460" s="202">
        <v>3</v>
      </c>
      <c r="H460" s="232" t="s">
        <v>482</v>
      </c>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67"/>
      <c r="AL460" s="724"/>
      <c r="AM460" s="854"/>
      <c r="AN460" s="903"/>
      <c r="AO460" s="252" t="s">
        <v>1380</v>
      </c>
      <c r="AP460" s="360"/>
      <c r="AQ460" s="360"/>
      <c r="AR460" s="360"/>
      <c r="AS460" s="360"/>
      <c r="AT460" s="360"/>
      <c r="AU460" s="360"/>
      <c r="AV460" s="360"/>
      <c r="AW460" s="360"/>
      <c r="AX460" s="360"/>
      <c r="AY460" s="360"/>
      <c r="AZ460" s="1068"/>
      <c r="BA460" s="761"/>
      <c r="BB460" s="761"/>
      <c r="BC460" s="1116"/>
    </row>
    <row r="461" spans="1:55" ht="37.5" customHeight="1">
      <c r="A461" s="68"/>
      <c r="B461" s="88"/>
      <c r="C461" s="120"/>
      <c r="D461" s="120"/>
      <c r="E461" s="120"/>
      <c r="F461" s="140"/>
      <c r="G461" s="205"/>
      <c r="H461" s="278" t="s">
        <v>40</v>
      </c>
      <c r="I461" s="232" t="s">
        <v>1140</v>
      </c>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67"/>
      <c r="AL461" s="724"/>
      <c r="AM461" s="854"/>
      <c r="AN461" s="903"/>
      <c r="AP461" s="61"/>
      <c r="AQ461" s="61"/>
      <c r="AR461" s="61"/>
      <c r="AZ461" s="152"/>
      <c r="BA461" s="761"/>
      <c r="BB461" s="761"/>
      <c r="BC461" s="1116"/>
    </row>
    <row r="462" spans="1:55" ht="21" customHeight="1">
      <c r="A462" s="70"/>
      <c r="B462" s="90"/>
      <c r="C462" s="123"/>
      <c r="D462" s="123"/>
      <c r="E462" s="123"/>
      <c r="F462" s="144"/>
      <c r="G462" s="201">
        <v>4</v>
      </c>
      <c r="H462" s="243" t="s">
        <v>185</v>
      </c>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69"/>
      <c r="AL462" s="724"/>
      <c r="AM462" s="854"/>
      <c r="AN462" s="903"/>
      <c r="AO462" s="977" t="s">
        <v>1255</v>
      </c>
      <c r="AP462" s="252"/>
      <c r="AQ462" s="252"/>
      <c r="AR462" s="252"/>
      <c r="AS462" s="252"/>
      <c r="AT462" s="252"/>
      <c r="AU462" s="252"/>
      <c r="AV462" s="252"/>
      <c r="AW462" s="252"/>
      <c r="AX462" s="252"/>
      <c r="AY462" s="252"/>
      <c r="AZ462" s="326"/>
      <c r="BA462" s="761"/>
      <c r="BB462" s="761"/>
      <c r="BC462" s="1116"/>
    </row>
    <row r="463" spans="1:55" s="64" customFormat="1" ht="45.75" customHeight="1">
      <c r="A463" s="81">
        <v>20</v>
      </c>
      <c r="B463" s="97" t="s">
        <v>406</v>
      </c>
      <c r="C463" s="97"/>
      <c r="D463" s="97"/>
      <c r="E463" s="97"/>
      <c r="F463" s="153"/>
      <c r="G463" s="188">
        <v>1</v>
      </c>
      <c r="H463" s="229" t="s">
        <v>1076</v>
      </c>
      <c r="I463" s="229"/>
      <c r="J463" s="229"/>
      <c r="K463" s="229"/>
      <c r="L463" s="229"/>
      <c r="M463" s="229"/>
      <c r="N463" s="229"/>
      <c r="O463" s="229"/>
      <c r="P463" s="229"/>
      <c r="Q463" s="229"/>
      <c r="R463" s="229"/>
      <c r="S463" s="229"/>
      <c r="T463" s="229"/>
      <c r="U463" s="229"/>
      <c r="V463" s="229"/>
      <c r="W463" s="229"/>
      <c r="X463" s="229"/>
      <c r="Y463" s="229"/>
      <c r="Z463" s="229"/>
      <c r="AA463" s="229"/>
      <c r="AB463" s="229"/>
      <c r="AC463" s="229"/>
      <c r="AD463" s="229"/>
      <c r="AE463" s="229"/>
      <c r="AF463" s="229"/>
      <c r="AG463" s="229"/>
      <c r="AH463" s="229"/>
      <c r="AI463" s="229"/>
      <c r="AJ463" s="229"/>
      <c r="AK463" s="236"/>
      <c r="AL463" s="724"/>
      <c r="AM463" s="854"/>
      <c r="AN463" s="903"/>
      <c r="AO463" s="979" t="s">
        <v>371</v>
      </c>
      <c r="AP463" s="1036"/>
      <c r="AQ463" s="1036"/>
      <c r="AR463" s="1036"/>
      <c r="AS463" s="1036"/>
      <c r="AT463" s="1036"/>
      <c r="AU463" s="1036"/>
      <c r="AV463" s="1036"/>
      <c r="AW463" s="1036"/>
      <c r="AX463" s="989"/>
      <c r="AY463" s="989"/>
      <c r="AZ463" s="1059"/>
      <c r="BA463" s="1100" t="s">
        <v>753</v>
      </c>
      <c r="BB463" s="1100" t="s">
        <v>425</v>
      </c>
      <c r="BC463" s="1118" t="s">
        <v>654</v>
      </c>
    </row>
    <row r="464" spans="1:55" s="64" customFormat="1" ht="45.75" customHeight="1">
      <c r="A464" s="68"/>
      <c r="B464" s="88"/>
      <c r="C464" s="120"/>
      <c r="D464" s="120"/>
      <c r="E464" s="120"/>
      <c r="F464" s="140"/>
      <c r="G464" s="187"/>
      <c r="H464" s="281" t="s">
        <v>40</v>
      </c>
      <c r="I464" s="233" t="s">
        <v>492</v>
      </c>
      <c r="J464" s="233"/>
      <c r="K464" s="233"/>
      <c r="L464" s="233"/>
      <c r="M464" s="233"/>
      <c r="N464" s="233"/>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63"/>
      <c r="AL464" s="725"/>
      <c r="AM464" s="855"/>
      <c r="AN464" s="902"/>
      <c r="AO464" s="197"/>
      <c r="AP464" s="197"/>
      <c r="AQ464" s="197"/>
      <c r="AR464" s="197"/>
      <c r="AS464" s="197"/>
      <c r="AT464" s="197"/>
      <c r="AU464" s="197"/>
      <c r="AV464" s="197"/>
      <c r="AW464" s="197"/>
      <c r="AX464" s="197"/>
      <c r="AY464" s="197"/>
      <c r="AZ464" s="152"/>
      <c r="BA464" s="761"/>
      <c r="BB464" s="761"/>
      <c r="BC464" s="1116"/>
    </row>
    <row r="465" spans="1:55" s="64" customFormat="1" ht="45.75" customHeight="1">
      <c r="A465" s="81">
        <v>21</v>
      </c>
      <c r="B465" s="97" t="s">
        <v>735</v>
      </c>
      <c r="C465" s="97"/>
      <c r="D465" s="97"/>
      <c r="E465" s="97"/>
      <c r="F465" s="153"/>
      <c r="G465" s="185">
        <v>1</v>
      </c>
      <c r="H465" s="233" t="s">
        <v>685</v>
      </c>
      <c r="I465" s="233"/>
      <c r="J465" s="233"/>
      <c r="K465" s="233"/>
      <c r="L465" s="233"/>
      <c r="M465" s="233"/>
      <c r="N465" s="233"/>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63"/>
      <c r="AL465" s="723"/>
      <c r="AM465" s="855"/>
      <c r="AN465" s="902"/>
      <c r="AO465" s="979" t="s">
        <v>478</v>
      </c>
      <c r="AP465" s="1023"/>
      <c r="AQ465" s="1023"/>
      <c r="AR465" s="1023"/>
      <c r="AS465" s="1023"/>
      <c r="AT465" s="1023"/>
      <c r="AU465" s="1023"/>
      <c r="AV465" s="1023"/>
      <c r="AW465" s="989"/>
      <c r="AX465" s="989"/>
      <c r="AY465" s="989"/>
      <c r="AZ465" s="1059"/>
      <c r="BA465" s="1100" t="s">
        <v>753</v>
      </c>
      <c r="BB465" s="1100" t="s">
        <v>425</v>
      </c>
      <c r="BC465" s="1118" t="s">
        <v>654</v>
      </c>
    </row>
    <row r="466" spans="1:55" s="64" customFormat="1">
      <c r="A466" s="77"/>
      <c r="B466" s="88"/>
      <c r="C466" s="120"/>
      <c r="D466" s="120"/>
      <c r="E466" s="120"/>
      <c r="F466" s="140"/>
      <c r="G466" s="187"/>
      <c r="H466" s="198" t="s">
        <v>586</v>
      </c>
      <c r="I466" s="234" t="s">
        <v>1096</v>
      </c>
      <c r="J466" s="234"/>
      <c r="K466" s="234"/>
      <c r="L466" s="234"/>
      <c r="M466" s="234"/>
      <c r="N466" s="234"/>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52"/>
      <c r="AL466" s="729"/>
      <c r="AM466" s="853"/>
      <c r="AN466" s="908"/>
      <c r="AO466" s="197"/>
      <c r="AP466" s="800"/>
      <c r="AQ466" s="800"/>
      <c r="AR466" s="800"/>
      <c r="AS466" s="197"/>
      <c r="AT466" s="197"/>
      <c r="AU466" s="197"/>
      <c r="AV466" s="197"/>
      <c r="AW466" s="197"/>
      <c r="AX466" s="197"/>
      <c r="AY466" s="197"/>
      <c r="AZ466" s="152"/>
      <c r="BA466" s="800"/>
      <c r="BB466" s="800"/>
      <c r="BC466" s="1120"/>
    </row>
    <row r="467" spans="1:55" ht="36.75" customHeight="1">
      <c r="A467" s="77"/>
      <c r="B467" s="88"/>
      <c r="C467" s="120"/>
      <c r="D467" s="120"/>
      <c r="E467" s="120"/>
      <c r="F467" s="140"/>
      <c r="G467" s="187"/>
      <c r="H467" s="282" t="s">
        <v>40</v>
      </c>
      <c r="I467" s="231" t="s">
        <v>524</v>
      </c>
      <c r="J467" s="231"/>
      <c r="K467" s="231"/>
      <c r="L467" s="231"/>
      <c r="M467" s="231"/>
      <c r="N467" s="231"/>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58"/>
      <c r="AL467" s="742"/>
      <c r="AM467" s="859"/>
      <c r="AN467" s="901"/>
      <c r="AP467" s="800"/>
      <c r="AQ467" s="800"/>
      <c r="AR467" s="800"/>
      <c r="AZ467" s="152"/>
      <c r="BA467" s="761"/>
      <c r="BB467" s="761"/>
      <c r="BC467" s="1116"/>
    </row>
    <row r="468" spans="1:55" ht="76.5" customHeight="1">
      <c r="A468" s="81">
        <v>22</v>
      </c>
      <c r="B468" s="97" t="s">
        <v>774</v>
      </c>
      <c r="C468" s="97"/>
      <c r="D468" s="97"/>
      <c r="E468" s="97"/>
      <c r="F468" s="153"/>
      <c r="G468" s="188">
        <v>1</v>
      </c>
      <c r="H468" s="234" t="s">
        <v>138</v>
      </c>
      <c r="I468" s="308"/>
      <c r="J468" s="308"/>
      <c r="K468" s="308"/>
      <c r="L468" s="308"/>
      <c r="M468" s="308"/>
      <c r="N468" s="308"/>
      <c r="O468" s="308"/>
      <c r="P468" s="308"/>
      <c r="Q468" s="308"/>
      <c r="R468" s="308"/>
      <c r="S468" s="308"/>
      <c r="T468" s="308"/>
      <c r="U468" s="308"/>
      <c r="V468" s="308"/>
      <c r="W468" s="308"/>
      <c r="X468" s="308"/>
      <c r="Y468" s="308"/>
      <c r="Z468" s="308"/>
      <c r="AA468" s="308"/>
      <c r="AB468" s="308"/>
      <c r="AC468" s="308"/>
      <c r="AD468" s="308"/>
      <c r="AE468" s="308"/>
      <c r="AF468" s="308"/>
      <c r="AG468" s="308"/>
      <c r="AH468" s="308"/>
      <c r="AI468" s="308"/>
      <c r="AJ468" s="308"/>
      <c r="AK468" s="61"/>
      <c r="AL468" s="725"/>
      <c r="AM468" s="851"/>
      <c r="AN468" s="904"/>
      <c r="AO468" s="979" t="s">
        <v>1340</v>
      </c>
      <c r="AP468" s="1023"/>
      <c r="AQ468" s="1023"/>
      <c r="AR468" s="1023"/>
      <c r="AS468" s="1023"/>
      <c r="AT468" s="1023"/>
      <c r="AU468" s="1023"/>
      <c r="AV468" s="1023"/>
      <c r="AW468" s="989"/>
      <c r="AX468" s="989"/>
      <c r="AY468" s="989"/>
      <c r="AZ468" s="1059"/>
      <c r="BA468" s="1100" t="s">
        <v>753</v>
      </c>
      <c r="BB468" s="1100" t="s">
        <v>425</v>
      </c>
      <c r="BC468" s="1118" t="s">
        <v>654</v>
      </c>
    </row>
    <row r="469" spans="1:55" ht="56" customHeight="1">
      <c r="A469" s="68"/>
      <c r="B469" s="92"/>
      <c r="C469" s="92"/>
      <c r="D469" s="92"/>
      <c r="E469" s="92"/>
      <c r="F469" s="139"/>
      <c r="G469" s="187"/>
      <c r="H469" s="236" t="s">
        <v>586</v>
      </c>
      <c r="I469" s="229" t="s">
        <v>64</v>
      </c>
      <c r="J469" s="229"/>
      <c r="K469" s="229"/>
      <c r="L469" s="229"/>
      <c r="M469" s="229"/>
      <c r="N469" s="229"/>
      <c r="O469" s="229"/>
      <c r="P469" s="229"/>
      <c r="Q469" s="229"/>
      <c r="R469" s="229"/>
      <c r="S469" s="229"/>
      <c r="T469" s="229"/>
      <c r="U469" s="229"/>
      <c r="V469" s="229"/>
      <c r="W469" s="229"/>
      <c r="X469" s="229"/>
      <c r="Y469" s="229"/>
      <c r="Z469" s="229"/>
      <c r="AA469" s="229"/>
      <c r="AB469" s="229"/>
      <c r="AC469" s="229"/>
      <c r="AD469" s="229"/>
      <c r="AE469" s="229"/>
      <c r="AF469" s="229"/>
      <c r="AG469" s="229"/>
      <c r="AH469" s="229"/>
      <c r="AI469" s="229"/>
      <c r="AJ469" s="229"/>
      <c r="AK469" s="236"/>
      <c r="AL469" s="724"/>
      <c r="AM469" s="854"/>
      <c r="AN469" s="903"/>
      <c r="AP469" s="800"/>
      <c r="AQ469" s="800"/>
      <c r="AR469" s="800"/>
      <c r="AZ469" s="152"/>
      <c r="BA469" s="761"/>
      <c r="BB469" s="761"/>
      <c r="BC469" s="1116"/>
    </row>
    <row r="470" spans="1:55" ht="36.75" customHeight="1">
      <c r="A470" s="68"/>
      <c r="B470" s="88"/>
      <c r="C470" s="120" t="s">
        <v>245</v>
      </c>
      <c r="D470" s="120"/>
      <c r="E470" s="120"/>
      <c r="F470" s="140"/>
      <c r="G470" s="187"/>
      <c r="H470" s="282" t="s">
        <v>40</v>
      </c>
      <c r="I470" s="231" t="s">
        <v>814</v>
      </c>
      <c r="J470" s="231"/>
      <c r="K470" s="231"/>
      <c r="L470" s="231"/>
      <c r="M470" s="231"/>
      <c r="N470" s="231"/>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58"/>
      <c r="AL470" s="742"/>
      <c r="AM470" s="859"/>
      <c r="AN470" s="901"/>
      <c r="AP470" s="61"/>
      <c r="AQ470" s="61"/>
      <c r="AR470" s="61"/>
      <c r="AZ470" s="152"/>
      <c r="BA470" s="761"/>
      <c r="BB470" s="761"/>
      <c r="BC470" s="1116"/>
    </row>
    <row r="471" spans="1:55" ht="36.75" customHeight="1">
      <c r="A471" s="68"/>
      <c r="B471" s="88"/>
      <c r="C471" s="120"/>
      <c r="D471" s="120"/>
      <c r="E471" s="120"/>
      <c r="F471" s="140"/>
      <c r="G471" s="187"/>
      <c r="H471" s="282" t="s">
        <v>78</v>
      </c>
      <c r="I471" s="231" t="s">
        <v>592</v>
      </c>
      <c r="J471" s="231"/>
      <c r="K471" s="231"/>
      <c r="L471" s="231"/>
      <c r="M471" s="231"/>
      <c r="N471" s="231"/>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58"/>
      <c r="AL471" s="742"/>
      <c r="AM471" s="859"/>
      <c r="AN471" s="901"/>
      <c r="AP471" s="61"/>
      <c r="AQ471" s="61"/>
      <c r="AR471" s="61"/>
      <c r="AZ471" s="152"/>
      <c r="BA471" s="761"/>
      <c r="BB471" s="761"/>
      <c r="BC471" s="1116"/>
    </row>
    <row r="472" spans="1:55" ht="36.75" customHeight="1">
      <c r="A472" s="68"/>
      <c r="B472" s="88"/>
      <c r="C472" s="120"/>
      <c r="D472" s="120"/>
      <c r="E472" s="120"/>
      <c r="F472" s="140"/>
      <c r="G472" s="187"/>
      <c r="H472" s="282" t="s">
        <v>187</v>
      </c>
      <c r="I472" s="231" t="s">
        <v>22</v>
      </c>
      <c r="J472" s="231"/>
      <c r="K472" s="231"/>
      <c r="L472" s="231"/>
      <c r="M472" s="231"/>
      <c r="N472" s="231"/>
      <c r="O472" s="231"/>
      <c r="P472" s="231"/>
      <c r="Q472" s="231"/>
      <c r="R472" s="231"/>
      <c r="S472" s="231"/>
      <c r="T472" s="231"/>
      <c r="U472" s="231"/>
      <c r="V472" s="231"/>
      <c r="W472" s="231"/>
      <c r="X472" s="231"/>
      <c r="Y472" s="231"/>
      <c r="Z472" s="231"/>
      <c r="AA472" s="231"/>
      <c r="AB472" s="231"/>
      <c r="AC472" s="231"/>
      <c r="AD472" s="231"/>
      <c r="AE472" s="231"/>
      <c r="AF472" s="231"/>
      <c r="AG472" s="231"/>
      <c r="AH472" s="231"/>
      <c r="AI472" s="231"/>
      <c r="AJ472" s="231"/>
      <c r="AK472" s="258"/>
      <c r="AL472" s="742"/>
      <c r="AM472" s="859"/>
      <c r="AN472" s="901"/>
      <c r="AP472" s="61"/>
      <c r="AQ472" s="61"/>
      <c r="AR472" s="61"/>
      <c r="AZ472" s="152"/>
      <c r="BA472" s="761"/>
      <c r="BB472" s="761"/>
      <c r="BC472" s="1116"/>
    </row>
    <row r="473" spans="1:55" ht="36.75" customHeight="1">
      <c r="A473" s="68"/>
      <c r="B473" s="88"/>
      <c r="C473" s="120"/>
      <c r="D473" s="120"/>
      <c r="E473" s="120"/>
      <c r="F473" s="140"/>
      <c r="G473" s="187"/>
      <c r="H473" s="282" t="s">
        <v>196</v>
      </c>
      <c r="I473" s="231" t="s">
        <v>817</v>
      </c>
      <c r="J473" s="231"/>
      <c r="K473" s="231"/>
      <c r="L473" s="231"/>
      <c r="M473" s="231"/>
      <c r="N473" s="231"/>
      <c r="O473" s="231"/>
      <c r="P473" s="231"/>
      <c r="Q473" s="231"/>
      <c r="R473" s="231"/>
      <c r="S473" s="231"/>
      <c r="T473" s="231"/>
      <c r="U473" s="231"/>
      <c r="V473" s="231"/>
      <c r="W473" s="231"/>
      <c r="X473" s="231"/>
      <c r="Y473" s="231"/>
      <c r="Z473" s="231"/>
      <c r="AA473" s="231"/>
      <c r="AB473" s="231"/>
      <c r="AC473" s="231"/>
      <c r="AD473" s="231"/>
      <c r="AE473" s="231"/>
      <c r="AF473" s="231"/>
      <c r="AG473" s="231"/>
      <c r="AH473" s="231"/>
      <c r="AI473" s="231"/>
      <c r="AJ473" s="231"/>
      <c r="AK473" s="258"/>
      <c r="AL473" s="742"/>
      <c r="AM473" s="859"/>
      <c r="AN473" s="901"/>
      <c r="AP473" s="61"/>
      <c r="AQ473" s="61"/>
      <c r="AR473" s="61"/>
      <c r="AZ473" s="152"/>
      <c r="BA473" s="1101"/>
      <c r="BB473" s="761"/>
      <c r="BC473" s="1123"/>
    </row>
    <row r="474" spans="1:55" ht="75.75" customHeight="1">
      <c r="A474" s="81">
        <v>23</v>
      </c>
      <c r="B474" s="109" t="s">
        <v>571</v>
      </c>
      <c r="C474" s="109"/>
      <c r="D474" s="109"/>
      <c r="E474" s="109"/>
      <c r="F474" s="166"/>
      <c r="G474" s="188">
        <v>1</v>
      </c>
      <c r="H474" s="283" t="s">
        <v>1162</v>
      </c>
      <c r="I474" s="283"/>
      <c r="J474" s="283"/>
      <c r="K474" s="283"/>
      <c r="L474" s="283"/>
      <c r="M474" s="283"/>
      <c r="N474" s="283"/>
      <c r="O474" s="283"/>
      <c r="P474" s="283"/>
      <c r="Q474" s="283"/>
      <c r="R474" s="283"/>
      <c r="S474" s="283"/>
      <c r="T474" s="283"/>
      <c r="U474" s="283"/>
      <c r="V474" s="283"/>
      <c r="W474" s="283"/>
      <c r="X474" s="283"/>
      <c r="Y474" s="283"/>
      <c r="Z474" s="283"/>
      <c r="AA474" s="283"/>
      <c r="AB474" s="283"/>
      <c r="AC474" s="283"/>
      <c r="AD474" s="283"/>
      <c r="AE474" s="283"/>
      <c r="AF474" s="283"/>
      <c r="AG474" s="283"/>
      <c r="AH474" s="283"/>
      <c r="AI474" s="283"/>
      <c r="AJ474" s="283"/>
      <c r="AK474" s="675"/>
      <c r="AL474" s="742"/>
      <c r="AM474" s="859"/>
      <c r="AN474" s="901"/>
      <c r="AO474" s="985" t="s">
        <v>1287</v>
      </c>
      <c r="AP474" s="265"/>
      <c r="AQ474" s="265"/>
      <c r="AR474" s="265"/>
      <c r="AS474" s="265"/>
      <c r="AT474" s="265"/>
      <c r="AU474" s="265"/>
      <c r="AV474" s="317"/>
      <c r="AW474" s="989"/>
      <c r="AX474" s="989"/>
      <c r="AY474" s="989"/>
      <c r="AZ474" s="1059"/>
      <c r="BA474" s="1100" t="s">
        <v>753</v>
      </c>
      <c r="BB474" s="1100" t="s">
        <v>425</v>
      </c>
      <c r="BC474" s="1118" t="s">
        <v>654</v>
      </c>
    </row>
    <row r="475" spans="1:55" ht="75.75" hidden="1" customHeight="1">
      <c r="A475" s="77"/>
      <c r="B475" s="112"/>
      <c r="C475" s="131"/>
      <c r="D475" s="131"/>
      <c r="E475" s="131"/>
      <c r="F475" s="169"/>
      <c r="G475" s="187"/>
      <c r="H475" s="284"/>
      <c r="I475" s="351"/>
      <c r="J475" s="351"/>
      <c r="K475" s="351"/>
      <c r="L475" s="351"/>
      <c r="M475" s="351"/>
      <c r="N475" s="351"/>
      <c r="O475" s="351"/>
      <c r="P475" s="351"/>
      <c r="Q475" s="351"/>
      <c r="R475" s="351"/>
      <c r="S475" s="351"/>
      <c r="T475" s="351"/>
      <c r="U475" s="351"/>
      <c r="V475" s="351"/>
      <c r="W475" s="351"/>
      <c r="X475" s="351"/>
      <c r="Y475" s="351"/>
      <c r="Z475" s="351"/>
      <c r="AA475" s="351"/>
      <c r="AB475" s="351"/>
      <c r="AC475" s="351"/>
      <c r="AD475" s="351"/>
      <c r="AE475" s="351"/>
      <c r="AF475" s="351"/>
      <c r="AG475" s="351"/>
      <c r="AH475" s="351"/>
      <c r="AI475" s="351"/>
      <c r="AJ475" s="351"/>
      <c r="AK475" s="676"/>
      <c r="AL475" s="742"/>
      <c r="AM475" s="859"/>
      <c r="AN475" s="901"/>
      <c r="AO475" s="980"/>
      <c r="AP475" s="246"/>
      <c r="AQ475" s="246"/>
      <c r="AR475" s="246"/>
      <c r="AS475" s="246"/>
      <c r="AT475" s="246"/>
      <c r="AU475" s="246"/>
      <c r="AV475" s="246"/>
      <c r="AZ475" s="152"/>
      <c r="BA475" s="761"/>
      <c r="BB475" s="761"/>
      <c r="BC475" s="1116"/>
    </row>
    <row r="476" spans="1:55" ht="38.5" customHeight="1">
      <c r="A476" s="77"/>
      <c r="B476" s="112"/>
      <c r="C476" s="131"/>
      <c r="D476" s="131"/>
      <c r="E476" s="131"/>
      <c r="F476" s="169"/>
      <c r="G476" s="209">
        <v>2</v>
      </c>
      <c r="H476" s="285" t="s">
        <v>1356</v>
      </c>
      <c r="I476" s="352"/>
      <c r="J476" s="352"/>
      <c r="K476" s="352"/>
      <c r="L476" s="352"/>
      <c r="M476" s="352"/>
      <c r="N476" s="352"/>
      <c r="O476" s="352"/>
      <c r="P476" s="352"/>
      <c r="Q476" s="352"/>
      <c r="R476" s="352"/>
      <c r="S476" s="352"/>
      <c r="T476" s="352"/>
      <c r="U476" s="352"/>
      <c r="V476" s="352"/>
      <c r="W476" s="352"/>
      <c r="X476" s="352"/>
      <c r="Y476" s="352"/>
      <c r="Z476" s="352"/>
      <c r="AA476" s="352"/>
      <c r="AB476" s="352"/>
      <c r="AC476" s="352"/>
      <c r="AD476" s="352"/>
      <c r="AE476" s="352"/>
      <c r="AF476" s="352"/>
      <c r="AG476" s="352"/>
      <c r="AH476" s="352"/>
      <c r="AI476" s="352"/>
      <c r="AJ476" s="352"/>
      <c r="AK476" s="677"/>
      <c r="AL476" s="742"/>
      <c r="AM476" s="859"/>
      <c r="AN476" s="901"/>
      <c r="AO476" s="980" t="s">
        <v>1381</v>
      </c>
      <c r="AP476" s="246"/>
      <c r="AQ476" s="246"/>
      <c r="AR476" s="246"/>
      <c r="AS476" s="246"/>
      <c r="AT476" s="246"/>
      <c r="AU476" s="246"/>
      <c r="AV476" s="309"/>
      <c r="AZ476" s="152"/>
      <c r="BA476" s="761"/>
      <c r="BB476" s="761"/>
      <c r="BC476" s="1116"/>
    </row>
    <row r="477" spans="1:55" ht="25" customHeight="1">
      <c r="A477" s="79">
        <v>24</v>
      </c>
      <c r="B477" s="107" t="s">
        <v>500</v>
      </c>
      <c r="C477" s="107"/>
      <c r="D477" s="107"/>
      <c r="E477" s="107"/>
      <c r="F477" s="166"/>
      <c r="G477" s="183">
        <v>1</v>
      </c>
      <c r="H477" s="229" t="s">
        <v>113</v>
      </c>
      <c r="I477" s="229"/>
      <c r="J477" s="229"/>
      <c r="K477" s="229"/>
      <c r="L477" s="229"/>
      <c r="M477" s="229"/>
      <c r="N477" s="229"/>
      <c r="O477" s="229"/>
      <c r="P477" s="229"/>
      <c r="Q477" s="229"/>
      <c r="R477" s="229"/>
      <c r="S477" s="229"/>
      <c r="T477" s="229"/>
      <c r="U477" s="229"/>
      <c r="V477" s="229"/>
      <c r="W477" s="229"/>
      <c r="X477" s="229"/>
      <c r="Y477" s="229"/>
      <c r="Z477" s="229"/>
      <c r="AA477" s="229"/>
      <c r="AB477" s="229"/>
      <c r="AC477" s="229"/>
      <c r="AD477" s="229"/>
      <c r="AE477" s="229"/>
      <c r="AF477" s="229"/>
      <c r="AG477" s="229"/>
      <c r="AH477" s="229"/>
      <c r="AI477" s="229"/>
      <c r="AJ477" s="229"/>
      <c r="AK477" s="236"/>
      <c r="AL477" s="742"/>
      <c r="AM477" s="859"/>
      <c r="AN477" s="931"/>
      <c r="AO477" s="994" t="s">
        <v>291</v>
      </c>
      <c r="AP477" s="1037"/>
      <c r="AQ477" s="1037"/>
      <c r="AR477" s="1037"/>
      <c r="AS477" s="1037"/>
      <c r="AT477" s="1037"/>
      <c r="AU477" s="1037"/>
      <c r="AV477" s="1037"/>
      <c r="AW477" s="1037"/>
      <c r="AX477" s="1037"/>
      <c r="AY477" s="1037"/>
      <c r="AZ477" s="1073"/>
      <c r="BA477" s="1100" t="s">
        <v>753</v>
      </c>
      <c r="BB477" s="1100" t="s">
        <v>425</v>
      </c>
      <c r="BC477" s="1118" t="s">
        <v>654</v>
      </c>
    </row>
    <row r="478" spans="1:55" ht="45.75" customHeight="1">
      <c r="A478" s="83"/>
      <c r="B478" s="110"/>
      <c r="C478" s="132"/>
      <c r="D478" s="132"/>
      <c r="E478" s="132"/>
      <c r="F478" s="169"/>
      <c r="G478" s="185">
        <v>2</v>
      </c>
      <c r="H478" s="233" t="s">
        <v>978</v>
      </c>
      <c r="I478" s="233"/>
      <c r="J478" s="233"/>
      <c r="K478" s="233"/>
      <c r="L478" s="233"/>
      <c r="M478" s="233"/>
      <c r="N478" s="233"/>
      <c r="O478" s="233"/>
      <c r="P478" s="233"/>
      <c r="Q478" s="233"/>
      <c r="R478" s="233"/>
      <c r="S478" s="233"/>
      <c r="T478" s="233"/>
      <c r="U478" s="233"/>
      <c r="V478" s="233"/>
      <c r="W478" s="233"/>
      <c r="X478" s="233"/>
      <c r="Y478" s="233"/>
      <c r="Z478" s="233"/>
      <c r="AA478" s="233"/>
      <c r="AB478" s="233"/>
      <c r="AC478" s="233"/>
      <c r="AD478" s="233"/>
      <c r="AE478" s="233"/>
      <c r="AF478" s="233"/>
      <c r="AG478" s="233"/>
      <c r="AH478" s="233"/>
      <c r="AI478" s="233"/>
      <c r="AJ478" s="233"/>
      <c r="AK478" s="263"/>
      <c r="AL478" s="723"/>
      <c r="AM478" s="855"/>
      <c r="AN478" s="946"/>
      <c r="AO478" s="977" t="s">
        <v>1012</v>
      </c>
      <c r="AP478" s="360"/>
      <c r="AQ478" s="360"/>
      <c r="AR478" s="360"/>
      <c r="AS478" s="360"/>
      <c r="AT478" s="360"/>
      <c r="AU478" s="360"/>
      <c r="AV478" s="360"/>
      <c r="AW478" s="360"/>
      <c r="AX478" s="360"/>
      <c r="AY478" s="360"/>
      <c r="AZ478" s="1068"/>
      <c r="BA478" s="761"/>
      <c r="BB478" s="761"/>
      <c r="BC478" s="1116"/>
    </row>
    <row r="479" spans="1:55" ht="38.25" customHeight="1">
      <c r="A479" s="79">
        <v>25</v>
      </c>
      <c r="B479" s="109" t="s">
        <v>1485</v>
      </c>
      <c r="C479" s="109"/>
      <c r="D479" s="109"/>
      <c r="E479" s="109"/>
      <c r="F479" s="166"/>
      <c r="G479" s="188">
        <v>1</v>
      </c>
      <c r="H479" s="253" t="s">
        <v>112</v>
      </c>
      <c r="I479" s="253"/>
      <c r="J479" s="253"/>
      <c r="K479" s="253"/>
      <c r="L479" s="253"/>
      <c r="M479" s="253"/>
      <c r="N479" s="253"/>
      <c r="O479" s="253"/>
      <c r="P479" s="253"/>
      <c r="Q479" s="253"/>
      <c r="R479" s="253"/>
      <c r="S479" s="253"/>
      <c r="T479" s="253"/>
      <c r="U479" s="253"/>
      <c r="V479" s="253"/>
      <c r="W479" s="253"/>
      <c r="X479" s="253"/>
      <c r="Y479" s="253"/>
      <c r="Z479" s="253"/>
      <c r="AA479" s="253"/>
      <c r="AB479" s="253"/>
      <c r="AC479" s="253"/>
      <c r="AD479" s="253"/>
      <c r="AE479" s="253"/>
      <c r="AF479" s="253"/>
      <c r="AG479" s="253"/>
      <c r="AH479" s="253"/>
      <c r="AI479" s="253"/>
      <c r="AJ479" s="253"/>
      <c r="AK479" s="257"/>
      <c r="AL479" s="737"/>
      <c r="AM479" s="874"/>
      <c r="AN479" s="909"/>
      <c r="AO479" s="989" t="s">
        <v>117</v>
      </c>
      <c r="AP479" s="1031"/>
      <c r="AQ479" s="1031"/>
      <c r="AR479" s="1031"/>
      <c r="AS479" s="989"/>
      <c r="AT479" s="989"/>
      <c r="AU479" s="989"/>
      <c r="AV479" s="989"/>
      <c r="AW479" s="989"/>
      <c r="AX479" s="989"/>
      <c r="AY479" s="989"/>
      <c r="AZ479" s="1059"/>
      <c r="BA479" s="1100" t="s">
        <v>753</v>
      </c>
      <c r="BB479" s="1100" t="s">
        <v>425</v>
      </c>
      <c r="BC479" s="1118" t="s">
        <v>654</v>
      </c>
    </row>
    <row r="480" spans="1:55" ht="36.75" customHeight="1">
      <c r="A480" s="80"/>
      <c r="B480" s="110"/>
      <c r="C480" s="110"/>
      <c r="D480" s="110"/>
      <c r="E480" s="110"/>
      <c r="F480" s="147"/>
      <c r="G480" s="187"/>
      <c r="H480" s="62" t="s">
        <v>40</v>
      </c>
      <c r="I480" s="353" t="s">
        <v>236</v>
      </c>
      <c r="J480" s="353"/>
      <c r="K480" s="353"/>
      <c r="L480" s="353"/>
      <c r="M480" s="353"/>
      <c r="N480" s="353"/>
      <c r="O480" s="353"/>
      <c r="P480" s="353"/>
      <c r="Q480" s="353"/>
      <c r="R480" s="353"/>
      <c r="S480" s="353"/>
      <c r="T480" s="353"/>
      <c r="U480" s="353"/>
      <c r="V480" s="353"/>
      <c r="W480" s="353"/>
      <c r="X480" s="353"/>
      <c r="Y480" s="353"/>
      <c r="Z480" s="353"/>
      <c r="AA480" s="353"/>
      <c r="AB480" s="353"/>
      <c r="AC480" s="353"/>
      <c r="AD480" s="353"/>
      <c r="AE480" s="353"/>
      <c r="AF480" s="353"/>
      <c r="AG480" s="353"/>
      <c r="AH480" s="353"/>
      <c r="AI480" s="353"/>
      <c r="AJ480" s="353"/>
      <c r="AK480" s="255"/>
      <c r="AL480" s="727"/>
      <c r="AM480" s="856"/>
      <c r="AN480" s="906"/>
      <c r="AP480" s="800"/>
      <c r="AQ480" s="800"/>
      <c r="AR480" s="800"/>
      <c r="AZ480" s="152"/>
      <c r="BA480" s="761"/>
      <c r="BB480" s="761"/>
      <c r="BC480" s="1116"/>
    </row>
    <row r="481" spans="1:55" ht="72.75" customHeight="1">
      <c r="A481" s="77"/>
      <c r="B481" s="110"/>
      <c r="C481" s="110"/>
      <c r="D481" s="110"/>
      <c r="E481" s="110"/>
      <c r="F481" s="147"/>
      <c r="G481" s="187"/>
      <c r="H481" s="62"/>
      <c r="I481" s="341" t="s">
        <v>161</v>
      </c>
      <c r="J481" s="236" t="s">
        <v>802</v>
      </c>
      <c r="K481" s="236"/>
      <c r="L481" s="236"/>
      <c r="M481" s="236"/>
      <c r="N481" s="236"/>
      <c r="O481" s="236"/>
      <c r="P481" s="236"/>
      <c r="Q481" s="236"/>
      <c r="R481" s="236"/>
      <c r="S481" s="236"/>
      <c r="T481" s="236"/>
      <c r="U481" s="236"/>
      <c r="V481" s="236"/>
      <c r="W481" s="236"/>
      <c r="X481" s="236"/>
      <c r="Y481" s="236"/>
      <c r="Z481" s="236"/>
      <c r="AA481" s="236"/>
      <c r="AB481" s="236"/>
      <c r="AC481" s="236"/>
      <c r="AD481" s="236"/>
      <c r="AE481" s="236"/>
      <c r="AF481" s="236"/>
      <c r="AG481" s="236"/>
      <c r="AH481" s="236"/>
      <c r="AI481" s="236"/>
      <c r="AJ481" s="236"/>
      <c r="AK481" s="236"/>
      <c r="AL481" s="724"/>
      <c r="AM481" s="854"/>
      <c r="AN481" s="903"/>
      <c r="AP481" s="800"/>
      <c r="AQ481" s="800"/>
      <c r="AR481" s="800"/>
      <c r="AZ481" s="152"/>
      <c r="BA481" s="761"/>
      <c r="BB481" s="761"/>
      <c r="BC481" s="1116"/>
    </row>
    <row r="482" spans="1:55" ht="38.25" customHeight="1">
      <c r="A482" s="68"/>
      <c r="B482" s="92"/>
      <c r="C482" s="120"/>
      <c r="D482" s="120"/>
      <c r="E482" s="120"/>
      <c r="F482" s="140"/>
      <c r="G482" s="188">
        <v>2</v>
      </c>
      <c r="H482" s="253" t="s">
        <v>778</v>
      </c>
      <c r="I482" s="253"/>
      <c r="J482" s="253"/>
      <c r="K482" s="253"/>
      <c r="L482" s="253"/>
      <c r="M482" s="253"/>
      <c r="N482" s="253"/>
      <c r="O482" s="253"/>
      <c r="P482" s="253"/>
      <c r="Q482" s="253"/>
      <c r="R482" s="253"/>
      <c r="S482" s="253"/>
      <c r="T482" s="253"/>
      <c r="U482" s="253"/>
      <c r="V482" s="253"/>
      <c r="W482" s="253"/>
      <c r="X482" s="253"/>
      <c r="Y482" s="253"/>
      <c r="Z482" s="253"/>
      <c r="AA482" s="253"/>
      <c r="AB482" s="253"/>
      <c r="AC482" s="253"/>
      <c r="AD482" s="253"/>
      <c r="AE482" s="253"/>
      <c r="AF482" s="253"/>
      <c r="AG482" s="253"/>
      <c r="AH482" s="253"/>
      <c r="AI482" s="253"/>
      <c r="AJ482" s="253"/>
      <c r="AK482" s="651"/>
      <c r="AL482" s="727"/>
      <c r="AM482" s="856"/>
      <c r="AN482" s="906"/>
      <c r="AO482" s="61" t="s">
        <v>1341</v>
      </c>
      <c r="AP482" s="800"/>
      <c r="AQ482" s="800"/>
      <c r="AR482" s="800"/>
      <c r="AZ482" s="152"/>
      <c r="BA482" s="761"/>
      <c r="BB482" s="761"/>
      <c r="BC482" s="1116"/>
    </row>
    <row r="483" spans="1:55" ht="36.75" customHeight="1">
      <c r="A483" s="68"/>
      <c r="B483" s="92"/>
      <c r="C483" s="120"/>
      <c r="D483" s="120"/>
      <c r="E483" s="120"/>
      <c r="F483" s="140"/>
      <c r="G483" s="183"/>
      <c r="H483" s="237" t="s">
        <v>40</v>
      </c>
      <c r="I483" s="229" t="s">
        <v>575</v>
      </c>
      <c r="J483" s="229"/>
      <c r="K483" s="229"/>
      <c r="L483" s="229"/>
      <c r="M483" s="229"/>
      <c r="N483" s="229"/>
      <c r="O483" s="229"/>
      <c r="P483" s="229"/>
      <c r="Q483" s="229"/>
      <c r="R483" s="229"/>
      <c r="S483" s="229"/>
      <c r="T483" s="229"/>
      <c r="U483" s="229"/>
      <c r="V483" s="229"/>
      <c r="W483" s="229"/>
      <c r="X483" s="229"/>
      <c r="Y483" s="229"/>
      <c r="Z483" s="229"/>
      <c r="AA483" s="229"/>
      <c r="AB483" s="229"/>
      <c r="AC483" s="229"/>
      <c r="AD483" s="229"/>
      <c r="AE483" s="229"/>
      <c r="AF483" s="229"/>
      <c r="AG483" s="229"/>
      <c r="AH483" s="229"/>
      <c r="AI483" s="229"/>
      <c r="AJ483" s="229"/>
      <c r="AK483" s="236"/>
      <c r="AL483" s="762"/>
      <c r="AM483" s="857"/>
      <c r="AN483" s="930"/>
      <c r="AP483" s="800"/>
      <c r="AQ483" s="800"/>
      <c r="AR483" s="800"/>
      <c r="AZ483" s="152"/>
      <c r="BA483" s="800"/>
      <c r="BB483" s="800"/>
      <c r="BC483" s="1120"/>
    </row>
    <row r="484" spans="1:55" ht="23.25" customHeight="1">
      <c r="A484" s="68"/>
      <c r="B484" s="92"/>
      <c r="C484" s="120"/>
      <c r="D484" s="120"/>
      <c r="E484" s="120"/>
      <c r="F484" s="140"/>
      <c r="G484" s="187">
        <v>3</v>
      </c>
      <c r="H484" s="234" t="s">
        <v>515</v>
      </c>
      <c r="I484" s="234"/>
      <c r="J484" s="234"/>
      <c r="K484" s="234"/>
      <c r="L484" s="234"/>
      <c r="M484" s="234"/>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52"/>
      <c r="AL484" s="725"/>
      <c r="AM484" s="851"/>
      <c r="AN484" s="904"/>
      <c r="AO484" s="977" t="s">
        <v>1343</v>
      </c>
      <c r="AP484" s="252"/>
      <c r="AQ484" s="252"/>
      <c r="AR484" s="252"/>
      <c r="AS484" s="252"/>
      <c r="AT484" s="252"/>
      <c r="AU484" s="252"/>
      <c r="AV484" s="252"/>
      <c r="AW484" s="252"/>
      <c r="AX484" s="252"/>
      <c r="AY484" s="252"/>
      <c r="AZ484" s="326"/>
      <c r="BA484" s="761"/>
      <c r="BB484" s="761"/>
      <c r="BC484" s="1116"/>
    </row>
    <row r="485" spans="1:55" ht="37.5" customHeight="1">
      <c r="A485" s="68"/>
      <c r="B485" s="92"/>
      <c r="C485" s="120"/>
      <c r="D485" s="120"/>
      <c r="E485" s="120"/>
      <c r="F485" s="140"/>
      <c r="G485" s="187"/>
      <c r="H485" s="237" t="s">
        <v>40</v>
      </c>
      <c r="I485" s="229" t="s">
        <v>818</v>
      </c>
      <c r="J485" s="229"/>
      <c r="K485" s="229"/>
      <c r="L485" s="229"/>
      <c r="M485" s="229"/>
      <c r="N485" s="229"/>
      <c r="O485" s="229"/>
      <c r="P485" s="229"/>
      <c r="Q485" s="229"/>
      <c r="R485" s="229"/>
      <c r="S485" s="229"/>
      <c r="T485" s="229"/>
      <c r="U485" s="229"/>
      <c r="V485" s="229"/>
      <c r="W485" s="229"/>
      <c r="X485" s="229"/>
      <c r="Y485" s="229"/>
      <c r="Z485" s="229"/>
      <c r="AA485" s="229"/>
      <c r="AB485" s="229"/>
      <c r="AC485" s="229"/>
      <c r="AD485" s="229"/>
      <c r="AE485" s="229"/>
      <c r="AF485" s="229"/>
      <c r="AG485" s="229"/>
      <c r="AH485" s="229"/>
      <c r="AI485" s="229"/>
      <c r="AJ485" s="229"/>
      <c r="AK485" s="236"/>
      <c r="AL485" s="724"/>
      <c r="AM485" s="854"/>
      <c r="AN485" s="903"/>
      <c r="AO485" s="977"/>
      <c r="AP485" s="984"/>
      <c r="AQ485" s="984"/>
      <c r="AR485" s="984"/>
      <c r="AS485" s="984"/>
      <c r="AT485" s="984"/>
      <c r="AU485" s="984"/>
      <c r="AV485" s="984"/>
      <c r="AW485" s="984"/>
      <c r="AX485" s="984"/>
      <c r="AY485" s="984"/>
      <c r="AZ485" s="1068"/>
      <c r="BA485" s="761"/>
      <c r="BB485" s="761"/>
      <c r="BC485" s="1116"/>
    </row>
    <row r="486" spans="1:55" ht="136.5" customHeight="1">
      <c r="A486" s="68"/>
      <c r="B486" s="93"/>
      <c r="F486" s="140"/>
      <c r="G486" s="187"/>
      <c r="H486" s="62" t="s">
        <v>78</v>
      </c>
      <c r="I486" s="234" t="s">
        <v>518</v>
      </c>
      <c r="J486" s="234"/>
      <c r="K486" s="234"/>
      <c r="L486" s="234"/>
      <c r="M486" s="234"/>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780"/>
      <c r="AM486" s="851"/>
      <c r="AN486" s="947"/>
      <c r="AO486" s="995" t="s">
        <v>787</v>
      </c>
      <c r="AP486" s="1038"/>
      <c r="AQ486" s="1038"/>
      <c r="AR486" s="1038"/>
      <c r="AS486" s="1038"/>
      <c r="AT486" s="1038"/>
      <c r="AU486" s="1038"/>
      <c r="AV486" s="1038"/>
      <c r="AW486" s="1038"/>
      <c r="AX486" s="1038"/>
      <c r="AY486" s="1038"/>
      <c r="AZ486" s="1074"/>
      <c r="BA486" s="761"/>
      <c r="BB486" s="761"/>
      <c r="BC486" s="1116"/>
    </row>
    <row r="487" spans="1:55" ht="60" customHeight="1">
      <c r="A487" s="68"/>
      <c r="B487" s="93"/>
      <c r="F487" s="140"/>
      <c r="G487" s="185">
        <v>4</v>
      </c>
      <c r="H487" s="233" t="s">
        <v>551</v>
      </c>
      <c r="I487" s="233"/>
      <c r="J487" s="233"/>
      <c r="K487" s="233"/>
      <c r="L487" s="233"/>
      <c r="M487" s="233"/>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781"/>
      <c r="AM487" s="855"/>
      <c r="AN487" s="948"/>
      <c r="AO487" s="996" t="s">
        <v>1214</v>
      </c>
      <c r="AP487" s="1038"/>
      <c r="AQ487" s="1038"/>
      <c r="AR487" s="1038"/>
      <c r="AS487" s="1038"/>
      <c r="AT487" s="1038"/>
      <c r="AU487" s="1038"/>
      <c r="AV487" s="1038"/>
      <c r="AW487" s="1038"/>
      <c r="AX487" s="1038"/>
      <c r="AY487" s="1038"/>
      <c r="AZ487" s="1074"/>
      <c r="BA487" s="761"/>
      <c r="BB487" s="761"/>
      <c r="BC487" s="1116"/>
    </row>
    <row r="488" spans="1:55" ht="37.5" customHeight="1">
      <c r="A488" s="68"/>
      <c r="B488" s="93"/>
      <c r="F488" s="140"/>
      <c r="G488" s="187"/>
      <c r="H488" s="263" t="s">
        <v>40</v>
      </c>
      <c r="I488" s="263" t="s">
        <v>376</v>
      </c>
      <c r="J488" s="263"/>
      <c r="K488" s="263"/>
      <c r="L488" s="263"/>
      <c r="M488" s="263"/>
      <c r="N488" s="263"/>
      <c r="O488" s="263"/>
      <c r="P488" s="263"/>
      <c r="Q488" s="263"/>
      <c r="R488" s="263"/>
      <c r="S488" s="263"/>
      <c r="T488" s="263"/>
      <c r="U488" s="263"/>
      <c r="V488" s="263"/>
      <c r="W488" s="263"/>
      <c r="X488" s="263"/>
      <c r="Y488" s="263"/>
      <c r="Z488" s="263"/>
      <c r="AA488" s="263"/>
      <c r="AB488" s="263"/>
      <c r="AC488" s="263"/>
      <c r="AD488" s="263"/>
      <c r="AE488" s="263"/>
      <c r="AF488" s="263"/>
      <c r="AG488" s="263"/>
      <c r="AH488" s="263"/>
      <c r="AI488" s="263"/>
      <c r="AJ488" s="263"/>
      <c r="AK488" s="263"/>
      <c r="AL488" s="781"/>
      <c r="AM488" s="855"/>
      <c r="AN488" s="948"/>
      <c r="AO488" s="996"/>
      <c r="AP488" s="1038"/>
      <c r="AQ488" s="1038"/>
      <c r="AR488" s="1038"/>
      <c r="AS488" s="1038"/>
      <c r="AT488" s="1038"/>
      <c r="AU488" s="1038"/>
      <c r="AV488" s="1038"/>
      <c r="AW488" s="1038"/>
      <c r="AX488" s="1038"/>
      <c r="AY488" s="1038"/>
      <c r="AZ488" s="1074"/>
      <c r="BA488" s="761"/>
      <c r="BB488" s="761"/>
      <c r="BC488" s="1116"/>
    </row>
    <row r="489" spans="1:55" ht="26" customHeight="1">
      <c r="A489" s="68"/>
      <c r="B489" s="93"/>
      <c r="F489" s="140"/>
      <c r="G489" s="187"/>
      <c r="H489" s="259"/>
      <c r="I489" s="259" t="s">
        <v>161</v>
      </c>
      <c r="J489" s="252" t="s">
        <v>82</v>
      </c>
      <c r="K489" s="414"/>
      <c r="L489" s="414"/>
      <c r="M489" s="414"/>
      <c r="N489" s="414"/>
      <c r="O489" s="414"/>
      <c r="P489" s="414"/>
      <c r="Q489" s="414"/>
      <c r="R489" s="414"/>
      <c r="S489" s="414"/>
      <c r="T489" s="414"/>
      <c r="U489" s="414"/>
      <c r="V489" s="414"/>
      <c r="W489" s="414"/>
      <c r="X489" s="414"/>
      <c r="Y489" s="414"/>
      <c r="Z489" s="414"/>
      <c r="AA489" s="414"/>
      <c r="AB489" s="414"/>
      <c r="AC489" s="414"/>
      <c r="AD489" s="414"/>
      <c r="AE489" s="414"/>
      <c r="AF489" s="414"/>
      <c r="AG489" s="414"/>
      <c r="AH489" s="414"/>
      <c r="AI489" s="414"/>
      <c r="AJ489" s="414"/>
      <c r="AK489" s="414"/>
      <c r="AL489" s="780"/>
      <c r="AM489" s="851"/>
      <c r="AN489" s="947"/>
      <c r="AO489" s="996"/>
      <c r="AP489" s="1038"/>
      <c r="AQ489" s="1038"/>
      <c r="AR489" s="1038"/>
      <c r="AS489" s="1038"/>
      <c r="AT489" s="1038"/>
      <c r="AU489" s="1038"/>
      <c r="AV489" s="1038"/>
      <c r="AW489" s="1038"/>
      <c r="AX489" s="1038"/>
      <c r="AY489" s="1038"/>
      <c r="AZ489" s="1074"/>
      <c r="BA489" s="761"/>
      <c r="BB489" s="761"/>
      <c r="BC489" s="1116"/>
    </row>
    <row r="490" spans="1:55" ht="36.75" customHeight="1">
      <c r="A490" s="68"/>
      <c r="B490" s="93"/>
      <c r="F490" s="140"/>
      <c r="G490" s="187"/>
      <c r="H490" s="259"/>
      <c r="I490" s="259"/>
      <c r="J490" s="252" t="s">
        <v>1245</v>
      </c>
      <c r="K490" s="414"/>
      <c r="L490" s="414"/>
      <c r="M490" s="414"/>
      <c r="N490" s="414"/>
      <c r="O490" s="414"/>
      <c r="P490" s="414"/>
      <c r="Q490" s="414"/>
      <c r="R490" s="414"/>
      <c r="S490" s="414"/>
      <c r="T490" s="414"/>
      <c r="U490" s="414"/>
      <c r="V490" s="414"/>
      <c r="W490" s="414"/>
      <c r="X490" s="414"/>
      <c r="Y490" s="414"/>
      <c r="Z490" s="414"/>
      <c r="AA490" s="414"/>
      <c r="AB490" s="414"/>
      <c r="AC490" s="414"/>
      <c r="AD490" s="414"/>
      <c r="AE490" s="414"/>
      <c r="AF490" s="414"/>
      <c r="AG490" s="414"/>
      <c r="AH490" s="414"/>
      <c r="AI490" s="414"/>
      <c r="AJ490" s="414"/>
      <c r="AK490" s="678"/>
      <c r="AL490" s="780"/>
      <c r="AM490" s="851"/>
      <c r="AN490" s="947"/>
      <c r="AO490" s="978" t="s">
        <v>883</v>
      </c>
      <c r="AP490" s="252"/>
      <c r="AQ490" s="252"/>
      <c r="AR490" s="252"/>
      <c r="AS490" s="252"/>
      <c r="AT490" s="252"/>
      <c r="AU490" s="252"/>
      <c r="AV490" s="252"/>
      <c r="AW490" s="252"/>
      <c r="AX490" s="252"/>
      <c r="AY490" s="252"/>
      <c r="AZ490" s="326"/>
      <c r="BA490" s="761"/>
      <c r="BB490" s="761"/>
      <c r="BC490" s="1116"/>
    </row>
    <row r="491" spans="1:55" ht="22" customHeight="1">
      <c r="A491" s="68"/>
      <c r="B491" s="93"/>
      <c r="F491" s="140"/>
      <c r="G491" s="187"/>
      <c r="H491" s="259"/>
      <c r="I491" s="263" t="s">
        <v>305</v>
      </c>
      <c r="J491" s="263" t="s">
        <v>1246</v>
      </c>
      <c r="K491" s="439"/>
      <c r="L491" s="439"/>
      <c r="M491" s="439"/>
      <c r="N491" s="439"/>
      <c r="O491" s="439"/>
      <c r="P491" s="439"/>
      <c r="Q491" s="439"/>
      <c r="R491" s="439"/>
      <c r="S491" s="439"/>
      <c r="T491" s="439"/>
      <c r="U491" s="439"/>
      <c r="V491" s="439"/>
      <c r="W491" s="439"/>
      <c r="X491" s="439"/>
      <c r="Y491" s="439"/>
      <c r="Z491" s="439"/>
      <c r="AA491" s="439"/>
      <c r="AB491" s="439"/>
      <c r="AC491" s="439"/>
      <c r="AD491" s="439"/>
      <c r="AE491" s="439"/>
      <c r="AF491" s="439"/>
      <c r="AG491" s="439"/>
      <c r="AH491" s="439"/>
      <c r="AI491" s="439"/>
      <c r="AJ491" s="439"/>
      <c r="AK491" s="679"/>
      <c r="AL491" s="781"/>
      <c r="AM491" s="855"/>
      <c r="AN491" s="948"/>
      <c r="AO491" s="978"/>
      <c r="AP491" s="252"/>
      <c r="AQ491" s="252"/>
      <c r="AR491" s="252"/>
      <c r="AS491" s="252"/>
      <c r="AT491" s="252"/>
      <c r="AU491" s="252"/>
      <c r="AV491" s="252"/>
      <c r="AW491" s="252"/>
      <c r="AX491" s="252"/>
      <c r="AY491" s="252"/>
      <c r="AZ491" s="326"/>
      <c r="BA491" s="761"/>
      <c r="BB491" s="761"/>
      <c r="BC491" s="1116"/>
    </row>
    <row r="492" spans="1:55" ht="36.75" customHeight="1">
      <c r="A492" s="68"/>
      <c r="B492" s="93"/>
      <c r="F492" s="140"/>
      <c r="G492" s="187"/>
      <c r="H492" s="236"/>
      <c r="I492" s="236"/>
      <c r="J492" s="236" t="s">
        <v>1247</v>
      </c>
      <c r="K492" s="411"/>
      <c r="L492" s="411"/>
      <c r="M492" s="411"/>
      <c r="N492" s="411"/>
      <c r="O492" s="411"/>
      <c r="P492" s="411"/>
      <c r="Q492" s="411"/>
      <c r="R492" s="411"/>
      <c r="S492" s="411"/>
      <c r="T492" s="411"/>
      <c r="U492" s="411"/>
      <c r="V492" s="411"/>
      <c r="W492" s="411"/>
      <c r="X492" s="411"/>
      <c r="Y492" s="411"/>
      <c r="Z492" s="411"/>
      <c r="AA492" s="411"/>
      <c r="AB492" s="411"/>
      <c r="AC492" s="411"/>
      <c r="AD492" s="411"/>
      <c r="AE492" s="411"/>
      <c r="AF492" s="411"/>
      <c r="AG492" s="411"/>
      <c r="AH492" s="411"/>
      <c r="AI492" s="411"/>
      <c r="AJ492" s="411"/>
      <c r="AK492" s="411"/>
      <c r="AL492" s="782"/>
      <c r="AM492" s="854"/>
      <c r="AN492" s="949"/>
      <c r="AO492" s="978"/>
      <c r="AP492" s="252"/>
      <c r="AQ492" s="252"/>
      <c r="AR492" s="252"/>
      <c r="AS492" s="252"/>
      <c r="AT492" s="252"/>
      <c r="AU492" s="252"/>
      <c r="AV492" s="252"/>
      <c r="AW492" s="252"/>
      <c r="AX492" s="252"/>
      <c r="AY492" s="252"/>
      <c r="AZ492" s="326"/>
      <c r="BA492" s="761"/>
      <c r="BB492" s="761"/>
      <c r="BC492" s="1116"/>
    </row>
    <row r="493" spans="1:55" ht="24.75" customHeight="1">
      <c r="A493" s="68"/>
      <c r="B493" s="93"/>
      <c r="F493" s="140"/>
      <c r="G493" s="187"/>
      <c r="H493" s="252" t="s">
        <v>78</v>
      </c>
      <c r="I493" s="252" t="s">
        <v>1244</v>
      </c>
      <c r="J493" s="252"/>
      <c r="K493" s="252"/>
      <c r="L493" s="252"/>
      <c r="M493" s="252"/>
      <c r="N493" s="252"/>
      <c r="O493" s="252"/>
      <c r="P493" s="252"/>
      <c r="Q493" s="252"/>
      <c r="R493" s="252"/>
      <c r="S493" s="252"/>
      <c r="T493" s="252"/>
      <c r="U493" s="252"/>
      <c r="V493" s="252"/>
      <c r="W493" s="252"/>
      <c r="X493" s="252"/>
      <c r="Y493" s="252"/>
      <c r="Z493" s="252"/>
      <c r="AA493" s="252"/>
      <c r="AB493" s="252"/>
      <c r="AC493" s="252"/>
      <c r="AD493" s="252"/>
      <c r="AE493" s="252"/>
      <c r="AF493" s="252"/>
      <c r="AG493" s="252"/>
      <c r="AH493" s="252"/>
      <c r="AI493" s="252"/>
      <c r="AJ493" s="252"/>
      <c r="AK493" s="252"/>
      <c r="AL493" s="780"/>
      <c r="AM493" s="851"/>
      <c r="AN493" s="947"/>
      <c r="AO493" s="259"/>
      <c r="AP493" s="259"/>
      <c r="AQ493" s="259"/>
      <c r="AR493" s="259"/>
      <c r="AS493" s="259"/>
      <c r="AT493" s="259"/>
      <c r="AU493" s="259"/>
      <c r="AV493" s="259"/>
      <c r="AW493" s="259"/>
      <c r="AX493" s="259"/>
      <c r="AY493" s="259"/>
      <c r="AZ493" s="326"/>
      <c r="BA493" s="761"/>
      <c r="BB493" s="761"/>
      <c r="BC493" s="1116"/>
    </row>
    <row r="494" spans="1:55" ht="22" customHeight="1">
      <c r="A494" s="68"/>
      <c r="B494" s="93"/>
      <c r="F494" s="140"/>
      <c r="G494" s="187"/>
      <c r="H494" s="259"/>
      <c r="I494" s="252" t="s">
        <v>161</v>
      </c>
      <c r="J494" s="252" t="s">
        <v>966</v>
      </c>
      <c r="K494" s="414"/>
      <c r="L494" s="414"/>
      <c r="M494" s="414"/>
      <c r="N494" s="414"/>
      <c r="O494" s="414"/>
      <c r="P494" s="414"/>
      <c r="Q494" s="414"/>
      <c r="R494" s="414"/>
      <c r="S494" s="414"/>
      <c r="T494" s="414"/>
      <c r="U494" s="414"/>
      <c r="V494" s="414"/>
      <c r="W494" s="414"/>
      <c r="X494" s="414"/>
      <c r="Y494" s="414"/>
      <c r="Z494" s="414"/>
      <c r="AA494" s="414"/>
      <c r="AB494" s="414"/>
      <c r="AC494" s="414"/>
      <c r="AD494" s="414"/>
      <c r="AE494" s="414"/>
      <c r="AF494" s="414"/>
      <c r="AG494" s="414"/>
      <c r="AH494" s="414"/>
      <c r="AI494" s="414"/>
      <c r="AJ494" s="414"/>
      <c r="AK494" s="678"/>
      <c r="AL494" s="780"/>
      <c r="AM494" s="851"/>
      <c r="AN494" s="947"/>
      <c r="AO494" s="259"/>
      <c r="AP494" s="259"/>
      <c r="AQ494" s="259"/>
      <c r="AR494" s="259"/>
      <c r="AS494" s="259"/>
      <c r="AT494" s="259"/>
      <c r="AU494" s="259"/>
      <c r="AV494" s="259"/>
      <c r="AW494" s="259"/>
      <c r="AX494" s="259"/>
      <c r="AY494" s="259"/>
      <c r="AZ494" s="326"/>
      <c r="BA494" s="761"/>
      <c r="BB494" s="761"/>
      <c r="BC494" s="1116"/>
    </row>
    <row r="495" spans="1:55" ht="37.5" customHeight="1">
      <c r="A495" s="68"/>
      <c r="B495" s="93"/>
      <c r="F495" s="140"/>
      <c r="G495" s="187"/>
      <c r="H495" s="259"/>
      <c r="I495" s="259"/>
      <c r="J495" s="252" t="s">
        <v>1248</v>
      </c>
      <c r="K495" s="414"/>
      <c r="L495" s="414"/>
      <c r="M495" s="414"/>
      <c r="N495" s="414"/>
      <c r="O495" s="414"/>
      <c r="P495" s="414"/>
      <c r="Q495" s="414"/>
      <c r="R495" s="414"/>
      <c r="S495" s="414"/>
      <c r="T495" s="414"/>
      <c r="U495" s="414"/>
      <c r="V495" s="414"/>
      <c r="W495" s="414"/>
      <c r="X495" s="414"/>
      <c r="Y495" s="414"/>
      <c r="Z495" s="414"/>
      <c r="AA495" s="414"/>
      <c r="AB495" s="414"/>
      <c r="AC495" s="414"/>
      <c r="AD495" s="414"/>
      <c r="AE495" s="414"/>
      <c r="AF495" s="414"/>
      <c r="AG495" s="414"/>
      <c r="AH495" s="414"/>
      <c r="AI495" s="414"/>
      <c r="AJ495" s="414"/>
      <c r="AK495" s="678"/>
      <c r="AL495" s="780"/>
      <c r="AM495" s="851"/>
      <c r="AN495" s="947"/>
      <c r="AO495" s="259"/>
      <c r="AP495" s="259"/>
      <c r="AQ495" s="259"/>
      <c r="AR495" s="259"/>
      <c r="AS495" s="259"/>
      <c r="AT495" s="259"/>
      <c r="AU495" s="259"/>
      <c r="AV495" s="259"/>
      <c r="AW495" s="259"/>
      <c r="AX495" s="259"/>
      <c r="AY495" s="259"/>
      <c r="AZ495" s="326"/>
      <c r="BA495" s="761"/>
      <c r="BB495" s="761"/>
      <c r="BC495" s="1116"/>
    </row>
    <row r="496" spans="1:55" ht="22" customHeight="1">
      <c r="A496" s="68"/>
      <c r="B496" s="93"/>
      <c r="F496" s="140"/>
      <c r="G496" s="187"/>
      <c r="H496" s="259"/>
      <c r="I496" s="263" t="s">
        <v>305</v>
      </c>
      <c r="J496" s="263" t="s">
        <v>1160</v>
      </c>
      <c r="K496" s="439"/>
      <c r="L496" s="439"/>
      <c r="M496" s="439"/>
      <c r="N496" s="439"/>
      <c r="O496" s="439"/>
      <c r="P496" s="439"/>
      <c r="Q496" s="439"/>
      <c r="R496" s="439"/>
      <c r="S496" s="439"/>
      <c r="T496" s="439"/>
      <c r="U496" s="439"/>
      <c r="V496" s="439"/>
      <c r="W496" s="439"/>
      <c r="X496" s="439"/>
      <c r="Y496" s="439"/>
      <c r="Z496" s="439"/>
      <c r="AA496" s="439"/>
      <c r="AB496" s="439"/>
      <c r="AC496" s="439"/>
      <c r="AD496" s="439"/>
      <c r="AE496" s="439"/>
      <c r="AF496" s="439"/>
      <c r="AG496" s="439"/>
      <c r="AH496" s="439"/>
      <c r="AI496" s="439"/>
      <c r="AJ496" s="439"/>
      <c r="AK496" s="679"/>
      <c r="AL496" s="781"/>
      <c r="AM496" s="855"/>
      <c r="AN496" s="948"/>
      <c r="AO496" s="259"/>
      <c r="AP496" s="259"/>
      <c r="AQ496" s="259"/>
      <c r="AR496" s="259"/>
      <c r="AS496" s="259"/>
      <c r="AT496" s="259"/>
      <c r="AU496" s="259"/>
      <c r="AV496" s="259"/>
      <c r="AW496" s="259"/>
      <c r="AX496" s="259"/>
      <c r="AY496" s="259"/>
      <c r="AZ496" s="326"/>
      <c r="BA496" s="761"/>
      <c r="BB496" s="761"/>
      <c r="BC496" s="1116"/>
    </row>
    <row r="497" spans="1:55" ht="36.75" customHeight="1">
      <c r="A497" s="68"/>
      <c r="B497" s="93"/>
      <c r="F497" s="140"/>
      <c r="G497" s="187"/>
      <c r="H497" s="252"/>
      <c r="I497" s="236"/>
      <c r="J497" s="236" t="s">
        <v>1249</v>
      </c>
      <c r="K497" s="236"/>
      <c r="L497" s="236"/>
      <c r="M497" s="236"/>
      <c r="N497" s="236"/>
      <c r="O497" s="236"/>
      <c r="P497" s="236"/>
      <c r="Q497" s="236"/>
      <c r="R497" s="236"/>
      <c r="S497" s="236"/>
      <c r="T497" s="236"/>
      <c r="U497" s="236"/>
      <c r="V497" s="236"/>
      <c r="W497" s="236"/>
      <c r="X497" s="236"/>
      <c r="Y497" s="236"/>
      <c r="Z497" s="236"/>
      <c r="AA497" s="236"/>
      <c r="AB497" s="236"/>
      <c r="AC497" s="236"/>
      <c r="AD497" s="236"/>
      <c r="AE497" s="236"/>
      <c r="AF497" s="236"/>
      <c r="AG497" s="236"/>
      <c r="AH497" s="236"/>
      <c r="AI497" s="236"/>
      <c r="AJ497" s="236"/>
      <c r="AK497" s="236"/>
      <c r="AL497" s="782"/>
      <c r="AM497" s="854"/>
      <c r="AN497" s="949"/>
      <c r="AO497" s="259"/>
      <c r="AP497" s="259"/>
      <c r="AQ497" s="259"/>
      <c r="AR497" s="259"/>
      <c r="AS497" s="259"/>
      <c r="AT497" s="259"/>
      <c r="AU497" s="259"/>
      <c r="AV497" s="259"/>
      <c r="AW497" s="259"/>
      <c r="AX497" s="259"/>
      <c r="AY497" s="259"/>
      <c r="AZ497" s="326"/>
      <c r="BA497" s="761"/>
      <c r="BB497" s="761"/>
      <c r="BC497" s="1116"/>
    </row>
    <row r="498" spans="1:55" ht="25.5" customHeight="1">
      <c r="A498" s="68"/>
      <c r="B498" s="93"/>
      <c r="F498" s="140"/>
      <c r="G498" s="187"/>
      <c r="H498" s="259"/>
      <c r="I498" s="252" t="s">
        <v>72</v>
      </c>
      <c r="J498" s="252" t="s">
        <v>361</v>
      </c>
      <c r="K498" s="414"/>
      <c r="L498" s="414"/>
      <c r="M498" s="414"/>
      <c r="N498" s="414"/>
      <c r="O498" s="414"/>
      <c r="P498" s="414"/>
      <c r="Q498" s="414"/>
      <c r="R498" s="414"/>
      <c r="S498" s="414"/>
      <c r="T498" s="414"/>
      <c r="U498" s="414"/>
      <c r="V498" s="414"/>
      <c r="W498" s="414"/>
      <c r="X498" s="414"/>
      <c r="Y498" s="414"/>
      <c r="Z498" s="414"/>
      <c r="AA498" s="414"/>
      <c r="AB498" s="414"/>
      <c r="AC498" s="414"/>
      <c r="AD498" s="414"/>
      <c r="AE498" s="414"/>
      <c r="AF498" s="414"/>
      <c r="AG498" s="414"/>
      <c r="AH498" s="414"/>
      <c r="AI498" s="414"/>
      <c r="AJ498" s="414"/>
      <c r="AK498" s="678"/>
      <c r="AL498" s="780"/>
      <c r="AM498" s="851"/>
      <c r="AN498" s="947"/>
      <c r="AO498" s="259"/>
      <c r="AP498" s="259"/>
      <c r="AQ498" s="259"/>
      <c r="AR498" s="259"/>
      <c r="AS498" s="259"/>
      <c r="AT498" s="259"/>
      <c r="AU498" s="259"/>
      <c r="AV498" s="259"/>
      <c r="AW498" s="259"/>
      <c r="AX498" s="259"/>
      <c r="AY498" s="259"/>
      <c r="AZ498" s="326"/>
      <c r="BA498" s="761"/>
      <c r="BB498" s="761"/>
      <c r="BC498" s="1116"/>
    </row>
    <row r="499" spans="1:55" ht="22" customHeight="1">
      <c r="A499" s="68"/>
      <c r="B499" s="93"/>
      <c r="F499" s="140"/>
      <c r="G499" s="187"/>
      <c r="H499" s="252"/>
      <c r="I499" s="252"/>
      <c r="J499" s="252" t="s">
        <v>635</v>
      </c>
      <c r="K499" s="252"/>
      <c r="L499" s="252"/>
      <c r="M499" s="252"/>
      <c r="N499" s="252"/>
      <c r="O499" s="252"/>
      <c r="P499" s="252"/>
      <c r="Q499" s="252"/>
      <c r="R499" s="252"/>
      <c r="S499" s="252"/>
      <c r="T499" s="252"/>
      <c r="U499" s="252"/>
      <c r="V499" s="252"/>
      <c r="W499" s="252"/>
      <c r="X499" s="252"/>
      <c r="Y499" s="252"/>
      <c r="Z499" s="252"/>
      <c r="AA499" s="252"/>
      <c r="AB499" s="252"/>
      <c r="AC499" s="252"/>
      <c r="AD499" s="252"/>
      <c r="AE499" s="252"/>
      <c r="AF499" s="252"/>
      <c r="AG499" s="252"/>
      <c r="AH499" s="252"/>
      <c r="AI499" s="252"/>
      <c r="AJ499" s="252"/>
      <c r="AK499" s="252"/>
      <c r="AL499" s="783"/>
      <c r="AM499" s="856"/>
      <c r="AN499" s="950"/>
      <c r="AO499" s="434"/>
      <c r="AP499" s="434"/>
      <c r="AQ499" s="434"/>
      <c r="AR499" s="434"/>
      <c r="AS499" s="434"/>
      <c r="AT499" s="434"/>
      <c r="AU499" s="434"/>
      <c r="AV499" s="434"/>
      <c r="AW499" s="434"/>
      <c r="AX499" s="434"/>
      <c r="AY499" s="434"/>
      <c r="AZ499" s="1075"/>
      <c r="BA499" s="1099"/>
      <c r="BB499" s="1099"/>
      <c r="BC499" s="1117"/>
    </row>
    <row r="500" spans="1:55" ht="37.5" customHeight="1">
      <c r="A500" s="69"/>
      <c r="B500" s="99"/>
      <c r="C500" s="121" t="s">
        <v>120</v>
      </c>
      <c r="D500" s="121"/>
      <c r="E500" s="121"/>
      <c r="F500" s="141"/>
      <c r="G500" s="196">
        <v>1</v>
      </c>
      <c r="H500" s="286" t="s">
        <v>775</v>
      </c>
      <c r="I500" s="286"/>
      <c r="J500" s="286"/>
      <c r="K500" s="286"/>
      <c r="L500" s="286"/>
      <c r="M500" s="286"/>
      <c r="N500" s="286"/>
      <c r="O500" s="286"/>
      <c r="P500" s="286"/>
      <c r="Q500" s="286"/>
      <c r="R500" s="286"/>
      <c r="S500" s="286"/>
      <c r="T500" s="286"/>
      <c r="U500" s="286"/>
      <c r="V500" s="286"/>
      <c r="W500" s="286"/>
      <c r="X500" s="286"/>
      <c r="Y500" s="286"/>
      <c r="Z500" s="286"/>
      <c r="AA500" s="286"/>
      <c r="AB500" s="286"/>
      <c r="AC500" s="286"/>
      <c r="AD500" s="286"/>
      <c r="AE500" s="286"/>
      <c r="AF500" s="286"/>
      <c r="AG500" s="286"/>
      <c r="AH500" s="286"/>
      <c r="AI500" s="286"/>
      <c r="AJ500" s="286"/>
      <c r="AK500" s="680"/>
      <c r="AL500" s="724"/>
      <c r="AM500" s="854"/>
      <c r="AN500" s="903"/>
      <c r="AO500" s="61" t="s">
        <v>1187</v>
      </c>
      <c r="AP500" s="800"/>
      <c r="AQ500" s="800"/>
      <c r="AR500" s="800"/>
      <c r="AZ500" s="152"/>
      <c r="BA500" s="761" t="s">
        <v>753</v>
      </c>
      <c r="BB500" s="761" t="s">
        <v>425</v>
      </c>
      <c r="BC500" s="1116" t="s">
        <v>654</v>
      </c>
    </row>
    <row r="501" spans="1:55" ht="38.25" customHeight="1">
      <c r="A501" s="68"/>
      <c r="B501" s="92"/>
      <c r="C501" s="120"/>
      <c r="D501" s="120"/>
      <c r="E501" s="120"/>
      <c r="F501" s="140"/>
      <c r="G501" s="187">
        <v>2</v>
      </c>
      <c r="H501" s="234" t="s">
        <v>467</v>
      </c>
      <c r="I501" s="234"/>
      <c r="J501" s="234"/>
      <c r="K501" s="234"/>
      <c r="L501" s="234"/>
      <c r="M501" s="234"/>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52"/>
      <c r="AL501" s="729"/>
      <c r="AM501" s="853"/>
      <c r="AN501" s="908"/>
      <c r="AP501" s="800"/>
      <c r="AQ501" s="800"/>
      <c r="AR501" s="800"/>
      <c r="AZ501" s="152"/>
      <c r="BA501" s="800"/>
      <c r="BB501" s="800"/>
      <c r="BC501" s="1120"/>
    </row>
    <row r="502" spans="1:55" ht="38.25" customHeight="1">
      <c r="A502" s="68"/>
      <c r="B502" s="92"/>
      <c r="C502" s="120"/>
      <c r="D502" s="120"/>
      <c r="E502" s="120"/>
      <c r="F502" s="140"/>
      <c r="G502" s="187"/>
      <c r="H502" s="237" t="s">
        <v>40</v>
      </c>
      <c r="I502" s="229" t="s">
        <v>6</v>
      </c>
      <c r="J502" s="229"/>
      <c r="K502" s="229"/>
      <c r="L502" s="229"/>
      <c r="M502" s="229"/>
      <c r="N502" s="229"/>
      <c r="O502" s="229"/>
      <c r="P502" s="229"/>
      <c r="Q502" s="229"/>
      <c r="R502" s="229"/>
      <c r="S502" s="229"/>
      <c r="T502" s="229"/>
      <c r="U502" s="229"/>
      <c r="V502" s="229"/>
      <c r="W502" s="229"/>
      <c r="X502" s="229"/>
      <c r="Y502" s="229"/>
      <c r="Z502" s="229"/>
      <c r="AA502" s="229"/>
      <c r="AB502" s="229"/>
      <c r="AC502" s="229"/>
      <c r="AD502" s="229"/>
      <c r="AE502" s="229"/>
      <c r="AF502" s="229"/>
      <c r="AG502" s="229"/>
      <c r="AH502" s="229"/>
      <c r="AI502" s="229"/>
      <c r="AJ502" s="229"/>
      <c r="AK502" s="236"/>
      <c r="AL502" s="724"/>
      <c r="AM502" s="854"/>
      <c r="AN502" s="903"/>
      <c r="AO502" s="977" t="s">
        <v>1122</v>
      </c>
      <c r="AP502" s="360"/>
      <c r="AQ502" s="360"/>
      <c r="AR502" s="360"/>
      <c r="AS502" s="360"/>
      <c r="AT502" s="360"/>
      <c r="AU502" s="360"/>
      <c r="AV502" s="360"/>
      <c r="AW502" s="360"/>
      <c r="AX502" s="360"/>
      <c r="AZ502" s="152"/>
      <c r="BA502" s="761"/>
      <c r="BB502" s="761"/>
      <c r="BC502" s="1116"/>
    </row>
    <row r="503" spans="1:55" ht="38.25" customHeight="1">
      <c r="A503" s="68"/>
      <c r="B503" s="92"/>
      <c r="C503" s="120"/>
      <c r="D503" s="120"/>
      <c r="E503" s="120"/>
      <c r="F503" s="140"/>
      <c r="G503" s="187"/>
      <c r="H503" s="242" t="s">
        <v>78</v>
      </c>
      <c r="I503" s="231" t="s">
        <v>58</v>
      </c>
      <c r="J503" s="231"/>
      <c r="K503" s="231"/>
      <c r="L503" s="231"/>
      <c r="M503" s="231"/>
      <c r="N503" s="231"/>
      <c r="O503" s="231"/>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58"/>
      <c r="AL503" s="724"/>
      <c r="AM503" s="854"/>
      <c r="AN503" s="903"/>
      <c r="AO503" s="977" t="s">
        <v>1154</v>
      </c>
      <c r="AP503" s="360"/>
      <c r="AQ503" s="360"/>
      <c r="AR503" s="360"/>
      <c r="AS503" s="360"/>
      <c r="AT503" s="360"/>
      <c r="AU503" s="360"/>
      <c r="AV503" s="360"/>
      <c r="AW503" s="360"/>
      <c r="AX503" s="360"/>
      <c r="AZ503" s="152"/>
      <c r="BA503" s="761"/>
      <c r="BB503" s="761"/>
      <c r="BC503" s="1116"/>
    </row>
    <row r="504" spans="1:55" ht="39" customHeight="1">
      <c r="A504" s="68"/>
      <c r="B504" s="92"/>
      <c r="C504" s="120"/>
      <c r="D504" s="120"/>
      <c r="E504" s="120"/>
      <c r="F504" s="140"/>
      <c r="G504" s="187"/>
      <c r="H504" s="239" t="s">
        <v>187</v>
      </c>
      <c r="I504" s="231" t="s">
        <v>504</v>
      </c>
      <c r="J504" s="231"/>
      <c r="K504" s="231"/>
      <c r="L504" s="231"/>
      <c r="M504" s="231"/>
      <c r="N504" s="231"/>
      <c r="O504" s="231"/>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58"/>
      <c r="AL504" s="724"/>
      <c r="AM504" s="854"/>
      <c r="AN504" s="903"/>
      <c r="AO504" s="977" t="s">
        <v>1210</v>
      </c>
      <c r="AP504" s="360"/>
      <c r="AQ504" s="360"/>
      <c r="AR504" s="360"/>
      <c r="AS504" s="360"/>
      <c r="AT504" s="360"/>
      <c r="AU504" s="360"/>
      <c r="AV504" s="360"/>
      <c r="AW504" s="360"/>
      <c r="AX504" s="360"/>
      <c r="AZ504" s="152"/>
      <c r="BA504" s="761"/>
      <c r="BB504" s="761"/>
      <c r="BC504" s="1116"/>
    </row>
    <row r="505" spans="1:55" ht="37.5" customHeight="1">
      <c r="A505" s="68"/>
      <c r="B505" s="92"/>
      <c r="C505" s="120"/>
      <c r="D505" s="120"/>
      <c r="E505" s="120"/>
      <c r="F505" s="140"/>
      <c r="G505" s="187"/>
      <c r="H505" s="62"/>
      <c r="I505" s="260" t="s">
        <v>161</v>
      </c>
      <c r="J505" s="258" t="s">
        <v>895</v>
      </c>
      <c r="K505" s="258"/>
      <c r="L505" s="258"/>
      <c r="M505" s="258"/>
      <c r="N505" s="258"/>
      <c r="O505" s="258"/>
      <c r="P505" s="258"/>
      <c r="Q505" s="258"/>
      <c r="R505" s="258"/>
      <c r="S505" s="258"/>
      <c r="T505" s="258"/>
      <c r="U505" s="258"/>
      <c r="V505" s="258"/>
      <c r="W505" s="258"/>
      <c r="X505" s="258"/>
      <c r="Y505" s="258"/>
      <c r="Z505" s="258"/>
      <c r="AA505" s="258"/>
      <c r="AB505" s="258"/>
      <c r="AC505" s="258"/>
      <c r="AD505" s="258"/>
      <c r="AE505" s="258"/>
      <c r="AF505" s="258"/>
      <c r="AG505" s="258"/>
      <c r="AH505" s="258"/>
      <c r="AI505" s="258"/>
      <c r="AJ505" s="258"/>
      <c r="AK505" s="258"/>
      <c r="AL505" s="724"/>
      <c r="AM505" s="854"/>
      <c r="AN505" s="903"/>
      <c r="AO505" s="977" t="s">
        <v>1089</v>
      </c>
      <c r="AP505" s="360"/>
      <c r="AQ505" s="360"/>
      <c r="AR505" s="360"/>
      <c r="AS505" s="360"/>
      <c r="AT505" s="360"/>
      <c r="AU505" s="360"/>
      <c r="AV505" s="360"/>
      <c r="AW505" s="360"/>
      <c r="AX505" s="360"/>
      <c r="AY505" s="360"/>
      <c r="AZ505" s="1068"/>
      <c r="BA505" s="761"/>
      <c r="BB505" s="761"/>
      <c r="BC505" s="1116"/>
    </row>
    <row r="506" spans="1:55" ht="37.5" customHeight="1">
      <c r="A506" s="68"/>
      <c r="B506" s="92"/>
      <c r="C506" s="120"/>
      <c r="D506" s="120"/>
      <c r="E506" s="120"/>
      <c r="F506" s="140"/>
      <c r="G506" s="187"/>
      <c r="H506" s="62"/>
      <c r="I506" s="260" t="s">
        <v>305</v>
      </c>
      <c r="J506" s="258" t="s">
        <v>918</v>
      </c>
      <c r="K506" s="258"/>
      <c r="L506" s="258"/>
      <c r="M506" s="258"/>
      <c r="N506" s="258"/>
      <c r="O506" s="258"/>
      <c r="P506" s="258"/>
      <c r="Q506" s="258"/>
      <c r="R506" s="258"/>
      <c r="S506" s="258"/>
      <c r="T506" s="258"/>
      <c r="U506" s="258"/>
      <c r="V506" s="258"/>
      <c r="W506" s="258"/>
      <c r="X506" s="258"/>
      <c r="Y506" s="258"/>
      <c r="Z506" s="258"/>
      <c r="AA506" s="258"/>
      <c r="AB506" s="258"/>
      <c r="AC506" s="258"/>
      <c r="AD506" s="258"/>
      <c r="AE506" s="258"/>
      <c r="AF506" s="258"/>
      <c r="AG506" s="258"/>
      <c r="AH506" s="258"/>
      <c r="AI506" s="258"/>
      <c r="AJ506" s="258"/>
      <c r="AK506" s="258"/>
      <c r="AL506" s="724"/>
      <c r="AM506" s="854"/>
      <c r="AN506" s="903"/>
      <c r="AO506" s="981"/>
      <c r="AP506" s="360"/>
      <c r="AQ506" s="360"/>
      <c r="AR506" s="360"/>
      <c r="AS506" s="360"/>
      <c r="AT506" s="360"/>
      <c r="AU506" s="360"/>
      <c r="AV506" s="360"/>
      <c r="AW506" s="360"/>
      <c r="AX506" s="360"/>
      <c r="AY506" s="360"/>
      <c r="AZ506" s="1068"/>
      <c r="BA506" s="761"/>
      <c r="BB506" s="761"/>
      <c r="BC506" s="1116"/>
    </row>
    <row r="507" spans="1:55" ht="29.25" customHeight="1">
      <c r="A507" s="68"/>
      <c r="B507" s="92"/>
      <c r="C507" s="120"/>
      <c r="D507" s="120"/>
      <c r="E507" s="120"/>
      <c r="F507" s="140"/>
      <c r="G507" s="187"/>
      <c r="H507" s="62"/>
      <c r="I507" s="342" t="s">
        <v>72</v>
      </c>
      <c r="J507" s="263" t="s">
        <v>812</v>
      </c>
      <c r="K507" s="263"/>
      <c r="L507" s="263"/>
      <c r="M507" s="263"/>
      <c r="N507" s="263"/>
      <c r="O507" s="263"/>
      <c r="P507" s="263"/>
      <c r="Q507" s="263"/>
      <c r="R507" s="263"/>
      <c r="S507" s="263"/>
      <c r="T507" s="263"/>
      <c r="U507" s="263"/>
      <c r="V507" s="263"/>
      <c r="W507" s="263"/>
      <c r="X507" s="263"/>
      <c r="Y507" s="263"/>
      <c r="Z507" s="263"/>
      <c r="AA507" s="263"/>
      <c r="AB507" s="263"/>
      <c r="AC507" s="263"/>
      <c r="AD507" s="263"/>
      <c r="AE507" s="263"/>
      <c r="AF507" s="263"/>
      <c r="AG507" s="263"/>
      <c r="AH507" s="263"/>
      <c r="AI507" s="263"/>
      <c r="AJ507" s="263"/>
      <c r="AK507" s="263"/>
      <c r="AL507" s="723"/>
      <c r="AM507" s="855"/>
      <c r="AN507" s="902"/>
      <c r="AO507" s="981"/>
      <c r="AP507" s="360"/>
      <c r="AQ507" s="360"/>
      <c r="AR507" s="360"/>
      <c r="AS507" s="360"/>
      <c r="AT507" s="360"/>
      <c r="AU507" s="360"/>
      <c r="AV507" s="360"/>
      <c r="AW507" s="360"/>
      <c r="AX507" s="360"/>
      <c r="AY507" s="360"/>
      <c r="AZ507" s="1068"/>
      <c r="BA507" s="761"/>
      <c r="BB507" s="761"/>
      <c r="BC507" s="1116"/>
    </row>
    <row r="508" spans="1:55" ht="59.25" customHeight="1">
      <c r="A508" s="68"/>
      <c r="B508" s="92"/>
      <c r="C508" s="120"/>
      <c r="D508" s="120"/>
      <c r="E508" s="120"/>
      <c r="F508" s="140"/>
      <c r="G508" s="187"/>
      <c r="H508" s="62"/>
      <c r="I508" s="341"/>
      <c r="J508" s="236" t="s">
        <v>533</v>
      </c>
      <c r="K508" s="236" t="s">
        <v>369</v>
      </c>
      <c r="L508" s="411"/>
      <c r="M508" s="411"/>
      <c r="N508" s="411"/>
      <c r="O508" s="411"/>
      <c r="P508" s="411"/>
      <c r="Q508" s="411"/>
      <c r="R508" s="411"/>
      <c r="S508" s="411"/>
      <c r="T508" s="411"/>
      <c r="U508" s="411"/>
      <c r="V508" s="411"/>
      <c r="W508" s="411"/>
      <c r="X508" s="411"/>
      <c r="Y508" s="411"/>
      <c r="Z508" s="411"/>
      <c r="AA508" s="411"/>
      <c r="AB508" s="411"/>
      <c r="AC508" s="411"/>
      <c r="AD508" s="411"/>
      <c r="AE508" s="411"/>
      <c r="AF508" s="411"/>
      <c r="AG508" s="411"/>
      <c r="AH508" s="411"/>
      <c r="AI508" s="411"/>
      <c r="AJ508" s="411"/>
      <c r="AK508" s="411"/>
      <c r="AL508" s="724"/>
      <c r="AM508" s="854"/>
      <c r="AN508" s="903"/>
      <c r="AP508" s="800"/>
      <c r="AQ508" s="800"/>
      <c r="AR508" s="800"/>
      <c r="AZ508" s="152"/>
      <c r="BA508" s="761"/>
      <c r="BB508" s="761"/>
      <c r="BC508" s="1116"/>
    </row>
    <row r="509" spans="1:55" ht="80.25" customHeight="1">
      <c r="A509" s="68"/>
      <c r="B509" s="92"/>
      <c r="C509" s="120"/>
      <c r="D509" s="120"/>
      <c r="E509" s="120"/>
      <c r="F509" s="140"/>
      <c r="G509" s="187"/>
      <c r="H509" s="62"/>
      <c r="I509" s="260" t="s">
        <v>380</v>
      </c>
      <c r="J509" s="258" t="s">
        <v>495</v>
      </c>
      <c r="K509" s="258"/>
      <c r="L509" s="258"/>
      <c r="M509" s="258"/>
      <c r="N509" s="258"/>
      <c r="O509" s="258"/>
      <c r="P509" s="258"/>
      <c r="Q509" s="258"/>
      <c r="R509" s="258"/>
      <c r="S509" s="258"/>
      <c r="T509" s="258"/>
      <c r="U509" s="258"/>
      <c r="V509" s="258"/>
      <c r="W509" s="258"/>
      <c r="X509" s="258"/>
      <c r="Y509" s="258"/>
      <c r="Z509" s="258"/>
      <c r="AA509" s="258"/>
      <c r="AB509" s="258"/>
      <c r="AC509" s="258"/>
      <c r="AD509" s="258"/>
      <c r="AE509" s="258"/>
      <c r="AF509" s="258"/>
      <c r="AG509" s="258"/>
      <c r="AH509" s="258"/>
      <c r="AI509" s="258"/>
      <c r="AJ509" s="258"/>
      <c r="AK509" s="258"/>
      <c r="AL509" s="724"/>
      <c r="AM509" s="854"/>
      <c r="AN509" s="903"/>
      <c r="AP509" s="800"/>
      <c r="AQ509" s="800"/>
      <c r="AR509" s="800"/>
      <c r="AZ509" s="152"/>
      <c r="BA509" s="761"/>
      <c r="BB509" s="761"/>
      <c r="BC509" s="1116"/>
    </row>
    <row r="510" spans="1:55" ht="22.5" customHeight="1">
      <c r="A510" s="68"/>
      <c r="B510" s="92"/>
      <c r="C510" s="120"/>
      <c r="D510" s="120"/>
      <c r="E510" s="120"/>
      <c r="F510" s="140"/>
      <c r="G510" s="187"/>
      <c r="H510" s="62"/>
      <c r="I510" s="260" t="s">
        <v>391</v>
      </c>
      <c r="J510" s="258" t="s">
        <v>62</v>
      </c>
      <c r="K510" s="258"/>
      <c r="L510" s="258"/>
      <c r="M510" s="258"/>
      <c r="N510" s="258"/>
      <c r="O510" s="258"/>
      <c r="P510" s="258"/>
      <c r="Q510" s="258"/>
      <c r="R510" s="258"/>
      <c r="S510" s="258"/>
      <c r="T510" s="258"/>
      <c r="U510" s="258"/>
      <c r="V510" s="258"/>
      <c r="W510" s="258"/>
      <c r="X510" s="258"/>
      <c r="Y510" s="258"/>
      <c r="Z510" s="258"/>
      <c r="AA510" s="258"/>
      <c r="AB510" s="258"/>
      <c r="AC510" s="258"/>
      <c r="AD510" s="258"/>
      <c r="AE510" s="258"/>
      <c r="AF510" s="258"/>
      <c r="AG510" s="258"/>
      <c r="AH510" s="258"/>
      <c r="AI510" s="258"/>
      <c r="AJ510" s="258"/>
      <c r="AK510" s="258"/>
      <c r="AL510" s="724"/>
      <c r="AM510" s="854"/>
      <c r="AN510" s="903"/>
      <c r="AP510" s="800"/>
      <c r="AQ510" s="800"/>
      <c r="AR510" s="800"/>
      <c r="AZ510" s="152"/>
      <c r="BA510" s="761"/>
      <c r="BB510" s="761"/>
      <c r="BC510" s="1116"/>
    </row>
    <row r="511" spans="1:55" ht="56.25" customHeight="1">
      <c r="A511" s="68"/>
      <c r="B511" s="92"/>
      <c r="C511" s="120"/>
      <c r="D511" s="120"/>
      <c r="E511" s="120"/>
      <c r="F511" s="140"/>
      <c r="G511" s="187"/>
      <c r="H511" s="242" t="s">
        <v>196</v>
      </c>
      <c r="I511" s="229" t="s">
        <v>839</v>
      </c>
      <c r="J511" s="229"/>
      <c r="K511" s="229"/>
      <c r="L511" s="229"/>
      <c r="M511" s="229"/>
      <c r="N511" s="229"/>
      <c r="O511" s="229"/>
      <c r="P511" s="229"/>
      <c r="Q511" s="229"/>
      <c r="R511" s="229"/>
      <c r="S511" s="229"/>
      <c r="T511" s="229"/>
      <c r="U511" s="229"/>
      <c r="V511" s="229"/>
      <c r="W511" s="229"/>
      <c r="X511" s="229"/>
      <c r="Y511" s="229"/>
      <c r="Z511" s="229"/>
      <c r="AA511" s="229"/>
      <c r="AB511" s="229"/>
      <c r="AC511" s="229"/>
      <c r="AD511" s="229"/>
      <c r="AE511" s="229"/>
      <c r="AF511" s="229"/>
      <c r="AG511" s="229"/>
      <c r="AH511" s="229"/>
      <c r="AI511" s="229"/>
      <c r="AJ511" s="229"/>
      <c r="AK511" s="236"/>
      <c r="AL511" s="724"/>
      <c r="AM511" s="854"/>
      <c r="AN511" s="903"/>
      <c r="AP511" s="800"/>
      <c r="AQ511" s="800"/>
      <c r="AR511" s="800"/>
      <c r="AZ511" s="152"/>
      <c r="BA511" s="761"/>
      <c r="BB511" s="761"/>
      <c r="BC511" s="1116"/>
    </row>
    <row r="512" spans="1:55" ht="70.5" customHeight="1">
      <c r="A512" s="68"/>
      <c r="B512" s="92"/>
      <c r="C512" s="120"/>
      <c r="D512" s="120"/>
      <c r="E512" s="120"/>
      <c r="F512" s="140"/>
      <c r="G512" s="196">
        <v>3</v>
      </c>
      <c r="H512" s="229" t="s">
        <v>506</v>
      </c>
      <c r="I512" s="229"/>
      <c r="J512" s="229"/>
      <c r="K512" s="229"/>
      <c r="L512" s="229"/>
      <c r="M512" s="229"/>
      <c r="N512" s="229"/>
      <c r="O512" s="229"/>
      <c r="P512" s="229"/>
      <c r="Q512" s="229"/>
      <c r="R512" s="229"/>
      <c r="S512" s="229"/>
      <c r="T512" s="229"/>
      <c r="U512" s="229"/>
      <c r="V512" s="229"/>
      <c r="W512" s="229"/>
      <c r="X512" s="229"/>
      <c r="Y512" s="229"/>
      <c r="Z512" s="229"/>
      <c r="AA512" s="229"/>
      <c r="AB512" s="229"/>
      <c r="AC512" s="229"/>
      <c r="AD512" s="229"/>
      <c r="AE512" s="229"/>
      <c r="AF512" s="229"/>
      <c r="AG512" s="229"/>
      <c r="AH512" s="229"/>
      <c r="AI512" s="229"/>
      <c r="AJ512" s="229"/>
      <c r="AK512" s="236"/>
      <c r="AL512" s="724"/>
      <c r="AM512" s="854"/>
      <c r="AN512" s="903"/>
      <c r="AO512" s="977" t="s">
        <v>159</v>
      </c>
      <c r="AP512" s="360"/>
      <c r="AQ512" s="360"/>
      <c r="AR512" s="360"/>
      <c r="AS512" s="360"/>
      <c r="AT512" s="360"/>
      <c r="AU512" s="360"/>
      <c r="AV512" s="360"/>
      <c r="AW512" s="360"/>
      <c r="AX512" s="360"/>
      <c r="AZ512" s="152"/>
      <c r="BA512" s="761"/>
      <c r="BB512" s="761"/>
      <c r="BC512" s="1116"/>
    </row>
    <row r="513" spans="1:55" ht="37.5" customHeight="1">
      <c r="A513" s="68"/>
      <c r="B513" s="92"/>
      <c r="C513" s="120"/>
      <c r="D513" s="120"/>
      <c r="E513" s="120"/>
      <c r="F513" s="140"/>
      <c r="G513" s="185">
        <v>4</v>
      </c>
      <c r="H513" s="231" t="s">
        <v>133</v>
      </c>
      <c r="I513" s="231"/>
      <c r="J513" s="231"/>
      <c r="K513" s="231"/>
      <c r="L513" s="231"/>
      <c r="M513" s="231"/>
      <c r="N513" s="231"/>
      <c r="O513" s="231"/>
      <c r="P513" s="231"/>
      <c r="Q513" s="231"/>
      <c r="R513" s="231"/>
      <c r="S513" s="231"/>
      <c r="T513" s="231"/>
      <c r="U513" s="231"/>
      <c r="V513" s="231"/>
      <c r="W513" s="231"/>
      <c r="X513" s="231"/>
      <c r="Y513" s="231"/>
      <c r="Z513" s="231"/>
      <c r="AA513" s="231"/>
      <c r="AB513" s="231"/>
      <c r="AC513" s="231"/>
      <c r="AD513" s="231"/>
      <c r="AE513" s="231"/>
      <c r="AF513" s="231"/>
      <c r="AG513" s="231"/>
      <c r="AH513" s="231"/>
      <c r="AI513" s="231"/>
      <c r="AJ513" s="231"/>
      <c r="AK513" s="258"/>
      <c r="AL513" s="724"/>
      <c r="AM513" s="854"/>
      <c r="AN513" s="903"/>
      <c r="AO513" s="977" t="s">
        <v>210</v>
      </c>
      <c r="AP513" s="252"/>
      <c r="AQ513" s="252"/>
      <c r="AR513" s="252"/>
      <c r="AS513" s="252"/>
      <c r="AT513" s="252"/>
      <c r="AU513" s="252"/>
      <c r="AV513" s="252"/>
      <c r="AW513" s="252"/>
      <c r="AX513" s="252"/>
      <c r="AY513" s="252"/>
      <c r="AZ513" s="326"/>
      <c r="BA513" s="761"/>
      <c r="BB513" s="761"/>
      <c r="BC513" s="1116"/>
    </row>
    <row r="514" spans="1:55" ht="71.25" customHeight="1">
      <c r="A514" s="68"/>
      <c r="B514" s="93"/>
      <c r="F514" s="140"/>
      <c r="G514" s="183"/>
      <c r="H514" s="287" t="s">
        <v>40</v>
      </c>
      <c r="I514" s="354" t="s">
        <v>518</v>
      </c>
      <c r="J514" s="354"/>
      <c r="K514" s="354"/>
      <c r="L514" s="354"/>
      <c r="M514" s="354"/>
      <c r="N514" s="354"/>
      <c r="O514" s="354"/>
      <c r="P514" s="354"/>
      <c r="Q514" s="354"/>
      <c r="R514" s="354"/>
      <c r="S514" s="354"/>
      <c r="T514" s="354"/>
      <c r="U514" s="354"/>
      <c r="V514" s="354"/>
      <c r="W514" s="354"/>
      <c r="X514" s="354"/>
      <c r="Y514" s="354"/>
      <c r="Z514" s="354"/>
      <c r="AA514" s="354"/>
      <c r="AB514" s="354"/>
      <c r="AC514" s="354"/>
      <c r="AD514" s="354"/>
      <c r="AE514" s="354"/>
      <c r="AF514" s="354"/>
      <c r="AG514" s="354"/>
      <c r="AH514" s="354"/>
      <c r="AI514" s="354"/>
      <c r="AJ514" s="354"/>
      <c r="AK514" s="354"/>
      <c r="AL514" s="724"/>
      <c r="AM514" s="854"/>
      <c r="AN514" s="903"/>
      <c r="AO514" s="977" t="s">
        <v>1344</v>
      </c>
      <c r="AP514" s="984"/>
      <c r="AQ514" s="984"/>
      <c r="AR514" s="984"/>
      <c r="AS514" s="984"/>
      <c r="AT514" s="984"/>
      <c r="AU514" s="984"/>
      <c r="AV514" s="984"/>
      <c r="AW514" s="984"/>
      <c r="AX514" s="984"/>
      <c r="AY514" s="984"/>
      <c r="AZ514" s="1068"/>
      <c r="BA514" s="761"/>
      <c r="BB514" s="761"/>
      <c r="BC514" s="1116"/>
    </row>
    <row r="515" spans="1:55" ht="39" customHeight="1">
      <c r="A515" s="68"/>
      <c r="B515" s="93"/>
      <c r="F515" s="140"/>
      <c r="G515" s="192">
        <v>5</v>
      </c>
      <c r="H515" s="288" t="s">
        <v>1143</v>
      </c>
      <c r="I515" s="288"/>
      <c r="J515" s="288"/>
      <c r="K515" s="288"/>
      <c r="L515" s="288"/>
      <c r="M515" s="288"/>
      <c r="N515" s="288"/>
      <c r="O515" s="288"/>
      <c r="P515" s="288"/>
      <c r="Q515" s="288"/>
      <c r="R515" s="288"/>
      <c r="S515" s="288"/>
      <c r="T515" s="288"/>
      <c r="U515" s="288"/>
      <c r="V515" s="288"/>
      <c r="W515" s="288"/>
      <c r="X515" s="288"/>
      <c r="Y515" s="288"/>
      <c r="Z515" s="288"/>
      <c r="AA515" s="288"/>
      <c r="AB515" s="288"/>
      <c r="AC515" s="288"/>
      <c r="AD515" s="288"/>
      <c r="AE515" s="288"/>
      <c r="AF515" s="288"/>
      <c r="AG515" s="288"/>
      <c r="AH515" s="288"/>
      <c r="AI515" s="288"/>
      <c r="AJ515" s="288"/>
      <c r="AK515" s="681"/>
      <c r="AL515" s="724"/>
      <c r="AM515" s="854"/>
      <c r="AN515" s="903"/>
      <c r="AO515" s="997" t="s">
        <v>1362</v>
      </c>
      <c r="AP515" s="246"/>
      <c r="AQ515" s="246"/>
      <c r="AR515" s="246"/>
      <c r="AS515" s="246"/>
      <c r="AT515" s="246"/>
      <c r="AU515" s="246"/>
      <c r="AV515" s="246"/>
      <c r="AW515" s="246"/>
      <c r="AX515" s="246"/>
      <c r="AY515" s="246"/>
      <c r="AZ515" s="151"/>
      <c r="BA515" s="761"/>
      <c r="BB515" s="761"/>
      <c r="BC515" s="1116"/>
    </row>
    <row r="516" spans="1:55" ht="169.5" customHeight="1">
      <c r="A516" s="68"/>
      <c r="B516" s="93"/>
      <c r="F516" s="140"/>
      <c r="G516" s="202">
        <v>6</v>
      </c>
      <c r="H516" s="233" t="s">
        <v>551</v>
      </c>
      <c r="I516" s="233"/>
      <c r="J516" s="233"/>
      <c r="K516" s="233"/>
      <c r="L516" s="233"/>
      <c r="M516" s="233"/>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781"/>
      <c r="AM516" s="855"/>
      <c r="AN516" s="948"/>
      <c r="AO516" s="998" t="s">
        <v>1145</v>
      </c>
      <c r="AP516" s="1039"/>
      <c r="AQ516" s="1039"/>
      <c r="AR516" s="1039"/>
      <c r="AS516" s="1039"/>
      <c r="AT516" s="1039"/>
      <c r="AU516" s="1039"/>
      <c r="AV516" s="1039"/>
      <c r="AW516" s="1039"/>
      <c r="AX516" s="1039"/>
      <c r="AY516" s="1039"/>
      <c r="AZ516" s="1076"/>
      <c r="BA516" s="761"/>
      <c r="BB516" s="761"/>
      <c r="BC516" s="1116"/>
    </row>
    <row r="517" spans="1:55">
      <c r="A517" s="68"/>
      <c r="B517" s="93"/>
      <c r="F517" s="140"/>
      <c r="G517" s="187"/>
      <c r="H517" s="263" t="s">
        <v>40</v>
      </c>
      <c r="I517" s="263" t="s">
        <v>376</v>
      </c>
      <c r="J517" s="263"/>
      <c r="K517" s="263"/>
      <c r="L517" s="263"/>
      <c r="M517" s="263"/>
      <c r="N517" s="263"/>
      <c r="O517" s="263"/>
      <c r="P517" s="263"/>
      <c r="Q517" s="263"/>
      <c r="R517" s="263"/>
      <c r="S517" s="263"/>
      <c r="T517" s="263"/>
      <c r="U517" s="263"/>
      <c r="V517" s="263"/>
      <c r="W517" s="263"/>
      <c r="X517" s="263"/>
      <c r="Y517" s="263"/>
      <c r="Z517" s="263"/>
      <c r="AA517" s="263"/>
      <c r="AB517" s="263"/>
      <c r="AC517" s="263"/>
      <c r="AD517" s="263"/>
      <c r="AE517" s="263"/>
      <c r="AF517" s="263"/>
      <c r="AG517" s="263"/>
      <c r="AH517" s="263"/>
      <c r="AI517" s="263"/>
      <c r="AJ517" s="263"/>
      <c r="AK517" s="263"/>
      <c r="AL517" s="781"/>
      <c r="AM517" s="855"/>
      <c r="AN517" s="948"/>
      <c r="AO517" s="978" t="s">
        <v>883</v>
      </c>
      <c r="AP517" s="414"/>
      <c r="AQ517" s="414"/>
      <c r="AR517" s="414"/>
      <c r="AS517" s="414"/>
      <c r="AT517" s="414"/>
      <c r="AU517" s="414"/>
      <c r="AV517" s="414"/>
      <c r="AW517" s="414"/>
      <c r="AX517" s="414"/>
      <c r="AY517" s="414"/>
      <c r="AZ517" s="1077"/>
      <c r="BA517" s="761"/>
      <c r="BB517" s="761"/>
      <c r="BC517" s="1126"/>
    </row>
    <row r="518" spans="1:55" ht="28.5" customHeight="1">
      <c r="A518" s="68"/>
      <c r="B518" s="93"/>
      <c r="F518" s="140"/>
      <c r="G518" s="187"/>
      <c r="H518" s="259"/>
      <c r="I518" s="259" t="s">
        <v>161</v>
      </c>
      <c r="J518" s="252" t="s">
        <v>82</v>
      </c>
      <c r="K518" s="414"/>
      <c r="L518" s="414"/>
      <c r="M518" s="414"/>
      <c r="N518" s="414"/>
      <c r="O518" s="414"/>
      <c r="P518" s="414"/>
      <c r="Q518" s="414"/>
      <c r="R518" s="414"/>
      <c r="S518" s="414"/>
      <c r="T518" s="414"/>
      <c r="U518" s="414"/>
      <c r="V518" s="414"/>
      <c r="W518" s="414"/>
      <c r="X518" s="414"/>
      <c r="Y518" s="414"/>
      <c r="Z518" s="414"/>
      <c r="AA518" s="414"/>
      <c r="AB518" s="414"/>
      <c r="AC518" s="414"/>
      <c r="AD518" s="414"/>
      <c r="AE518" s="414"/>
      <c r="AF518" s="414"/>
      <c r="AG518" s="414"/>
      <c r="AH518" s="414"/>
      <c r="AI518" s="414"/>
      <c r="AJ518" s="414"/>
      <c r="AK518" s="414"/>
      <c r="AL518" s="780"/>
      <c r="AM518" s="851"/>
      <c r="AN518" s="947"/>
      <c r="AO518" s="259"/>
      <c r="AP518" s="360"/>
      <c r="AQ518" s="360"/>
      <c r="AR518" s="360"/>
      <c r="AS518" s="360"/>
      <c r="AT518" s="360"/>
      <c r="AU518" s="360"/>
      <c r="AV518" s="360"/>
      <c r="AW518" s="360"/>
      <c r="AX518" s="360"/>
      <c r="AY518" s="259"/>
      <c r="AZ518" s="326"/>
      <c r="BA518" s="761"/>
      <c r="BB518" s="761"/>
      <c r="BC518" s="1126"/>
    </row>
    <row r="519" spans="1:55" ht="42.75" customHeight="1">
      <c r="A519" s="68"/>
      <c r="B519" s="93"/>
      <c r="F519" s="140"/>
      <c r="G519" s="187"/>
      <c r="H519" s="259"/>
      <c r="I519" s="259"/>
      <c r="J519" s="252" t="s">
        <v>1245</v>
      </c>
      <c r="K519" s="414"/>
      <c r="L519" s="414"/>
      <c r="M519" s="414"/>
      <c r="N519" s="414"/>
      <c r="O519" s="414"/>
      <c r="P519" s="414"/>
      <c r="Q519" s="414"/>
      <c r="R519" s="414"/>
      <c r="S519" s="414"/>
      <c r="T519" s="414"/>
      <c r="U519" s="414"/>
      <c r="V519" s="414"/>
      <c r="W519" s="414"/>
      <c r="X519" s="414"/>
      <c r="Y519" s="414"/>
      <c r="Z519" s="414"/>
      <c r="AA519" s="414"/>
      <c r="AB519" s="414"/>
      <c r="AC519" s="414"/>
      <c r="AD519" s="414"/>
      <c r="AE519" s="414"/>
      <c r="AF519" s="414"/>
      <c r="AG519" s="414"/>
      <c r="AH519" s="414"/>
      <c r="AI519" s="414"/>
      <c r="AJ519" s="414"/>
      <c r="AK519" s="678"/>
      <c r="AL519" s="780"/>
      <c r="AM519" s="851"/>
      <c r="AN519" s="947"/>
      <c r="AO519" s="259"/>
      <c r="AP519" s="360"/>
      <c r="AQ519" s="360"/>
      <c r="AR519" s="360"/>
      <c r="AS519" s="360"/>
      <c r="AT519" s="360"/>
      <c r="AU519" s="360"/>
      <c r="AV519" s="360"/>
      <c r="AW519" s="360"/>
      <c r="AX519" s="360"/>
      <c r="AY519" s="259"/>
      <c r="AZ519" s="326"/>
      <c r="BA519" s="761"/>
      <c r="BB519" s="761"/>
      <c r="BC519" s="1126"/>
    </row>
    <row r="520" spans="1:55" ht="22" customHeight="1">
      <c r="A520" s="68"/>
      <c r="B520" s="93"/>
      <c r="F520" s="140"/>
      <c r="G520" s="187"/>
      <c r="H520" s="259"/>
      <c r="I520" s="263" t="s">
        <v>305</v>
      </c>
      <c r="J520" s="263" t="s">
        <v>1246</v>
      </c>
      <c r="K520" s="439"/>
      <c r="L520" s="439"/>
      <c r="M520" s="439"/>
      <c r="N520" s="439"/>
      <c r="O520" s="439"/>
      <c r="P520" s="439"/>
      <c r="Q520" s="439"/>
      <c r="R520" s="439"/>
      <c r="S520" s="439"/>
      <c r="T520" s="439"/>
      <c r="U520" s="439"/>
      <c r="V520" s="439"/>
      <c r="W520" s="439"/>
      <c r="X520" s="439"/>
      <c r="Y520" s="439"/>
      <c r="Z520" s="439"/>
      <c r="AA520" s="439"/>
      <c r="AB520" s="439"/>
      <c r="AC520" s="439"/>
      <c r="AD520" s="439"/>
      <c r="AE520" s="439"/>
      <c r="AF520" s="439"/>
      <c r="AG520" s="439"/>
      <c r="AH520" s="439"/>
      <c r="AI520" s="439"/>
      <c r="AJ520" s="439"/>
      <c r="AK520" s="679"/>
      <c r="AL520" s="781"/>
      <c r="AM520" s="855"/>
      <c r="AN520" s="948"/>
      <c r="AO520" s="259"/>
      <c r="AP520" s="360"/>
      <c r="AQ520" s="360"/>
      <c r="AR520" s="360"/>
      <c r="AS520" s="360"/>
      <c r="AT520" s="360"/>
      <c r="AU520" s="360"/>
      <c r="AV520" s="360"/>
      <c r="AW520" s="360"/>
      <c r="AX520" s="360"/>
      <c r="AY520" s="259"/>
      <c r="AZ520" s="326"/>
      <c r="BA520" s="761"/>
      <c r="BB520" s="761"/>
      <c r="BC520" s="1126"/>
    </row>
    <row r="521" spans="1:55" ht="38.25" customHeight="1">
      <c r="A521" s="68"/>
      <c r="B521" s="93"/>
      <c r="F521" s="140"/>
      <c r="G521" s="187"/>
      <c r="H521" s="259"/>
      <c r="I521" s="259"/>
      <c r="J521" s="252" t="s">
        <v>1247</v>
      </c>
      <c r="K521" s="414"/>
      <c r="L521" s="414"/>
      <c r="M521" s="414"/>
      <c r="N521" s="414"/>
      <c r="O521" s="414"/>
      <c r="P521" s="414"/>
      <c r="Q521" s="414"/>
      <c r="R521" s="414"/>
      <c r="S521" s="414"/>
      <c r="T521" s="414"/>
      <c r="U521" s="414"/>
      <c r="V521" s="414"/>
      <c r="W521" s="414"/>
      <c r="X521" s="414"/>
      <c r="Y521" s="414"/>
      <c r="Z521" s="414"/>
      <c r="AA521" s="414"/>
      <c r="AB521" s="414"/>
      <c r="AC521" s="414"/>
      <c r="AD521" s="414"/>
      <c r="AE521" s="414"/>
      <c r="AF521" s="414"/>
      <c r="AG521" s="414"/>
      <c r="AH521" s="414"/>
      <c r="AI521" s="414"/>
      <c r="AJ521" s="414"/>
      <c r="AK521" s="414"/>
      <c r="AL521" s="780"/>
      <c r="AM521" s="851"/>
      <c r="AN521" s="947"/>
      <c r="AO521" s="259"/>
      <c r="AP521" s="360"/>
      <c r="AQ521" s="360"/>
      <c r="AR521" s="360"/>
      <c r="AS521" s="360"/>
      <c r="AT521" s="360"/>
      <c r="AU521" s="360"/>
      <c r="AV521" s="360"/>
      <c r="AW521" s="360"/>
      <c r="AX521" s="360"/>
      <c r="AY521" s="259"/>
      <c r="AZ521" s="326"/>
      <c r="BA521" s="761"/>
      <c r="BB521" s="761"/>
      <c r="BC521" s="1126"/>
    </row>
    <row r="522" spans="1:55">
      <c r="A522" s="68"/>
      <c r="B522" s="93"/>
      <c r="F522" s="140"/>
      <c r="G522" s="187"/>
      <c r="H522" s="263" t="s">
        <v>78</v>
      </c>
      <c r="I522" s="263" t="s">
        <v>1244</v>
      </c>
      <c r="J522" s="263"/>
      <c r="K522" s="263"/>
      <c r="L522" s="263"/>
      <c r="M522" s="263"/>
      <c r="N522" s="263"/>
      <c r="O522" s="263"/>
      <c r="P522" s="263"/>
      <c r="Q522" s="263"/>
      <c r="R522" s="263"/>
      <c r="S522" s="263"/>
      <c r="T522" s="263"/>
      <c r="U522" s="263"/>
      <c r="V522" s="263"/>
      <c r="W522" s="263"/>
      <c r="X522" s="263"/>
      <c r="Y522" s="263"/>
      <c r="Z522" s="263"/>
      <c r="AA522" s="263"/>
      <c r="AB522" s="263"/>
      <c r="AC522" s="263"/>
      <c r="AD522" s="263"/>
      <c r="AE522" s="263"/>
      <c r="AF522" s="263"/>
      <c r="AG522" s="263"/>
      <c r="AH522" s="263"/>
      <c r="AI522" s="263"/>
      <c r="AJ522" s="263"/>
      <c r="AK522" s="263"/>
      <c r="AL522" s="781"/>
      <c r="AM522" s="855"/>
      <c r="AN522" s="948"/>
      <c r="AO522" s="259"/>
      <c r="AP522" s="360"/>
      <c r="AQ522" s="360"/>
      <c r="AR522" s="360"/>
      <c r="AS522" s="360"/>
      <c r="AT522" s="360"/>
      <c r="AU522" s="360"/>
      <c r="AV522" s="360"/>
      <c r="AW522" s="360"/>
      <c r="AX522" s="360"/>
      <c r="AY522" s="259"/>
      <c r="AZ522" s="326"/>
      <c r="BA522" s="761"/>
      <c r="BB522" s="761"/>
      <c r="BC522" s="1126"/>
    </row>
    <row r="523" spans="1:55" ht="22" customHeight="1">
      <c r="A523" s="68"/>
      <c r="B523" s="93"/>
      <c r="F523" s="140"/>
      <c r="G523" s="187"/>
      <c r="H523" s="259"/>
      <c r="I523" s="252" t="s">
        <v>161</v>
      </c>
      <c r="J523" s="252" t="s">
        <v>966</v>
      </c>
      <c r="K523" s="414"/>
      <c r="L523" s="414"/>
      <c r="M523" s="414"/>
      <c r="N523" s="414"/>
      <c r="O523" s="414"/>
      <c r="P523" s="414"/>
      <c r="Q523" s="414"/>
      <c r="R523" s="414"/>
      <c r="S523" s="414"/>
      <c r="T523" s="414"/>
      <c r="U523" s="414"/>
      <c r="V523" s="414"/>
      <c r="W523" s="414"/>
      <c r="X523" s="414"/>
      <c r="Y523" s="414"/>
      <c r="Z523" s="414"/>
      <c r="AA523" s="414"/>
      <c r="AB523" s="414"/>
      <c r="AC523" s="414"/>
      <c r="AD523" s="414"/>
      <c r="AE523" s="414"/>
      <c r="AF523" s="414"/>
      <c r="AG523" s="414"/>
      <c r="AH523" s="414"/>
      <c r="AI523" s="414"/>
      <c r="AJ523" s="414"/>
      <c r="AK523" s="678"/>
      <c r="AL523" s="780"/>
      <c r="AM523" s="851"/>
      <c r="AN523" s="947"/>
      <c r="AO523" s="259"/>
      <c r="AP523" s="360"/>
      <c r="AQ523" s="360"/>
      <c r="AR523" s="360"/>
      <c r="AS523" s="360"/>
      <c r="AT523" s="360"/>
      <c r="AU523" s="360"/>
      <c r="AV523" s="360"/>
      <c r="AW523" s="360"/>
      <c r="AX523" s="360"/>
      <c r="AY523" s="259"/>
      <c r="AZ523" s="326"/>
      <c r="BA523" s="761"/>
      <c r="BB523" s="761"/>
      <c r="BC523" s="1126"/>
    </row>
    <row r="524" spans="1:55" ht="37.5" customHeight="1">
      <c r="A524" s="68"/>
      <c r="B524" s="93"/>
      <c r="F524" s="140"/>
      <c r="G524" s="187"/>
      <c r="H524" s="259"/>
      <c r="I524" s="259"/>
      <c r="J524" s="252" t="s">
        <v>1248</v>
      </c>
      <c r="K524" s="414"/>
      <c r="L524" s="414"/>
      <c r="M524" s="414"/>
      <c r="N524" s="414"/>
      <c r="O524" s="414"/>
      <c r="P524" s="414"/>
      <c r="Q524" s="414"/>
      <c r="R524" s="414"/>
      <c r="S524" s="414"/>
      <c r="T524" s="414"/>
      <c r="U524" s="414"/>
      <c r="V524" s="414"/>
      <c r="W524" s="414"/>
      <c r="X524" s="414"/>
      <c r="Y524" s="414"/>
      <c r="Z524" s="414"/>
      <c r="AA524" s="414"/>
      <c r="AB524" s="414"/>
      <c r="AC524" s="414"/>
      <c r="AD524" s="414"/>
      <c r="AE524" s="414"/>
      <c r="AF524" s="414"/>
      <c r="AG524" s="414"/>
      <c r="AH524" s="414"/>
      <c r="AI524" s="414"/>
      <c r="AJ524" s="414"/>
      <c r="AK524" s="678"/>
      <c r="AL524" s="780"/>
      <c r="AM524" s="851"/>
      <c r="AN524" s="947"/>
      <c r="AO524" s="259"/>
      <c r="AP524" s="360"/>
      <c r="AQ524" s="360"/>
      <c r="AR524" s="360"/>
      <c r="AS524" s="360"/>
      <c r="AT524" s="360"/>
      <c r="AU524" s="360"/>
      <c r="AV524" s="360"/>
      <c r="AW524" s="360"/>
      <c r="AX524" s="360"/>
      <c r="AY524" s="259"/>
      <c r="AZ524" s="326"/>
      <c r="BA524" s="761"/>
      <c r="BB524" s="761"/>
      <c r="BC524" s="1126"/>
    </row>
    <row r="525" spans="1:55" ht="22" customHeight="1">
      <c r="A525" s="68"/>
      <c r="B525" s="93"/>
      <c r="F525" s="140"/>
      <c r="G525" s="187"/>
      <c r="H525" s="259"/>
      <c r="I525" s="263" t="s">
        <v>305</v>
      </c>
      <c r="J525" s="263" t="s">
        <v>1160</v>
      </c>
      <c r="K525" s="439"/>
      <c r="L525" s="439"/>
      <c r="M525" s="439"/>
      <c r="N525" s="439"/>
      <c r="O525" s="439"/>
      <c r="P525" s="439"/>
      <c r="Q525" s="439"/>
      <c r="R525" s="439"/>
      <c r="S525" s="439"/>
      <c r="T525" s="439"/>
      <c r="U525" s="439"/>
      <c r="V525" s="439"/>
      <c r="W525" s="439"/>
      <c r="X525" s="439"/>
      <c r="Y525" s="439"/>
      <c r="Z525" s="439"/>
      <c r="AA525" s="439"/>
      <c r="AB525" s="439"/>
      <c r="AC525" s="439"/>
      <c r="AD525" s="439"/>
      <c r="AE525" s="439"/>
      <c r="AF525" s="439"/>
      <c r="AG525" s="439"/>
      <c r="AH525" s="439"/>
      <c r="AI525" s="439"/>
      <c r="AJ525" s="439"/>
      <c r="AK525" s="679"/>
      <c r="AL525" s="781"/>
      <c r="AM525" s="855"/>
      <c r="AN525" s="948"/>
      <c r="AO525" s="259"/>
      <c r="AP525" s="360"/>
      <c r="AQ525" s="360"/>
      <c r="AR525" s="360"/>
      <c r="AS525" s="360"/>
      <c r="AT525" s="360"/>
      <c r="AU525" s="360"/>
      <c r="AV525" s="360"/>
      <c r="AW525" s="360"/>
      <c r="AX525" s="360"/>
      <c r="AY525" s="259"/>
      <c r="AZ525" s="326"/>
      <c r="BA525" s="761"/>
      <c r="BB525" s="761"/>
      <c r="BC525" s="1126"/>
    </row>
    <row r="526" spans="1:55" ht="39" customHeight="1">
      <c r="A526" s="68"/>
      <c r="B526" s="93"/>
      <c r="F526" s="140"/>
      <c r="G526" s="187"/>
      <c r="H526" s="252"/>
      <c r="I526" s="252"/>
      <c r="J526" s="252" t="s">
        <v>1249</v>
      </c>
      <c r="K526" s="252"/>
      <c r="L526" s="252"/>
      <c r="M526" s="252"/>
      <c r="N526" s="252"/>
      <c r="O526" s="252"/>
      <c r="P526" s="252"/>
      <c r="Q526" s="252"/>
      <c r="R526" s="252"/>
      <c r="S526" s="252"/>
      <c r="T526" s="252"/>
      <c r="U526" s="252"/>
      <c r="V526" s="252"/>
      <c r="W526" s="252"/>
      <c r="X526" s="252"/>
      <c r="Y526" s="252"/>
      <c r="Z526" s="252"/>
      <c r="AA526" s="252"/>
      <c r="AB526" s="252"/>
      <c r="AC526" s="252"/>
      <c r="AD526" s="252"/>
      <c r="AE526" s="252"/>
      <c r="AF526" s="252"/>
      <c r="AG526" s="252"/>
      <c r="AH526" s="252"/>
      <c r="AI526" s="252"/>
      <c r="AJ526" s="252"/>
      <c r="AK526" s="252"/>
      <c r="AL526" s="780"/>
      <c r="AM526" s="851"/>
      <c r="AN526" s="947"/>
      <c r="AO526" s="259"/>
      <c r="AP526" s="360"/>
      <c r="AQ526" s="360"/>
      <c r="AR526" s="360"/>
      <c r="AS526" s="360"/>
      <c r="AT526" s="360"/>
      <c r="AU526" s="360"/>
      <c r="AV526" s="360"/>
      <c r="AW526" s="360"/>
      <c r="AX526" s="360"/>
      <c r="AY526" s="259"/>
      <c r="AZ526" s="326"/>
      <c r="BA526" s="761"/>
      <c r="BB526" s="761"/>
      <c r="BC526" s="1126"/>
    </row>
    <row r="527" spans="1:55" ht="21.5" customHeight="1">
      <c r="A527" s="68"/>
      <c r="B527" s="93"/>
      <c r="F527" s="140"/>
      <c r="G527" s="187"/>
      <c r="H527" s="259"/>
      <c r="I527" s="263" t="s">
        <v>72</v>
      </c>
      <c r="J527" s="263" t="s">
        <v>361</v>
      </c>
      <c r="K527" s="439"/>
      <c r="L527" s="439"/>
      <c r="M527" s="439"/>
      <c r="N527" s="439"/>
      <c r="O527" s="439"/>
      <c r="P527" s="439"/>
      <c r="Q527" s="439"/>
      <c r="R527" s="439"/>
      <c r="S527" s="439"/>
      <c r="T527" s="439"/>
      <c r="U527" s="439"/>
      <c r="V527" s="439"/>
      <c r="W527" s="439"/>
      <c r="X527" s="439"/>
      <c r="Y527" s="439"/>
      <c r="Z527" s="439"/>
      <c r="AA527" s="439"/>
      <c r="AB527" s="439"/>
      <c r="AC527" s="439"/>
      <c r="AD527" s="439"/>
      <c r="AE527" s="439"/>
      <c r="AF527" s="439"/>
      <c r="AG527" s="439"/>
      <c r="AH527" s="439"/>
      <c r="AI527" s="439"/>
      <c r="AJ527" s="439"/>
      <c r="AK527" s="679"/>
      <c r="AL527" s="781"/>
      <c r="AM527" s="855"/>
      <c r="AN527" s="948"/>
      <c r="AO527" s="259"/>
      <c r="AP527" s="360"/>
      <c r="AQ527" s="360"/>
      <c r="AR527" s="360"/>
      <c r="AS527" s="360"/>
      <c r="AT527" s="360"/>
      <c r="AU527" s="360"/>
      <c r="AV527" s="360"/>
      <c r="AW527" s="360"/>
      <c r="AX527" s="360"/>
      <c r="AY527" s="259"/>
      <c r="AZ527" s="326"/>
      <c r="BA527" s="761"/>
      <c r="BB527" s="761"/>
      <c r="BC527" s="1126"/>
    </row>
    <row r="528" spans="1:55" ht="22" customHeight="1">
      <c r="A528" s="68"/>
      <c r="B528" s="93"/>
      <c r="F528" s="140"/>
      <c r="G528" s="187"/>
      <c r="H528" s="252"/>
      <c r="I528" s="252"/>
      <c r="J528" s="252" t="s">
        <v>635</v>
      </c>
      <c r="K528" s="252"/>
      <c r="L528" s="252"/>
      <c r="M528" s="252"/>
      <c r="N528" s="252"/>
      <c r="O528" s="252"/>
      <c r="P528" s="252"/>
      <c r="Q528" s="252"/>
      <c r="R528" s="252"/>
      <c r="S528" s="252"/>
      <c r="T528" s="252"/>
      <c r="U528" s="252"/>
      <c r="V528" s="252"/>
      <c r="W528" s="252"/>
      <c r="X528" s="252"/>
      <c r="Y528" s="252"/>
      <c r="Z528" s="252"/>
      <c r="AA528" s="252"/>
      <c r="AB528" s="252"/>
      <c r="AC528" s="252"/>
      <c r="AD528" s="252"/>
      <c r="AE528" s="252"/>
      <c r="AF528" s="252"/>
      <c r="AG528" s="252"/>
      <c r="AH528" s="252"/>
      <c r="AI528" s="252"/>
      <c r="AJ528" s="252"/>
      <c r="AK528" s="252"/>
      <c r="AL528" s="780"/>
      <c r="AM528" s="851"/>
      <c r="AN528" s="947"/>
      <c r="AO528" s="259"/>
      <c r="AP528" s="360"/>
      <c r="AQ528" s="360"/>
      <c r="AR528" s="360"/>
      <c r="AS528" s="360"/>
      <c r="AT528" s="360"/>
      <c r="AU528" s="360"/>
      <c r="AV528" s="360"/>
      <c r="AW528" s="360"/>
      <c r="AX528" s="360"/>
      <c r="AY528" s="259"/>
      <c r="AZ528" s="326"/>
      <c r="BA528" s="761"/>
      <c r="BB528" s="761"/>
      <c r="BC528" s="1126"/>
    </row>
    <row r="529" spans="1:55" ht="55.5" customHeight="1">
      <c r="A529" s="68"/>
      <c r="B529" s="93"/>
      <c r="F529" s="140"/>
      <c r="G529" s="185">
        <v>7</v>
      </c>
      <c r="H529" s="289" t="s">
        <v>1216</v>
      </c>
      <c r="I529" s="355"/>
      <c r="J529" s="355"/>
      <c r="K529" s="355"/>
      <c r="L529" s="355"/>
      <c r="M529" s="355"/>
      <c r="N529" s="355"/>
      <c r="O529" s="355"/>
      <c r="P529" s="355"/>
      <c r="Q529" s="355"/>
      <c r="R529" s="355"/>
      <c r="S529" s="355"/>
      <c r="T529" s="355"/>
      <c r="U529" s="355"/>
      <c r="V529" s="355"/>
      <c r="W529" s="355"/>
      <c r="X529" s="355"/>
      <c r="Y529" s="355"/>
      <c r="Z529" s="355"/>
      <c r="AA529" s="355"/>
      <c r="AB529" s="355"/>
      <c r="AC529" s="355"/>
      <c r="AD529" s="355"/>
      <c r="AE529" s="355"/>
      <c r="AF529" s="355"/>
      <c r="AG529" s="355"/>
      <c r="AH529" s="355"/>
      <c r="AI529" s="355"/>
      <c r="AJ529" s="355"/>
      <c r="AK529" s="682"/>
      <c r="AL529" s="723"/>
      <c r="AM529" s="855"/>
      <c r="AN529" s="902"/>
      <c r="AO529" s="977" t="s">
        <v>1263</v>
      </c>
      <c r="AP529" s="984"/>
      <c r="AQ529" s="984"/>
      <c r="AR529" s="984"/>
      <c r="AS529" s="984"/>
      <c r="AT529" s="984"/>
      <c r="AU529" s="984"/>
      <c r="AV529" s="984"/>
      <c r="AW529" s="984"/>
      <c r="AX529" s="984"/>
      <c r="AY529" s="984"/>
      <c r="AZ529" s="326"/>
      <c r="BA529" s="761"/>
      <c r="BB529" s="761"/>
      <c r="BC529" s="1126"/>
    </row>
    <row r="530" spans="1:55" ht="22" customHeight="1">
      <c r="A530" s="68"/>
      <c r="B530" s="93"/>
      <c r="F530" s="140"/>
      <c r="G530" s="187"/>
      <c r="H530" s="240" t="s">
        <v>11</v>
      </c>
      <c r="I530" s="256" t="s">
        <v>1251</v>
      </c>
      <c r="J530" s="413"/>
      <c r="K530" s="413"/>
      <c r="L530" s="413"/>
      <c r="M530" s="413"/>
      <c r="N530" s="413"/>
      <c r="O530" s="413"/>
      <c r="P530" s="413"/>
      <c r="Q530" s="413"/>
      <c r="R530" s="413"/>
      <c r="S530" s="413"/>
      <c r="T530" s="413"/>
      <c r="U530" s="413"/>
      <c r="V530" s="413"/>
      <c r="W530" s="413"/>
      <c r="X530" s="413"/>
      <c r="Y530" s="413"/>
      <c r="Z530" s="413"/>
      <c r="AA530" s="413"/>
      <c r="AB530" s="413"/>
      <c r="AC530" s="413"/>
      <c r="AD530" s="413"/>
      <c r="AE530" s="413"/>
      <c r="AF530" s="413"/>
      <c r="AG530" s="413"/>
      <c r="AH530" s="413"/>
      <c r="AI530" s="413"/>
      <c r="AJ530" s="413"/>
      <c r="AK530" s="683"/>
      <c r="AL530" s="728"/>
      <c r="AM530" s="873"/>
      <c r="AN530" s="907"/>
      <c r="AO530" s="981"/>
      <c r="AP530" s="984"/>
      <c r="AQ530" s="984"/>
      <c r="AR530" s="984"/>
      <c r="AS530" s="984"/>
      <c r="AT530" s="984"/>
      <c r="AU530" s="984"/>
      <c r="AV530" s="984"/>
      <c r="AW530" s="984"/>
      <c r="AX530" s="984"/>
      <c r="AY530" s="984"/>
      <c r="AZ530" s="326"/>
      <c r="BA530" s="761"/>
      <c r="BB530" s="761"/>
      <c r="BC530" s="1126"/>
    </row>
    <row r="531" spans="1:55" ht="64.5" customHeight="1">
      <c r="A531" s="68"/>
      <c r="B531" s="93"/>
      <c r="F531" s="140"/>
      <c r="G531" s="187"/>
      <c r="H531" s="62"/>
      <c r="I531" s="236" t="s">
        <v>319</v>
      </c>
      <c r="J531" s="411"/>
      <c r="K531" s="411"/>
      <c r="L531" s="411"/>
      <c r="M531" s="411"/>
      <c r="N531" s="411"/>
      <c r="O531" s="411"/>
      <c r="P531" s="411"/>
      <c r="Q531" s="411"/>
      <c r="R531" s="411"/>
      <c r="S531" s="411"/>
      <c r="T531" s="411"/>
      <c r="U531" s="411"/>
      <c r="V531" s="411"/>
      <c r="W531" s="411"/>
      <c r="X531" s="411"/>
      <c r="Y531" s="411"/>
      <c r="Z531" s="411"/>
      <c r="AA531" s="411"/>
      <c r="AB531" s="411"/>
      <c r="AC531" s="411"/>
      <c r="AD531" s="411"/>
      <c r="AE531" s="411"/>
      <c r="AF531" s="411"/>
      <c r="AG531" s="411"/>
      <c r="AH531" s="411"/>
      <c r="AI531" s="411"/>
      <c r="AJ531" s="411"/>
      <c r="AK531" s="684"/>
      <c r="AL531" s="724"/>
      <c r="AM531" s="854"/>
      <c r="AN531" s="903"/>
      <c r="AO531" s="981"/>
      <c r="AP531" s="984"/>
      <c r="AQ531" s="984"/>
      <c r="AR531" s="984"/>
      <c r="AS531" s="984"/>
      <c r="AT531" s="984"/>
      <c r="AU531" s="984"/>
      <c r="AV531" s="984"/>
      <c r="AW531" s="984"/>
      <c r="AX531" s="984"/>
      <c r="AY531" s="984"/>
      <c r="AZ531" s="326"/>
      <c r="BA531" s="761"/>
      <c r="BB531" s="761"/>
      <c r="BC531" s="1126"/>
    </row>
    <row r="532" spans="1:55">
      <c r="A532" s="68"/>
      <c r="B532" s="93"/>
      <c r="F532" s="140"/>
      <c r="G532" s="187"/>
      <c r="H532" s="240" t="s">
        <v>151</v>
      </c>
      <c r="I532" s="252" t="s">
        <v>146</v>
      </c>
      <c r="J532" s="414"/>
      <c r="K532" s="414"/>
      <c r="L532" s="414"/>
      <c r="M532" s="414"/>
      <c r="N532" s="414"/>
      <c r="O532" s="414"/>
      <c r="P532" s="414"/>
      <c r="Q532" s="414"/>
      <c r="R532" s="414"/>
      <c r="S532" s="414"/>
      <c r="T532" s="414"/>
      <c r="U532" s="414"/>
      <c r="V532" s="414"/>
      <c r="W532" s="414"/>
      <c r="X532" s="414"/>
      <c r="Y532" s="414"/>
      <c r="Z532" s="414"/>
      <c r="AA532" s="414"/>
      <c r="AB532" s="414"/>
      <c r="AC532" s="414"/>
      <c r="AD532" s="414"/>
      <c r="AE532" s="414"/>
      <c r="AF532" s="414"/>
      <c r="AG532" s="414"/>
      <c r="AH532" s="414"/>
      <c r="AI532" s="414"/>
      <c r="AJ532" s="414"/>
      <c r="AK532" s="685"/>
      <c r="AL532" s="725"/>
      <c r="AM532" s="851"/>
      <c r="AN532" s="904"/>
      <c r="AO532" s="981"/>
      <c r="AP532" s="984"/>
      <c r="AQ532" s="984"/>
      <c r="AR532" s="984"/>
      <c r="AS532" s="984"/>
      <c r="AT532" s="984"/>
      <c r="AU532" s="984"/>
      <c r="AV532" s="984"/>
      <c r="AW532" s="984"/>
      <c r="AX532" s="984"/>
      <c r="AY532" s="984"/>
      <c r="AZ532" s="326"/>
      <c r="BA532" s="761"/>
      <c r="BB532" s="761"/>
      <c r="BC532" s="1126"/>
    </row>
    <row r="533" spans="1:55" ht="67.5" customHeight="1">
      <c r="A533" s="68"/>
      <c r="B533" s="93"/>
      <c r="F533" s="140"/>
      <c r="G533" s="187"/>
      <c r="H533" s="62"/>
      <c r="I533" s="252" t="s">
        <v>939</v>
      </c>
      <c r="J533" s="414"/>
      <c r="K533" s="414"/>
      <c r="L533" s="414"/>
      <c r="M533" s="414"/>
      <c r="N533" s="414"/>
      <c r="O533" s="414"/>
      <c r="P533" s="414"/>
      <c r="Q533" s="414"/>
      <c r="R533" s="414"/>
      <c r="S533" s="414"/>
      <c r="T533" s="414"/>
      <c r="U533" s="414"/>
      <c r="V533" s="414"/>
      <c r="W533" s="414"/>
      <c r="X533" s="414"/>
      <c r="Y533" s="414"/>
      <c r="Z533" s="414"/>
      <c r="AA533" s="414"/>
      <c r="AB533" s="414"/>
      <c r="AC533" s="414"/>
      <c r="AD533" s="414"/>
      <c r="AE533" s="414"/>
      <c r="AF533" s="414"/>
      <c r="AG533" s="414"/>
      <c r="AH533" s="414"/>
      <c r="AI533" s="414"/>
      <c r="AJ533" s="414"/>
      <c r="AK533" s="685"/>
      <c r="AL533" s="725"/>
      <c r="AM533" s="851"/>
      <c r="AN533" s="904"/>
      <c r="AO533" s="981"/>
      <c r="AP533" s="984"/>
      <c r="AQ533" s="984"/>
      <c r="AR533" s="984"/>
      <c r="AS533" s="984"/>
      <c r="AT533" s="984"/>
      <c r="AU533" s="984"/>
      <c r="AV533" s="984"/>
      <c r="AW533" s="984"/>
      <c r="AX533" s="984"/>
      <c r="AY533" s="984"/>
      <c r="AZ533" s="326"/>
      <c r="BA533" s="761"/>
      <c r="BB533" s="761"/>
      <c r="BC533" s="1126"/>
    </row>
    <row r="534" spans="1:55" ht="24.5" customHeight="1">
      <c r="A534" s="81">
        <v>26</v>
      </c>
      <c r="B534" s="109" t="s">
        <v>1228</v>
      </c>
      <c r="C534" s="109"/>
      <c r="D534" s="109"/>
      <c r="E534" s="109"/>
      <c r="F534" s="166"/>
      <c r="G534" s="210" t="s">
        <v>1441</v>
      </c>
      <c r="H534" s="290"/>
      <c r="I534" s="356"/>
      <c r="J534" s="415"/>
      <c r="K534" s="415"/>
      <c r="L534" s="415"/>
      <c r="M534" s="415"/>
      <c r="N534" s="415"/>
      <c r="O534" s="415"/>
      <c r="P534" s="415"/>
      <c r="Q534" s="415"/>
      <c r="R534" s="415"/>
      <c r="S534" s="415"/>
      <c r="T534" s="415"/>
      <c r="U534" s="415"/>
      <c r="V534" s="415"/>
      <c r="W534" s="415"/>
      <c r="X534" s="415"/>
      <c r="Y534" s="415"/>
      <c r="Z534" s="415"/>
      <c r="AA534" s="415"/>
      <c r="AB534" s="415"/>
      <c r="AC534" s="415"/>
      <c r="AD534" s="415"/>
      <c r="AE534" s="415"/>
      <c r="AF534" s="415"/>
      <c r="AG534" s="415"/>
      <c r="AH534" s="415"/>
      <c r="AI534" s="415"/>
      <c r="AJ534" s="415"/>
      <c r="AK534" s="686"/>
      <c r="AL534" s="784"/>
      <c r="AM534" s="881"/>
      <c r="AN534" s="951"/>
      <c r="AO534" s="999"/>
      <c r="AP534" s="1040"/>
      <c r="AQ534" s="1040"/>
      <c r="AR534" s="1040"/>
      <c r="AS534" s="1040"/>
      <c r="AT534" s="1040"/>
      <c r="AU534" s="1040"/>
      <c r="AV534" s="1040"/>
      <c r="AW534" s="1040"/>
      <c r="AX534" s="1040"/>
      <c r="AY534" s="1040"/>
      <c r="AZ534" s="1078"/>
      <c r="BA534" s="1108"/>
      <c r="BB534" s="1108"/>
      <c r="BC534" s="1127"/>
    </row>
    <row r="535" spans="1:55" ht="55" customHeight="1">
      <c r="A535" s="77"/>
      <c r="B535" s="110"/>
      <c r="C535" s="110"/>
      <c r="D535" s="110"/>
      <c r="E535" s="110"/>
      <c r="F535" s="147"/>
      <c r="G535" s="200">
        <v>1</v>
      </c>
      <c r="H535" s="246" t="s">
        <v>1087</v>
      </c>
      <c r="I535" s="246"/>
      <c r="J535" s="246"/>
      <c r="K535" s="246"/>
      <c r="L535" s="246"/>
      <c r="M535" s="246"/>
      <c r="N535" s="246"/>
      <c r="O535" s="246"/>
      <c r="P535" s="246"/>
      <c r="Q535" s="246"/>
      <c r="R535" s="246"/>
      <c r="S535" s="246"/>
      <c r="T535" s="246"/>
      <c r="U535" s="246"/>
      <c r="V535" s="246"/>
      <c r="W535" s="246"/>
      <c r="X535" s="246"/>
      <c r="Y535" s="246"/>
      <c r="Z535" s="246"/>
      <c r="AA535" s="246"/>
      <c r="AB535" s="246"/>
      <c r="AC535" s="246"/>
      <c r="AD535" s="246"/>
      <c r="AE535" s="246"/>
      <c r="AF535" s="246"/>
      <c r="AG535" s="246"/>
      <c r="AH535" s="246"/>
      <c r="AI535" s="246"/>
      <c r="AJ535" s="246"/>
      <c r="AK535" s="660"/>
      <c r="AL535" s="747"/>
      <c r="AM535" s="841"/>
      <c r="AN535" s="916"/>
      <c r="AO535" s="1000" t="s">
        <v>111</v>
      </c>
      <c r="AP535" s="1041"/>
      <c r="AQ535" s="1041"/>
      <c r="AR535" s="1041"/>
      <c r="AS535" s="1041"/>
      <c r="AT535" s="1041"/>
      <c r="AU535" s="1041"/>
      <c r="AV535" s="1041"/>
      <c r="AW535" s="1041"/>
      <c r="AX535" s="1041"/>
      <c r="AY535" s="1041"/>
      <c r="AZ535" s="1079"/>
      <c r="BA535" s="761" t="s">
        <v>753</v>
      </c>
      <c r="BB535" s="761" t="s">
        <v>425</v>
      </c>
      <c r="BC535" s="1116" t="s">
        <v>1397</v>
      </c>
    </row>
    <row r="536" spans="1:55" ht="28" customHeight="1">
      <c r="A536" s="77"/>
      <c r="B536" s="110"/>
      <c r="C536" s="110"/>
      <c r="D536" s="110"/>
      <c r="E536" s="110"/>
      <c r="F536" s="147"/>
      <c r="G536" s="200">
        <v>2</v>
      </c>
      <c r="H536" s="246" t="s">
        <v>1430</v>
      </c>
      <c r="I536" s="246"/>
      <c r="J536" s="246"/>
      <c r="K536" s="246"/>
      <c r="L536" s="246"/>
      <c r="M536" s="246"/>
      <c r="N536" s="246"/>
      <c r="O536" s="246"/>
      <c r="P536" s="246"/>
      <c r="Q536" s="246"/>
      <c r="R536" s="246"/>
      <c r="S536" s="246"/>
      <c r="T536" s="246"/>
      <c r="U536" s="246"/>
      <c r="V536" s="246"/>
      <c r="W536" s="246"/>
      <c r="X536" s="246"/>
      <c r="Y536" s="246"/>
      <c r="Z536" s="246"/>
      <c r="AA536" s="246"/>
      <c r="AB536" s="246"/>
      <c r="AC536" s="246"/>
      <c r="AD536" s="246"/>
      <c r="AE536" s="246"/>
      <c r="AF536" s="246"/>
      <c r="AG536" s="246"/>
      <c r="AH536" s="246"/>
      <c r="AI536" s="246"/>
      <c r="AJ536" s="246"/>
      <c r="AK536" s="660"/>
      <c r="AL536" s="747"/>
      <c r="AM536" s="841"/>
      <c r="AN536" s="916"/>
      <c r="AO536" s="986" t="s">
        <v>982</v>
      </c>
      <c r="AP536" s="309"/>
      <c r="AQ536" s="309"/>
      <c r="AR536" s="309"/>
      <c r="AS536" s="309"/>
      <c r="AT536" s="309"/>
      <c r="AU536" s="309"/>
      <c r="AV536" s="309"/>
      <c r="AW536" s="309"/>
      <c r="AX536" s="309"/>
      <c r="AY536" s="309"/>
      <c r="AZ536" s="148"/>
      <c r="BA536" s="585"/>
      <c r="BB536" s="585"/>
      <c r="BC536" s="1116"/>
    </row>
    <row r="537" spans="1:55" ht="28" customHeight="1">
      <c r="A537" s="84"/>
      <c r="B537" s="113"/>
      <c r="C537" s="113"/>
      <c r="D537" s="113"/>
      <c r="E537" s="113"/>
      <c r="F537" s="170"/>
      <c r="G537" s="211">
        <v>3</v>
      </c>
      <c r="H537" s="291" t="s">
        <v>1290</v>
      </c>
      <c r="I537" s="357"/>
      <c r="J537" s="416"/>
      <c r="K537" s="416"/>
      <c r="L537" s="416"/>
      <c r="M537" s="416"/>
      <c r="N537" s="416"/>
      <c r="O537" s="416"/>
      <c r="P537" s="416"/>
      <c r="Q537" s="416"/>
      <c r="R537" s="416"/>
      <c r="S537" s="416"/>
      <c r="T537" s="416"/>
      <c r="U537" s="416"/>
      <c r="V537" s="416"/>
      <c r="W537" s="416"/>
      <c r="X537" s="416"/>
      <c r="Y537" s="416"/>
      <c r="Z537" s="416"/>
      <c r="AA537" s="416"/>
      <c r="AB537" s="416"/>
      <c r="AC537" s="416"/>
      <c r="AD537" s="416"/>
      <c r="AE537" s="416"/>
      <c r="AF537" s="416"/>
      <c r="AG537" s="416"/>
      <c r="AH537" s="416"/>
      <c r="AI537" s="416"/>
      <c r="AJ537" s="416"/>
      <c r="AK537" s="416"/>
      <c r="AL537" s="785"/>
      <c r="AM537" s="882"/>
      <c r="AN537" s="952"/>
      <c r="AO537" s="1001" t="s">
        <v>1252</v>
      </c>
      <c r="AP537" s="357"/>
      <c r="AQ537" s="357"/>
      <c r="AR537" s="357"/>
      <c r="AS537" s="357"/>
      <c r="AT537" s="357"/>
      <c r="AU537" s="357"/>
      <c r="AV537" s="357"/>
      <c r="AW537" s="357"/>
      <c r="AX537" s="357"/>
      <c r="AY537" s="357"/>
      <c r="AZ537" s="1080"/>
      <c r="BA537" s="1109"/>
      <c r="BB537" s="1109"/>
      <c r="BC537" s="1128"/>
    </row>
    <row r="538" spans="1:55" s="61" customFormat="1" ht="51" customHeight="1">
      <c r="A538" s="81">
        <v>27</v>
      </c>
      <c r="B538" s="99" t="s">
        <v>39</v>
      </c>
      <c r="C538" s="99"/>
      <c r="D538" s="99"/>
      <c r="E538" s="99"/>
      <c r="F538" s="153"/>
      <c r="G538" s="212">
        <v>1</v>
      </c>
      <c r="H538" s="292" t="s">
        <v>596</v>
      </c>
      <c r="I538" s="292"/>
      <c r="J538" s="292"/>
      <c r="K538" s="292"/>
      <c r="L538" s="292"/>
      <c r="M538" s="292"/>
      <c r="N538" s="292"/>
      <c r="O538" s="292"/>
      <c r="P538" s="292"/>
      <c r="Q538" s="292"/>
      <c r="R538" s="292"/>
      <c r="S538" s="292"/>
      <c r="T538" s="292"/>
      <c r="U538" s="292"/>
      <c r="V538" s="292"/>
      <c r="W538" s="292"/>
      <c r="X538" s="292"/>
      <c r="Y538" s="292"/>
      <c r="Z538" s="292"/>
      <c r="AA538" s="292"/>
      <c r="AB538" s="292"/>
      <c r="AC538" s="292"/>
      <c r="AD538" s="292"/>
      <c r="AE538" s="292"/>
      <c r="AF538" s="292"/>
      <c r="AG538" s="292"/>
      <c r="AH538" s="292"/>
      <c r="AI538" s="292"/>
      <c r="AJ538" s="292"/>
      <c r="AK538" s="687"/>
      <c r="AL538" s="786"/>
      <c r="AM538" s="864"/>
      <c r="AN538" s="936"/>
      <c r="AO538" s="1002"/>
      <c r="AP538" s="993"/>
      <c r="AQ538" s="993"/>
      <c r="AR538" s="993"/>
      <c r="AS538" s="993"/>
      <c r="AT538" s="993"/>
      <c r="AU538" s="993"/>
      <c r="AV538" s="993"/>
      <c r="AW538" s="993"/>
      <c r="AX538" s="993"/>
      <c r="AY538" s="993"/>
      <c r="AZ538" s="1067"/>
      <c r="BA538" s="800" t="s">
        <v>753</v>
      </c>
      <c r="BB538" s="1031" t="s">
        <v>425</v>
      </c>
      <c r="BC538" s="1118" t="s">
        <v>1322</v>
      </c>
    </row>
    <row r="539" spans="1:55" s="61" customFormat="1" ht="35" customHeight="1">
      <c r="A539" s="81">
        <v>28</v>
      </c>
      <c r="B539" s="99" t="s">
        <v>569</v>
      </c>
      <c r="C539" s="99"/>
      <c r="D539" s="99"/>
      <c r="E539" s="99"/>
      <c r="F539" s="153"/>
      <c r="G539" s="183">
        <v>1</v>
      </c>
      <c r="H539" s="229" t="s">
        <v>1204</v>
      </c>
      <c r="I539" s="229"/>
      <c r="J539" s="229"/>
      <c r="K539" s="229"/>
      <c r="L539" s="229"/>
      <c r="M539" s="229"/>
      <c r="N539" s="229"/>
      <c r="O539" s="229"/>
      <c r="P539" s="229"/>
      <c r="Q539" s="229"/>
      <c r="R539" s="229"/>
      <c r="S539" s="229"/>
      <c r="T539" s="229"/>
      <c r="U539" s="229"/>
      <c r="V539" s="229"/>
      <c r="W539" s="229"/>
      <c r="X539" s="229"/>
      <c r="Y539" s="229"/>
      <c r="Z539" s="229"/>
      <c r="AA539" s="229"/>
      <c r="AB539" s="229"/>
      <c r="AC539" s="229"/>
      <c r="AD539" s="229"/>
      <c r="AE539" s="229"/>
      <c r="AF539" s="229"/>
      <c r="AG539" s="229"/>
      <c r="AH539" s="229"/>
      <c r="AI539" s="229"/>
      <c r="AJ539" s="229"/>
      <c r="AK539" s="236"/>
      <c r="AL539" s="724"/>
      <c r="AM539" s="854"/>
      <c r="AN539" s="911"/>
      <c r="AO539" s="1003" t="s">
        <v>1265</v>
      </c>
      <c r="AP539" s="1042"/>
      <c r="AQ539" s="1042"/>
      <c r="AR539" s="1042"/>
      <c r="AS539" s="1003"/>
      <c r="AT539" s="1003"/>
      <c r="AU539" s="1003"/>
      <c r="AV539" s="1003"/>
      <c r="AW539" s="1003"/>
      <c r="AX539" s="1003"/>
      <c r="AY539" s="1003"/>
      <c r="AZ539" s="1081"/>
      <c r="BA539" s="1042" t="s">
        <v>753</v>
      </c>
      <c r="BB539" s="1042" t="s">
        <v>425</v>
      </c>
      <c r="BC539" s="1129" t="s">
        <v>1322</v>
      </c>
    </row>
    <row r="540" spans="1:55" s="61" customFormat="1" ht="35" customHeight="1">
      <c r="A540" s="69"/>
      <c r="B540" s="111"/>
      <c r="C540" s="121" t="s">
        <v>120</v>
      </c>
      <c r="D540" s="121"/>
      <c r="E540" s="121"/>
      <c r="F540" s="141"/>
      <c r="G540" s="184">
        <v>1</v>
      </c>
      <c r="H540" s="231" t="s">
        <v>41</v>
      </c>
      <c r="I540" s="231"/>
      <c r="J540" s="231"/>
      <c r="K540" s="231"/>
      <c r="L540" s="231"/>
      <c r="M540" s="231"/>
      <c r="N540" s="231"/>
      <c r="O540" s="231"/>
      <c r="P540" s="231"/>
      <c r="Q540" s="231"/>
      <c r="R540" s="231"/>
      <c r="S540" s="231"/>
      <c r="T540" s="231"/>
      <c r="U540" s="231"/>
      <c r="V540" s="231"/>
      <c r="W540" s="231"/>
      <c r="X540" s="231"/>
      <c r="Y540" s="231"/>
      <c r="Z540" s="231"/>
      <c r="AA540" s="231"/>
      <c r="AB540" s="231"/>
      <c r="AC540" s="231"/>
      <c r="AD540" s="231"/>
      <c r="AE540" s="231"/>
      <c r="AF540" s="231"/>
      <c r="AG540" s="231"/>
      <c r="AH540" s="231"/>
      <c r="AI540" s="231"/>
      <c r="AJ540" s="231"/>
      <c r="AK540" s="258"/>
      <c r="AL540" s="742"/>
      <c r="AM540" s="859"/>
      <c r="AN540" s="901"/>
      <c r="AO540" s="61" t="s">
        <v>937</v>
      </c>
      <c r="AP540" s="800"/>
      <c r="AQ540" s="800"/>
      <c r="AR540" s="800"/>
      <c r="AS540" s="61"/>
      <c r="AT540" s="61"/>
      <c r="AU540" s="61"/>
      <c r="AV540" s="61"/>
      <c r="AW540" s="61"/>
      <c r="AX540" s="61"/>
      <c r="AY540" s="61"/>
      <c r="AZ540" s="152"/>
      <c r="BA540" s="761" t="s">
        <v>753</v>
      </c>
      <c r="BB540" s="761" t="s">
        <v>425</v>
      </c>
      <c r="BC540" s="1116" t="s">
        <v>654</v>
      </c>
    </row>
    <row r="541" spans="1:55" s="61" customFormat="1" ht="24.75" customHeight="1">
      <c r="A541" s="68"/>
      <c r="B541" s="92"/>
      <c r="C541" s="92" t="s">
        <v>873</v>
      </c>
      <c r="D541" s="92"/>
      <c r="E541" s="92"/>
      <c r="F541" s="139"/>
      <c r="G541" s="187">
        <v>1</v>
      </c>
      <c r="H541" s="61" t="s">
        <v>560</v>
      </c>
      <c r="I541" s="252"/>
      <c r="J541" s="252"/>
      <c r="K541" s="252"/>
      <c r="L541" s="252"/>
      <c r="M541" s="252"/>
      <c r="N541" s="252"/>
      <c r="O541" s="252"/>
      <c r="P541" s="252"/>
      <c r="Q541" s="252"/>
      <c r="R541" s="252"/>
      <c r="S541" s="252"/>
      <c r="T541" s="252"/>
      <c r="U541" s="252"/>
      <c r="V541" s="252"/>
      <c r="W541" s="252"/>
      <c r="X541" s="252"/>
      <c r="Y541" s="252"/>
      <c r="Z541" s="252"/>
      <c r="AA541" s="252"/>
      <c r="AB541" s="252"/>
      <c r="AC541" s="252"/>
      <c r="AD541" s="252"/>
      <c r="AE541" s="252"/>
      <c r="AF541" s="252"/>
      <c r="AG541" s="252"/>
      <c r="AH541" s="252"/>
      <c r="AI541" s="252"/>
      <c r="AJ541" s="252"/>
      <c r="AK541" s="252"/>
      <c r="AL541" s="725"/>
      <c r="AM541" s="851"/>
      <c r="AN541" s="904"/>
      <c r="AO541" s="61"/>
      <c r="AP541" s="800"/>
      <c r="AQ541" s="800"/>
      <c r="AR541" s="800"/>
      <c r="AS541" s="61"/>
      <c r="AT541" s="61"/>
      <c r="AU541" s="61"/>
      <c r="AV541" s="61"/>
      <c r="AW541" s="61"/>
      <c r="AX541" s="61"/>
      <c r="AY541" s="61"/>
      <c r="AZ541" s="152"/>
      <c r="BA541" s="761"/>
      <c r="BB541" s="761"/>
      <c r="BC541" s="1116"/>
    </row>
    <row r="542" spans="1:55" s="61" customFormat="1" ht="36.75" customHeight="1">
      <c r="A542" s="68"/>
      <c r="B542" s="88" t="s">
        <v>245</v>
      </c>
      <c r="C542" s="92"/>
      <c r="D542" s="92"/>
      <c r="E542" s="92"/>
      <c r="F542" s="139"/>
      <c r="G542" s="187"/>
      <c r="H542" s="293" t="s">
        <v>1027</v>
      </c>
      <c r="I542" s="358"/>
      <c r="J542" s="358"/>
      <c r="K542" s="358"/>
      <c r="L542" s="358"/>
      <c r="M542" s="358"/>
      <c r="N542" s="358"/>
      <c r="O542" s="489"/>
      <c r="P542" s="487" t="s">
        <v>541</v>
      </c>
      <c r="Q542" s="517"/>
      <c r="R542" s="517"/>
      <c r="S542" s="517"/>
      <c r="T542" s="517"/>
      <c r="U542" s="517"/>
      <c r="V542" s="517"/>
      <c r="W542" s="530"/>
      <c r="X542" s="61"/>
      <c r="Y542" s="61"/>
      <c r="Z542" s="61"/>
      <c r="AA542" s="61"/>
      <c r="AB542" s="61"/>
      <c r="AC542" s="61"/>
      <c r="AD542" s="61"/>
      <c r="AE542" s="61"/>
      <c r="AF542" s="61"/>
      <c r="AG542" s="252"/>
      <c r="AH542" s="252"/>
      <c r="AI542" s="252"/>
      <c r="AJ542" s="252"/>
      <c r="AK542" s="252"/>
      <c r="AL542" s="725"/>
      <c r="AM542" s="851"/>
      <c r="AN542" s="904"/>
      <c r="AO542" s="61"/>
      <c r="AP542" s="800"/>
      <c r="AQ542" s="800"/>
      <c r="AR542" s="800"/>
      <c r="AS542" s="61"/>
      <c r="AT542" s="61"/>
      <c r="AU542" s="61"/>
      <c r="AV542" s="61"/>
      <c r="AW542" s="61"/>
      <c r="AX542" s="61"/>
      <c r="AY542" s="61"/>
      <c r="AZ542" s="152"/>
      <c r="BA542" s="761"/>
      <c r="BB542" s="761"/>
      <c r="BC542" s="1116"/>
    </row>
    <row r="543" spans="1:55" s="61" customFormat="1" ht="38.25" customHeight="1">
      <c r="A543" s="68"/>
      <c r="B543" s="88"/>
      <c r="C543" s="92"/>
      <c r="D543" s="92"/>
      <c r="E543" s="92"/>
      <c r="F543" s="139"/>
      <c r="G543" s="187"/>
      <c r="H543" s="293" t="s">
        <v>983</v>
      </c>
      <c r="I543" s="358"/>
      <c r="J543" s="358"/>
      <c r="K543" s="358"/>
      <c r="L543" s="358"/>
      <c r="M543" s="358"/>
      <c r="N543" s="358"/>
      <c r="O543" s="489"/>
      <c r="P543" s="487" t="s">
        <v>541</v>
      </c>
      <c r="Q543" s="517"/>
      <c r="R543" s="517"/>
      <c r="S543" s="517"/>
      <c r="T543" s="517"/>
      <c r="U543" s="517"/>
      <c r="V543" s="517"/>
      <c r="W543" s="530"/>
      <c r="X543" s="61"/>
      <c r="Y543" s="61"/>
      <c r="Z543" s="61"/>
      <c r="AA543" s="61"/>
      <c r="AB543" s="61"/>
      <c r="AC543" s="61"/>
      <c r="AD543" s="61"/>
      <c r="AE543" s="61"/>
      <c r="AF543" s="61"/>
      <c r="AG543" s="252"/>
      <c r="AH543" s="252"/>
      <c r="AI543" s="252"/>
      <c r="AJ543" s="252"/>
      <c r="AK543" s="252"/>
      <c r="AL543" s="725"/>
      <c r="AM543" s="851"/>
      <c r="AN543" s="904"/>
      <c r="AO543" s="61"/>
      <c r="AP543" s="800"/>
      <c r="AQ543" s="800"/>
      <c r="AR543" s="800"/>
      <c r="AS543" s="61"/>
      <c r="AT543" s="61"/>
      <c r="AU543" s="61"/>
      <c r="AV543" s="61"/>
      <c r="AW543" s="61"/>
      <c r="AX543" s="61"/>
      <c r="AY543" s="61"/>
      <c r="AZ543" s="152"/>
      <c r="BA543" s="761"/>
      <c r="BB543" s="761"/>
      <c r="BC543" s="1116"/>
    </row>
    <row r="544" spans="1:55" s="61" customFormat="1">
      <c r="A544" s="68"/>
      <c r="B544" s="88"/>
      <c r="C544" s="88"/>
      <c r="D544" s="88"/>
      <c r="E544" s="88"/>
      <c r="F544" s="145"/>
      <c r="G544" s="186"/>
      <c r="H544" s="255"/>
      <c r="I544" s="359"/>
      <c r="J544" s="359"/>
      <c r="K544" s="359"/>
      <c r="L544" s="359"/>
      <c r="M544" s="359"/>
      <c r="N544" s="359"/>
      <c r="O544" s="359"/>
      <c r="P544" s="516"/>
      <c r="Q544" s="528"/>
      <c r="R544" s="528"/>
      <c r="S544" s="528"/>
      <c r="T544" s="528"/>
      <c r="U544" s="528"/>
      <c r="V544" s="528"/>
      <c r="W544" s="528"/>
      <c r="X544" s="189"/>
      <c r="Y544" s="189"/>
      <c r="Z544" s="189"/>
      <c r="AA544" s="189"/>
      <c r="AB544" s="189"/>
      <c r="AC544" s="189"/>
      <c r="AD544" s="189"/>
      <c r="AE544" s="189"/>
      <c r="AF544" s="189"/>
      <c r="AG544" s="255"/>
      <c r="AH544" s="255"/>
      <c r="AI544" s="255"/>
      <c r="AJ544" s="255"/>
      <c r="AK544" s="255"/>
      <c r="AL544" s="725"/>
      <c r="AM544" s="851"/>
      <c r="AN544" s="904"/>
      <c r="AO544" s="61"/>
      <c r="AP544" s="800"/>
      <c r="AQ544" s="800"/>
      <c r="AR544" s="800"/>
      <c r="AS544" s="61"/>
      <c r="AT544" s="61"/>
      <c r="AU544" s="61"/>
      <c r="AV544" s="61"/>
      <c r="AW544" s="61"/>
      <c r="AX544" s="61"/>
      <c r="AY544" s="61"/>
      <c r="AZ544" s="152"/>
      <c r="BA544" s="761"/>
      <c r="BB544" s="761"/>
      <c r="BC544" s="1116"/>
    </row>
    <row r="545" spans="1:55" s="61" customFormat="1" ht="35" customHeight="1">
      <c r="A545" s="68"/>
      <c r="B545" s="88"/>
      <c r="C545" s="88"/>
      <c r="D545" s="88"/>
      <c r="E545" s="88"/>
      <c r="F545" s="145"/>
      <c r="G545" s="187">
        <v>2</v>
      </c>
      <c r="H545" s="61" t="s">
        <v>1062</v>
      </c>
      <c r="I545" s="360"/>
      <c r="J545" s="360"/>
      <c r="K545" s="360"/>
      <c r="L545" s="360"/>
      <c r="M545" s="360"/>
      <c r="N545" s="360"/>
      <c r="O545" s="360"/>
      <c r="P545" s="472"/>
      <c r="Q545" s="529"/>
      <c r="R545" s="529"/>
      <c r="S545" s="529"/>
      <c r="T545" s="529"/>
      <c r="U545" s="529"/>
      <c r="V545" s="529"/>
      <c r="W545" s="529"/>
      <c r="X545" s="61"/>
      <c r="Y545" s="61"/>
      <c r="Z545" s="61"/>
      <c r="AA545" s="61"/>
      <c r="AB545" s="61"/>
      <c r="AC545" s="61"/>
      <c r="AD545" s="61"/>
      <c r="AE545" s="61"/>
      <c r="AF545" s="61"/>
      <c r="AG545" s="252"/>
      <c r="AH545" s="252"/>
      <c r="AI545" s="252"/>
      <c r="AJ545" s="252"/>
      <c r="AK545" s="252"/>
      <c r="AL545" s="725"/>
      <c r="AM545" s="851"/>
      <c r="AN545" s="904"/>
      <c r="AO545" s="61"/>
      <c r="AP545" s="800"/>
      <c r="AQ545" s="800"/>
      <c r="AR545" s="800"/>
      <c r="AS545" s="61"/>
      <c r="AT545" s="61"/>
      <c r="AU545" s="61"/>
      <c r="AV545" s="61"/>
      <c r="AW545" s="61"/>
      <c r="AX545" s="61"/>
      <c r="AY545" s="61"/>
      <c r="AZ545" s="152"/>
      <c r="BA545" s="761"/>
      <c r="BB545" s="761"/>
      <c r="BC545" s="1116"/>
    </row>
    <row r="546" spans="1:55" s="61" customFormat="1">
      <c r="A546" s="68"/>
      <c r="B546" s="88"/>
      <c r="C546" s="88"/>
      <c r="D546" s="88"/>
      <c r="E546" s="88"/>
      <c r="F546" s="154"/>
      <c r="G546" s="61"/>
      <c r="H546" s="61" t="s">
        <v>40</v>
      </c>
      <c r="I546" s="61" t="s">
        <v>902</v>
      </c>
      <c r="J546" s="360"/>
      <c r="K546" s="360"/>
      <c r="L546" s="360"/>
      <c r="M546" s="360"/>
      <c r="N546" s="360"/>
      <c r="O546" s="360"/>
      <c r="P546" s="472"/>
      <c r="Q546" s="529"/>
      <c r="R546" s="529"/>
      <c r="S546" s="529"/>
      <c r="T546" s="529"/>
      <c r="U546" s="529"/>
      <c r="V546" s="529"/>
      <c r="W546" s="529"/>
      <c r="X546" s="61"/>
      <c r="Y546" s="61"/>
      <c r="Z546" s="61"/>
      <c r="AA546" s="61"/>
      <c r="AB546" s="61"/>
      <c r="AC546" s="61"/>
      <c r="AD546" s="61"/>
      <c r="AE546" s="61"/>
      <c r="AF546" s="61"/>
      <c r="AG546" s="252"/>
      <c r="AH546" s="252"/>
      <c r="AI546" s="252"/>
      <c r="AJ546" s="252"/>
      <c r="AK546" s="252"/>
      <c r="AL546" s="725"/>
      <c r="AM546" s="851"/>
      <c r="AN546" s="904"/>
      <c r="AO546" s="61"/>
      <c r="AP546" s="800"/>
      <c r="AQ546" s="800"/>
      <c r="AR546" s="800"/>
      <c r="AS546" s="61"/>
      <c r="AT546" s="61"/>
      <c r="AU546" s="61"/>
      <c r="AV546" s="61"/>
      <c r="AW546" s="61"/>
      <c r="AX546" s="61"/>
      <c r="AY546" s="61"/>
      <c r="AZ546" s="152"/>
      <c r="BA546" s="761"/>
      <c r="BB546" s="761"/>
      <c r="BC546" s="1116"/>
    </row>
    <row r="547" spans="1:55" s="61" customFormat="1" ht="35.25" customHeight="1">
      <c r="A547" s="74"/>
      <c r="B547" s="98" t="s">
        <v>245</v>
      </c>
      <c r="C547" s="98"/>
      <c r="D547" s="98"/>
      <c r="E547" s="98"/>
      <c r="F547" s="154"/>
      <c r="G547" s="61"/>
      <c r="H547" s="294"/>
      <c r="I547" s="361"/>
      <c r="J547" s="361"/>
      <c r="K547" s="361"/>
      <c r="L547" s="361"/>
      <c r="M547" s="361"/>
      <c r="N547" s="467" t="s">
        <v>964</v>
      </c>
      <c r="O547" s="484"/>
      <c r="P547" s="484"/>
      <c r="Q547" s="501"/>
      <c r="R547" s="467" t="s">
        <v>421</v>
      </c>
      <c r="S547" s="484"/>
      <c r="T547" s="484"/>
      <c r="U547" s="501"/>
      <c r="V547" s="467" t="s">
        <v>603</v>
      </c>
      <c r="W547" s="484"/>
      <c r="X547" s="484"/>
      <c r="Y547" s="501"/>
      <c r="Z547" s="467" t="s">
        <v>559</v>
      </c>
      <c r="AA547" s="484"/>
      <c r="AB547" s="484"/>
      <c r="AC547" s="501"/>
      <c r="AD547" s="467" t="s">
        <v>859</v>
      </c>
      <c r="AE547" s="484"/>
      <c r="AF547" s="484"/>
      <c r="AG547" s="501"/>
      <c r="AH547" s="467" t="s">
        <v>535</v>
      </c>
      <c r="AI547" s="505"/>
      <c r="AJ547" s="634"/>
      <c r="AK547" s="688"/>
      <c r="AL547" s="787"/>
      <c r="AM547" s="883"/>
      <c r="AN547" s="953"/>
      <c r="AO547" s="252"/>
      <c r="AP547" s="64"/>
      <c r="AQ547" s="64"/>
      <c r="AR547" s="64"/>
      <c r="AS547" s="252"/>
      <c r="AT547" s="61"/>
      <c r="AU547" s="64"/>
      <c r="AV547" s="64"/>
      <c r="AW547" s="64"/>
      <c r="AX547" s="64"/>
      <c r="AY547" s="1056"/>
      <c r="AZ547" s="1082"/>
      <c r="BA547" s="424"/>
      <c r="BB547" s="424"/>
      <c r="BC547" s="1130"/>
    </row>
    <row r="548" spans="1:55" s="61" customFormat="1" ht="35.25" customHeight="1">
      <c r="A548" s="74"/>
      <c r="B548" s="98"/>
      <c r="C548" s="98"/>
      <c r="D548" s="98"/>
      <c r="E548" s="98"/>
      <c r="F548" s="154"/>
      <c r="G548" s="61"/>
      <c r="H548" s="295" t="s">
        <v>827</v>
      </c>
      <c r="I548" s="362"/>
      <c r="J548" s="362"/>
      <c r="K548" s="362"/>
      <c r="L548" s="362"/>
      <c r="M548" s="362"/>
      <c r="N548" s="487" t="s">
        <v>541</v>
      </c>
      <c r="O548" s="504"/>
      <c r="P548" s="517"/>
      <c r="Q548" s="530"/>
      <c r="R548" s="487" t="s">
        <v>541</v>
      </c>
      <c r="S548" s="504"/>
      <c r="T548" s="517"/>
      <c r="U548" s="530"/>
      <c r="V548" s="487" t="s">
        <v>541</v>
      </c>
      <c r="W548" s="504"/>
      <c r="X548" s="517"/>
      <c r="Y548" s="530"/>
      <c r="Z548" s="487" t="s">
        <v>541</v>
      </c>
      <c r="AA548" s="504"/>
      <c r="AB548" s="517"/>
      <c r="AC548" s="530"/>
      <c r="AD548" s="487" t="s">
        <v>541</v>
      </c>
      <c r="AE548" s="504"/>
      <c r="AF548" s="517"/>
      <c r="AG548" s="530"/>
      <c r="AH548" s="487" t="s">
        <v>541</v>
      </c>
      <c r="AI548" s="504"/>
      <c r="AJ548" s="635"/>
      <c r="AK548" s="688"/>
      <c r="AL548" s="787"/>
      <c r="AM548" s="883"/>
      <c r="AN548" s="953"/>
      <c r="AO548" s="252"/>
      <c r="AP548" s="64"/>
      <c r="AQ548" s="64"/>
      <c r="AR548" s="64"/>
      <c r="AS548" s="252"/>
      <c r="AT548" s="61"/>
      <c r="AU548" s="64"/>
      <c r="AV548" s="64"/>
      <c r="AW548" s="64"/>
      <c r="AX548" s="64"/>
      <c r="AY548" s="64"/>
      <c r="AZ548" s="433"/>
      <c r="BA548" s="424"/>
      <c r="BB548" s="424"/>
      <c r="BC548" s="1130"/>
    </row>
    <row r="549" spans="1:55" s="61" customFormat="1" ht="35.25" customHeight="1">
      <c r="A549" s="74"/>
      <c r="B549" s="98"/>
      <c r="C549" s="98"/>
      <c r="D549" s="98"/>
      <c r="E549" s="98"/>
      <c r="F549" s="154"/>
      <c r="G549" s="61"/>
      <c r="H549" s="296" t="s">
        <v>771</v>
      </c>
      <c r="I549" s="363"/>
      <c r="J549" s="363"/>
      <c r="K549" s="363"/>
      <c r="L549" s="363"/>
      <c r="M549" s="363"/>
      <c r="N549" s="487" t="s">
        <v>541</v>
      </c>
      <c r="O549" s="504"/>
      <c r="P549" s="517"/>
      <c r="Q549" s="530"/>
      <c r="R549" s="487" t="s">
        <v>541</v>
      </c>
      <c r="S549" s="504"/>
      <c r="T549" s="517"/>
      <c r="U549" s="530"/>
      <c r="V549" s="487" t="s">
        <v>541</v>
      </c>
      <c r="W549" s="504"/>
      <c r="X549" s="517"/>
      <c r="Y549" s="530"/>
      <c r="Z549" s="487" t="s">
        <v>541</v>
      </c>
      <c r="AA549" s="504"/>
      <c r="AB549" s="517"/>
      <c r="AC549" s="530"/>
      <c r="AD549" s="487" t="s">
        <v>541</v>
      </c>
      <c r="AE549" s="504"/>
      <c r="AF549" s="517"/>
      <c r="AG549" s="530"/>
      <c r="AH549" s="487" t="s">
        <v>541</v>
      </c>
      <c r="AI549" s="504"/>
      <c r="AJ549" s="635"/>
      <c r="AK549" s="688"/>
      <c r="AL549" s="787"/>
      <c r="AM549" s="883"/>
      <c r="AN549" s="953"/>
      <c r="AO549" s="252"/>
      <c r="AP549" s="64"/>
      <c r="AQ549" s="64"/>
      <c r="AR549" s="64"/>
      <c r="AS549" s="252"/>
      <c r="AT549" s="61"/>
      <c r="AU549" s="64"/>
      <c r="AV549" s="64"/>
      <c r="AW549" s="64"/>
      <c r="AX549" s="64"/>
      <c r="AY549" s="64"/>
      <c r="AZ549" s="433"/>
      <c r="BA549" s="424"/>
      <c r="BB549" s="424"/>
      <c r="BC549" s="1130"/>
    </row>
    <row r="550" spans="1:55" s="64" customFormat="1" ht="35.25" customHeight="1">
      <c r="A550" s="74"/>
      <c r="B550" s="98"/>
      <c r="C550" s="98"/>
      <c r="D550" s="98"/>
      <c r="E550" s="98"/>
      <c r="F550" s="154"/>
      <c r="G550" s="197"/>
      <c r="H550" s="296" t="s">
        <v>341</v>
      </c>
      <c r="I550" s="363"/>
      <c r="J550" s="363"/>
      <c r="K550" s="363"/>
      <c r="L550" s="363"/>
      <c r="M550" s="363"/>
      <c r="N550" s="487" t="s">
        <v>541</v>
      </c>
      <c r="O550" s="504"/>
      <c r="P550" s="517"/>
      <c r="Q550" s="530"/>
      <c r="R550" s="487" t="s">
        <v>541</v>
      </c>
      <c r="S550" s="504"/>
      <c r="T550" s="517"/>
      <c r="U550" s="530"/>
      <c r="V550" s="487" t="s">
        <v>541</v>
      </c>
      <c r="W550" s="504"/>
      <c r="X550" s="517"/>
      <c r="Y550" s="530"/>
      <c r="Z550" s="487" t="s">
        <v>541</v>
      </c>
      <c r="AA550" s="504"/>
      <c r="AB550" s="517"/>
      <c r="AC550" s="530"/>
      <c r="AD550" s="487" t="s">
        <v>541</v>
      </c>
      <c r="AE550" s="504"/>
      <c r="AF550" s="517"/>
      <c r="AG550" s="530"/>
      <c r="AH550" s="487" t="s">
        <v>541</v>
      </c>
      <c r="AI550" s="504"/>
      <c r="AJ550" s="635"/>
      <c r="AK550" s="688"/>
      <c r="AL550" s="787"/>
      <c r="AM550" s="883"/>
      <c r="AN550" s="953"/>
      <c r="AO550" s="252"/>
      <c r="AS550" s="252"/>
      <c r="AT550" s="197"/>
      <c r="AU550" s="197"/>
      <c r="AV550" s="197"/>
      <c r="AW550" s="197"/>
      <c r="AX550" s="197"/>
      <c r="AY550" s="197"/>
      <c r="AZ550" s="433"/>
      <c r="BA550" s="424"/>
      <c r="BB550" s="424"/>
      <c r="BC550" s="1130"/>
    </row>
    <row r="551" spans="1:55" s="64" customFormat="1" ht="36" customHeight="1">
      <c r="A551" s="74"/>
      <c r="B551" s="98"/>
      <c r="C551" s="98"/>
      <c r="D551" s="98"/>
      <c r="E551" s="98"/>
      <c r="F551" s="154"/>
      <c r="G551" s="197"/>
      <c r="H551" s="296"/>
      <c r="I551" s="363"/>
      <c r="J551" s="363"/>
      <c r="K551" s="363"/>
      <c r="L551" s="363"/>
      <c r="M551" s="363"/>
      <c r="N551" s="467" t="s">
        <v>241</v>
      </c>
      <c r="O551" s="484"/>
      <c r="P551" s="484"/>
      <c r="Q551" s="501"/>
      <c r="R551" s="467" t="s">
        <v>1168</v>
      </c>
      <c r="S551" s="484"/>
      <c r="T551" s="484"/>
      <c r="U551" s="501"/>
      <c r="V551" s="467" t="s">
        <v>555</v>
      </c>
      <c r="W551" s="484" t="s">
        <v>975</v>
      </c>
      <c r="X551" s="484"/>
      <c r="Y551" s="501"/>
      <c r="Z551" s="467" t="s">
        <v>693</v>
      </c>
      <c r="AA551" s="484"/>
      <c r="AB551" s="484"/>
      <c r="AC551" s="501"/>
      <c r="AD551" s="467" t="s">
        <v>650</v>
      </c>
      <c r="AE551" s="484"/>
      <c r="AF551" s="484"/>
      <c r="AG551" s="501"/>
      <c r="AH551" s="467" t="s">
        <v>568</v>
      </c>
      <c r="AI551" s="505"/>
      <c r="AJ551" s="634"/>
      <c r="AK551" s="688"/>
      <c r="AL551" s="788"/>
      <c r="AM551" s="884"/>
      <c r="AN551" s="932"/>
      <c r="AO551" s="252"/>
      <c r="AP551" s="1043"/>
      <c r="AQ551" s="1052"/>
      <c r="AR551" s="1043"/>
      <c r="AS551" s="252"/>
      <c r="AT551" s="197"/>
      <c r="AU551" s="1052"/>
      <c r="AV551" s="1043"/>
      <c r="AW551" s="1043"/>
      <c r="AX551" s="1052"/>
      <c r="AY551" s="1043"/>
      <c r="AZ551" s="1083"/>
      <c r="BA551" s="1043"/>
      <c r="BB551" s="1043"/>
      <c r="BC551" s="1131"/>
    </row>
    <row r="552" spans="1:55" s="64" customFormat="1" ht="36" customHeight="1">
      <c r="A552" s="68"/>
      <c r="B552" s="92"/>
      <c r="C552" s="106"/>
      <c r="D552" s="106"/>
      <c r="E552" s="106"/>
      <c r="F552" s="142"/>
      <c r="G552" s="187"/>
      <c r="H552" s="295" t="s">
        <v>827</v>
      </c>
      <c r="I552" s="362"/>
      <c r="J552" s="362"/>
      <c r="K552" s="362"/>
      <c r="L552" s="362"/>
      <c r="M552" s="362"/>
      <c r="N552" s="487" t="s">
        <v>541</v>
      </c>
      <c r="O552" s="504"/>
      <c r="P552" s="517"/>
      <c r="Q552" s="530"/>
      <c r="R552" s="487" t="s">
        <v>541</v>
      </c>
      <c r="S552" s="504"/>
      <c r="T552" s="517"/>
      <c r="U552" s="530"/>
      <c r="V552" s="487" t="s">
        <v>541</v>
      </c>
      <c r="W552" s="504"/>
      <c r="X552" s="517"/>
      <c r="Y552" s="530"/>
      <c r="Z552" s="487" t="s">
        <v>541</v>
      </c>
      <c r="AA552" s="504"/>
      <c r="AB552" s="517"/>
      <c r="AC552" s="530"/>
      <c r="AD552" s="487" t="s">
        <v>541</v>
      </c>
      <c r="AE552" s="504"/>
      <c r="AF552" s="517"/>
      <c r="AG552" s="530"/>
      <c r="AH552" s="487" t="s">
        <v>541</v>
      </c>
      <c r="AI552" s="504"/>
      <c r="AJ552" s="635"/>
      <c r="AK552" s="688"/>
      <c r="AL552" s="725"/>
      <c r="AM552" s="851"/>
      <c r="AN552" s="904"/>
      <c r="AO552" s="252"/>
      <c r="AP552" s="252"/>
      <c r="AQ552" s="252"/>
      <c r="AR552" s="252"/>
      <c r="AS552" s="252"/>
      <c r="AT552" s="197"/>
      <c r="AU552" s="800"/>
      <c r="AV552" s="800"/>
      <c r="AW552" s="800"/>
      <c r="AX552" s="197"/>
      <c r="AY552" s="197"/>
      <c r="AZ552" s="152"/>
      <c r="BA552" s="761"/>
      <c r="BB552" s="761"/>
      <c r="BC552" s="1116"/>
    </row>
    <row r="553" spans="1:55" s="64" customFormat="1" ht="36" customHeight="1">
      <c r="A553" s="68"/>
      <c r="B553" s="92"/>
      <c r="C553" s="106"/>
      <c r="D553" s="106"/>
      <c r="E553" s="106"/>
      <c r="F553" s="142"/>
      <c r="G553" s="187"/>
      <c r="H553" s="296" t="s">
        <v>771</v>
      </c>
      <c r="I553" s="363"/>
      <c r="J553" s="363"/>
      <c r="K553" s="363"/>
      <c r="L553" s="363"/>
      <c r="M553" s="363"/>
      <c r="N553" s="487" t="s">
        <v>541</v>
      </c>
      <c r="O553" s="504"/>
      <c r="P553" s="517"/>
      <c r="Q553" s="530"/>
      <c r="R553" s="487" t="s">
        <v>541</v>
      </c>
      <c r="S553" s="504"/>
      <c r="T553" s="517"/>
      <c r="U553" s="530"/>
      <c r="V553" s="487" t="s">
        <v>541</v>
      </c>
      <c r="W553" s="504"/>
      <c r="X553" s="517"/>
      <c r="Y553" s="530"/>
      <c r="Z553" s="487" t="s">
        <v>541</v>
      </c>
      <c r="AA553" s="504"/>
      <c r="AB553" s="517"/>
      <c r="AC553" s="530"/>
      <c r="AD553" s="487" t="s">
        <v>541</v>
      </c>
      <c r="AE553" s="504"/>
      <c r="AF553" s="517"/>
      <c r="AG553" s="530"/>
      <c r="AH553" s="487" t="s">
        <v>541</v>
      </c>
      <c r="AI553" s="504"/>
      <c r="AJ553" s="635"/>
      <c r="AK553" s="688"/>
      <c r="AL553" s="725"/>
      <c r="AM553" s="851"/>
      <c r="AN553" s="904"/>
      <c r="AO553" s="252"/>
      <c r="AP553" s="252"/>
      <c r="AQ553" s="252"/>
      <c r="AR553" s="252"/>
      <c r="AS553" s="252"/>
      <c r="AT553" s="197"/>
      <c r="AU553" s="800"/>
      <c r="AV553" s="800"/>
      <c r="AW553" s="800"/>
      <c r="AX553" s="197"/>
      <c r="AY553" s="197"/>
      <c r="AZ553" s="152"/>
      <c r="BA553" s="761"/>
      <c r="BB553" s="761"/>
      <c r="BC553" s="1116"/>
    </row>
    <row r="554" spans="1:55" s="64" customFormat="1" ht="35.25" customHeight="1">
      <c r="A554" s="68"/>
      <c r="B554" s="92"/>
      <c r="C554" s="106"/>
      <c r="D554" s="106"/>
      <c r="E554" s="106"/>
      <c r="F554" s="142"/>
      <c r="G554" s="187"/>
      <c r="H554" s="296" t="s">
        <v>341</v>
      </c>
      <c r="I554" s="363"/>
      <c r="J554" s="363"/>
      <c r="K554" s="363"/>
      <c r="L554" s="363"/>
      <c r="M554" s="363"/>
      <c r="N554" s="487" t="s">
        <v>541</v>
      </c>
      <c r="O554" s="504"/>
      <c r="P554" s="517"/>
      <c r="Q554" s="530"/>
      <c r="R554" s="487" t="s">
        <v>541</v>
      </c>
      <c r="S554" s="504"/>
      <c r="T554" s="517"/>
      <c r="U554" s="530"/>
      <c r="V554" s="487" t="s">
        <v>541</v>
      </c>
      <c r="W554" s="504"/>
      <c r="X554" s="517"/>
      <c r="Y554" s="530"/>
      <c r="Z554" s="487" t="s">
        <v>541</v>
      </c>
      <c r="AA554" s="504"/>
      <c r="AB554" s="517"/>
      <c r="AC554" s="530"/>
      <c r="AD554" s="487" t="s">
        <v>541</v>
      </c>
      <c r="AE554" s="504"/>
      <c r="AF554" s="517"/>
      <c r="AG554" s="530"/>
      <c r="AH554" s="487" t="s">
        <v>541</v>
      </c>
      <c r="AI554" s="504"/>
      <c r="AJ554" s="635"/>
      <c r="AK554" s="688"/>
      <c r="AL554" s="725"/>
      <c r="AM554" s="851"/>
      <c r="AN554" s="904"/>
      <c r="AO554" s="252"/>
      <c r="AP554" s="252"/>
      <c r="AQ554" s="252"/>
      <c r="AR554" s="252"/>
      <c r="AS554" s="252"/>
      <c r="AT554" s="197"/>
      <c r="AU554" s="800"/>
      <c r="AV554" s="800"/>
      <c r="AW554" s="800"/>
      <c r="AX554" s="197"/>
      <c r="AY554" s="197"/>
      <c r="AZ554" s="152"/>
      <c r="BA554" s="761"/>
      <c r="BB554" s="761"/>
      <c r="BC554" s="1116"/>
    </row>
    <row r="555" spans="1:55" s="61" customFormat="1">
      <c r="A555" s="68"/>
      <c r="B555" s="92"/>
      <c r="C555" s="106" t="s">
        <v>245</v>
      </c>
      <c r="D555" s="106"/>
      <c r="E555" s="106"/>
      <c r="F555" s="142"/>
      <c r="G555" s="187"/>
      <c r="H555" s="61" t="s">
        <v>78</v>
      </c>
      <c r="I555" s="61" t="s">
        <v>922</v>
      </c>
      <c r="J555" s="360"/>
      <c r="K555" s="360"/>
      <c r="L555" s="360"/>
      <c r="M555" s="360"/>
      <c r="N555" s="360"/>
      <c r="O555" s="360"/>
      <c r="P555" s="472"/>
      <c r="Q555" s="529"/>
      <c r="R555" s="529"/>
      <c r="S555" s="529"/>
      <c r="T555" s="529"/>
      <c r="U555" s="529"/>
      <c r="V555" s="529"/>
      <c r="W555" s="529"/>
      <c r="X555" s="61"/>
      <c r="Y555" s="61"/>
      <c r="Z555" s="61"/>
      <c r="AA555" s="61"/>
      <c r="AB555" s="61"/>
      <c r="AC555" s="61"/>
      <c r="AD555" s="61"/>
      <c r="AE555" s="61"/>
      <c r="AF555" s="61"/>
      <c r="AG555" s="252"/>
      <c r="AH555" s="252"/>
      <c r="AI555" s="252"/>
      <c r="AJ555" s="252"/>
      <c r="AK555" s="252"/>
      <c r="AL555" s="725"/>
      <c r="AM555" s="851"/>
      <c r="AN555" s="904"/>
      <c r="AO555" s="61"/>
      <c r="AP555" s="800"/>
      <c r="AQ555" s="800"/>
      <c r="AR555" s="800"/>
      <c r="AS555" s="61"/>
      <c r="AT555" s="61"/>
      <c r="AU555" s="61"/>
      <c r="AV555" s="61"/>
      <c r="AW555" s="61"/>
      <c r="AX555" s="61"/>
      <c r="AY555" s="61"/>
      <c r="AZ555" s="152"/>
      <c r="BA555" s="761"/>
      <c r="BB555" s="761"/>
      <c r="BC555" s="1116"/>
    </row>
    <row r="556" spans="1:55" s="61" customFormat="1" ht="36" customHeight="1">
      <c r="A556" s="68"/>
      <c r="B556" s="92"/>
      <c r="C556" s="106"/>
      <c r="D556" s="106"/>
      <c r="E556" s="106"/>
      <c r="F556" s="142"/>
      <c r="G556" s="187"/>
      <c r="H556" s="294"/>
      <c r="I556" s="361"/>
      <c r="J556" s="361"/>
      <c r="K556" s="361"/>
      <c r="L556" s="361"/>
      <c r="M556" s="361"/>
      <c r="N556" s="467" t="s">
        <v>964</v>
      </c>
      <c r="O556" s="505"/>
      <c r="P556" s="505"/>
      <c r="Q556" s="531"/>
      <c r="R556" s="467" t="s">
        <v>421</v>
      </c>
      <c r="S556" s="505"/>
      <c r="T556" s="505"/>
      <c r="U556" s="531"/>
      <c r="V556" s="467" t="s">
        <v>603</v>
      </c>
      <c r="W556" s="505"/>
      <c r="X556" s="505"/>
      <c r="Y556" s="531"/>
      <c r="Z556" s="467" t="s">
        <v>559</v>
      </c>
      <c r="AA556" s="505"/>
      <c r="AB556" s="505"/>
      <c r="AC556" s="531"/>
      <c r="AD556" s="467" t="s">
        <v>859</v>
      </c>
      <c r="AE556" s="505"/>
      <c r="AF556" s="505"/>
      <c r="AG556" s="531"/>
      <c r="AH556" s="467" t="s">
        <v>535</v>
      </c>
      <c r="AI556" s="505"/>
      <c r="AJ556" s="634"/>
      <c r="AK556" s="688"/>
      <c r="AL556" s="725"/>
      <c r="AM556" s="851"/>
      <c r="AN556" s="904"/>
      <c r="AO556" s="252"/>
      <c r="AP556" s="252"/>
      <c r="AQ556" s="252"/>
      <c r="AR556" s="252"/>
      <c r="AS556" s="252"/>
      <c r="AT556" s="61"/>
      <c r="AU556" s="800"/>
      <c r="AV556" s="800"/>
      <c r="AW556" s="800"/>
      <c r="AX556" s="61"/>
      <c r="AY556" s="61"/>
      <c r="AZ556" s="152"/>
      <c r="BA556" s="761"/>
      <c r="BB556" s="761"/>
      <c r="BC556" s="1116"/>
    </row>
    <row r="557" spans="1:55" s="61" customFormat="1" ht="36" customHeight="1">
      <c r="A557" s="68"/>
      <c r="B557" s="92"/>
      <c r="C557" s="106"/>
      <c r="D557" s="106"/>
      <c r="E557" s="106"/>
      <c r="F557" s="142"/>
      <c r="G557" s="187"/>
      <c r="H557" s="295" t="s">
        <v>827</v>
      </c>
      <c r="I557" s="362"/>
      <c r="J557" s="362"/>
      <c r="K557" s="362"/>
      <c r="L557" s="362"/>
      <c r="M557" s="362"/>
      <c r="N557" s="487" t="s">
        <v>541</v>
      </c>
      <c r="O557" s="504"/>
      <c r="P557" s="517"/>
      <c r="Q557" s="530"/>
      <c r="R557" s="487" t="s">
        <v>541</v>
      </c>
      <c r="S557" s="504"/>
      <c r="T557" s="517"/>
      <c r="U557" s="530"/>
      <c r="V557" s="487" t="s">
        <v>541</v>
      </c>
      <c r="W557" s="504"/>
      <c r="X557" s="517"/>
      <c r="Y557" s="530"/>
      <c r="Z557" s="487" t="s">
        <v>541</v>
      </c>
      <c r="AA557" s="504"/>
      <c r="AB557" s="517"/>
      <c r="AC557" s="530"/>
      <c r="AD557" s="487" t="s">
        <v>541</v>
      </c>
      <c r="AE557" s="504"/>
      <c r="AF557" s="517"/>
      <c r="AG557" s="530"/>
      <c r="AH557" s="487" t="s">
        <v>541</v>
      </c>
      <c r="AI557" s="504"/>
      <c r="AJ557" s="635"/>
      <c r="AK557" s="688"/>
      <c r="AL557" s="725"/>
      <c r="AM557" s="851"/>
      <c r="AN557" s="904"/>
      <c r="AO557" s="252"/>
      <c r="AP557" s="252"/>
      <c r="AQ557" s="252"/>
      <c r="AR557" s="252"/>
      <c r="AS557" s="252"/>
      <c r="AT557" s="61"/>
      <c r="AU557" s="800"/>
      <c r="AV557" s="800"/>
      <c r="AW557" s="800"/>
      <c r="AX557" s="61"/>
      <c r="AY557" s="61"/>
      <c r="AZ557" s="152"/>
      <c r="BA557" s="761"/>
      <c r="BB557" s="761"/>
      <c r="BC557" s="1116"/>
    </row>
    <row r="558" spans="1:55" s="61" customFormat="1" ht="35.25" customHeight="1">
      <c r="A558" s="68"/>
      <c r="B558" s="92"/>
      <c r="C558" s="106"/>
      <c r="D558" s="106"/>
      <c r="E558" s="106"/>
      <c r="F558" s="142"/>
      <c r="G558" s="187"/>
      <c r="H558" s="296" t="s">
        <v>771</v>
      </c>
      <c r="I558" s="363"/>
      <c r="J558" s="363"/>
      <c r="K558" s="363"/>
      <c r="L558" s="363"/>
      <c r="M558" s="363"/>
      <c r="N558" s="487" t="s">
        <v>541</v>
      </c>
      <c r="O558" s="504"/>
      <c r="P558" s="517"/>
      <c r="Q558" s="530"/>
      <c r="R558" s="487" t="s">
        <v>541</v>
      </c>
      <c r="S558" s="504"/>
      <c r="T558" s="517"/>
      <c r="U558" s="530"/>
      <c r="V558" s="487" t="s">
        <v>541</v>
      </c>
      <c r="W558" s="504"/>
      <c r="X558" s="517"/>
      <c r="Y558" s="530"/>
      <c r="Z558" s="487" t="s">
        <v>541</v>
      </c>
      <c r="AA558" s="504"/>
      <c r="AB558" s="517"/>
      <c r="AC558" s="530"/>
      <c r="AD558" s="487" t="s">
        <v>541</v>
      </c>
      <c r="AE558" s="504"/>
      <c r="AF558" s="517"/>
      <c r="AG558" s="530"/>
      <c r="AH558" s="487" t="s">
        <v>541</v>
      </c>
      <c r="AI558" s="504"/>
      <c r="AJ558" s="635"/>
      <c r="AK558" s="688"/>
      <c r="AL558" s="725"/>
      <c r="AM558" s="851"/>
      <c r="AN558" s="904"/>
      <c r="AO558" s="252"/>
      <c r="AP558" s="252"/>
      <c r="AQ558" s="252"/>
      <c r="AR558" s="252"/>
      <c r="AS558" s="252"/>
      <c r="AT558" s="61"/>
      <c r="AU558" s="800"/>
      <c r="AV558" s="800"/>
      <c r="AW558" s="800"/>
      <c r="AX558" s="61"/>
      <c r="AY558" s="61"/>
      <c r="AZ558" s="152"/>
      <c r="BA558" s="761"/>
      <c r="BB558" s="761"/>
      <c r="BC558" s="1116"/>
    </row>
    <row r="559" spans="1:55" s="61" customFormat="1" ht="35.25" customHeight="1">
      <c r="A559" s="68"/>
      <c r="B559" s="92"/>
      <c r="C559" s="106"/>
      <c r="D559" s="106"/>
      <c r="E559" s="106"/>
      <c r="F559" s="142"/>
      <c r="G559" s="187"/>
      <c r="H559" s="296" t="s">
        <v>341</v>
      </c>
      <c r="I559" s="363"/>
      <c r="J559" s="363"/>
      <c r="K559" s="363"/>
      <c r="L559" s="363"/>
      <c r="M559" s="363"/>
      <c r="N559" s="487" t="s">
        <v>541</v>
      </c>
      <c r="O559" s="504"/>
      <c r="P559" s="517"/>
      <c r="Q559" s="530"/>
      <c r="R559" s="487" t="s">
        <v>541</v>
      </c>
      <c r="S559" s="504"/>
      <c r="T559" s="517"/>
      <c r="U559" s="530"/>
      <c r="V559" s="487" t="s">
        <v>541</v>
      </c>
      <c r="W559" s="504"/>
      <c r="X559" s="517"/>
      <c r="Y559" s="530"/>
      <c r="Z559" s="487" t="s">
        <v>541</v>
      </c>
      <c r="AA559" s="504"/>
      <c r="AB559" s="517"/>
      <c r="AC559" s="530"/>
      <c r="AD559" s="487" t="s">
        <v>541</v>
      </c>
      <c r="AE559" s="504"/>
      <c r="AF559" s="517"/>
      <c r="AG559" s="530"/>
      <c r="AH559" s="487" t="s">
        <v>541</v>
      </c>
      <c r="AI559" s="504"/>
      <c r="AJ559" s="635"/>
      <c r="AK559" s="688"/>
      <c r="AL559" s="725"/>
      <c r="AM559" s="851"/>
      <c r="AN559" s="904"/>
      <c r="AO559" s="252"/>
      <c r="AP559" s="252"/>
      <c r="AQ559" s="252"/>
      <c r="AR559" s="252"/>
      <c r="AS559" s="252"/>
      <c r="AT559" s="61"/>
      <c r="AU559" s="800"/>
      <c r="AV559" s="800"/>
      <c r="AW559" s="800"/>
      <c r="AX559" s="61"/>
      <c r="AY559" s="61"/>
      <c r="AZ559" s="152"/>
      <c r="BA559" s="761"/>
      <c r="BB559" s="761"/>
      <c r="BC559" s="1116"/>
    </row>
    <row r="560" spans="1:55" s="61" customFormat="1" ht="36" customHeight="1">
      <c r="A560" s="68"/>
      <c r="B560" s="92"/>
      <c r="C560" s="106"/>
      <c r="D560" s="106"/>
      <c r="E560" s="106"/>
      <c r="F560" s="142"/>
      <c r="G560" s="187"/>
      <c r="H560" s="296"/>
      <c r="I560" s="363"/>
      <c r="J560" s="363"/>
      <c r="K560" s="363"/>
      <c r="L560" s="363"/>
      <c r="M560" s="363"/>
      <c r="N560" s="467" t="s">
        <v>241</v>
      </c>
      <c r="O560" s="484"/>
      <c r="P560" s="484"/>
      <c r="Q560" s="501"/>
      <c r="R560" s="467" t="s">
        <v>1168</v>
      </c>
      <c r="S560" s="484"/>
      <c r="T560" s="484"/>
      <c r="U560" s="501"/>
      <c r="V560" s="467" t="s">
        <v>555</v>
      </c>
      <c r="W560" s="484" t="s">
        <v>975</v>
      </c>
      <c r="X560" s="484"/>
      <c r="Y560" s="501"/>
      <c r="Z560" s="467" t="s">
        <v>693</v>
      </c>
      <c r="AA560" s="484"/>
      <c r="AB560" s="484"/>
      <c r="AC560" s="501"/>
      <c r="AD560" s="467" t="s">
        <v>650</v>
      </c>
      <c r="AE560" s="484"/>
      <c r="AF560" s="484"/>
      <c r="AG560" s="501"/>
      <c r="AH560" s="467" t="s">
        <v>568</v>
      </c>
      <c r="AI560" s="505"/>
      <c r="AJ560" s="634"/>
      <c r="AK560" s="688"/>
      <c r="AL560" s="725"/>
      <c r="AM560" s="851"/>
      <c r="AN560" s="904"/>
      <c r="AO560" s="252"/>
      <c r="AP560" s="252"/>
      <c r="AQ560" s="252"/>
      <c r="AR560" s="252"/>
      <c r="AS560" s="252"/>
      <c r="AT560" s="61"/>
      <c r="AU560" s="800"/>
      <c r="AV560" s="800"/>
      <c r="AW560" s="800"/>
      <c r="AX560" s="61"/>
      <c r="AY560" s="61"/>
      <c r="AZ560" s="152"/>
      <c r="BA560" s="761"/>
      <c r="BB560" s="761"/>
      <c r="BC560" s="1116"/>
    </row>
    <row r="561" spans="1:55" s="61" customFormat="1" ht="36" customHeight="1">
      <c r="A561" s="68"/>
      <c r="B561" s="92"/>
      <c r="C561" s="106"/>
      <c r="D561" s="106"/>
      <c r="E561" s="106"/>
      <c r="F561" s="142"/>
      <c r="G561" s="187"/>
      <c r="H561" s="295" t="s">
        <v>827</v>
      </c>
      <c r="I561" s="362"/>
      <c r="J561" s="362"/>
      <c r="K561" s="362"/>
      <c r="L561" s="362"/>
      <c r="M561" s="362"/>
      <c r="N561" s="487" t="s">
        <v>541</v>
      </c>
      <c r="O561" s="504"/>
      <c r="P561" s="517"/>
      <c r="Q561" s="530"/>
      <c r="R561" s="487" t="s">
        <v>541</v>
      </c>
      <c r="S561" s="504"/>
      <c r="T561" s="517"/>
      <c r="U561" s="530"/>
      <c r="V561" s="487" t="s">
        <v>541</v>
      </c>
      <c r="W561" s="504"/>
      <c r="X561" s="517"/>
      <c r="Y561" s="530"/>
      <c r="Z561" s="487" t="s">
        <v>541</v>
      </c>
      <c r="AA561" s="504"/>
      <c r="AB561" s="517"/>
      <c r="AC561" s="530"/>
      <c r="AD561" s="487" t="s">
        <v>541</v>
      </c>
      <c r="AE561" s="504"/>
      <c r="AF561" s="517"/>
      <c r="AG561" s="530"/>
      <c r="AH561" s="487" t="s">
        <v>541</v>
      </c>
      <c r="AI561" s="504"/>
      <c r="AJ561" s="635"/>
      <c r="AK561" s="688"/>
      <c r="AL561" s="725"/>
      <c r="AM561" s="851"/>
      <c r="AN561" s="904"/>
      <c r="AO561" s="252"/>
      <c r="AP561" s="252"/>
      <c r="AQ561" s="252"/>
      <c r="AR561" s="252"/>
      <c r="AS561" s="252"/>
      <c r="AT561" s="61"/>
      <c r="AU561" s="800"/>
      <c r="AV561" s="800"/>
      <c r="AW561" s="800"/>
      <c r="AX561" s="61"/>
      <c r="AY561" s="61"/>
      <c r="AZ561" s="152"/>
      <c r="BA561" s="761"/>
      <c r="BB561" s="761"/>
      <c r="BC561" s="1116"/>
    </row>
    <row r="562" spans="1:55" s="61" customFormat="1" ht="36" customHeight="1">
      <c r="A562" s="68"/>
      <c r="B562" s="92"/>
      <c r="C562" s="106"/>
      <c r="D562" s="106"/>
      <c r="E562" s="106"/>
      <c r="F562" s="142"/>
      <c r="G562" s="187"/>
      <c r="H562" s="296" t="s">
        <v>771</v>
      </c>
      <c r="I562" s="363"/>
      <c r="J562" s="363"/>
      <c r="K562" s="363"/>
      <c r="L562" s="363"/>
      <c r="M562" s="363"/>
      <c r="N562" s="487" t="s">
        <v>541</v>
      </c>
      <c r="O562" s="504"/>
      <c r="P562" s="517"/>
      <c r="Q562" s="530"/>
      <c r="R562" s="487" t="s">
        <v>541</v>
      </c>
      <c r="S562" s="504"/>
      <c r="T562" s="517"/>
      <c r="U562" s="530"/>
      <c r="V562" s="487" t="s">
        <v>541</v>
      </c>
      <c r="W562" s="504"/>
      <c r="X562" s="517"/>
      <c r="Y562" s="530"/>
      <c r="Z562" s="487" t="s">
        <v>541</v>
      </c>
      <c r="AA562" s="504"/>
      <c r="AB562" s="517"/>
      <c r="AC562" s="530"/>
      <c r="AD562" s="487" t="s">
        <v>541</v>
      </c>
      <c r="AE562" s="504"/>
      <c r="AF562" s="517"/>
      <c r="AG562" s="530"/>
      <c r="AH562" s="487" t="s">
        <v>541</v>
      </c>
      <c r="AI562" s="504"/>
      <c r="AJ562" s="635"/>
      <c r="AK562" s="688"/>
      <c r="AL562" s="725"/>
      <c r="AM562" s="851"/>
      <c r="AN562" s="904"/>
      <c r="AO562" s="252"/>
      <c r="AP562" s="252"/>
      <c r="AQ562" s="252"/>
      <c r="AR562" s="252"/>
      <c r="AS562" s="252"/>
      <c r="AT562" s="61"/>
      <c r="AU562" s="800"/>
      <c r="AV562" s="800"/>
      <c r="AW562" s="800"/>
      <c r="AX562" s="61"/>
      <c r="AY562" s="61"/>
      <c r="AZ562" s="152"/>
      <c r="BA562" s="761"/>
      <c r="BB562" s="761"/>
      <c r="BC562" s="1116"/>
    </row>
    <row r="563" spans="1:55" s="61" customFormat="1" ht="35.25" customHeight="1">
      <c r="A563" s="68"/>
      <c r="B563" s="92"/>
      <c r="C563" s="106"/>
      <c r="D563" s="106"/>
      <c r="E563" s="106"/>
      <c r="F563" s="142"/>
      <c r="G563" s="187"/>
      <c r="H563" s="296" t="s">
        <v>341</v>
      </c>
      <c r="I563" s="363"/>
      <c r="J563" s="363"/>
      <c r="K563" s="363"/>
      <c r="L563" s="363"/>
      <c r="M563" s="363"/>
      <c r="N563" s="487" t="s">
        <v>541</v>
      </c>
      <c r="O563" s="504"/>
      <c r="P563" s="517"/>
      <c r="Q563" s="530"/>
      <c r="R563" s="487" t="s">
        <v>541</v>
      </c>
      <c r="S563" s="504"/>
      <c r="T563" s="517"/>
      <c r="U563" s="530"/>
      <c r="V563" s="487" t="s">
        <v>541</v>
      </c>
      <c r="W563" s="504"/>
      <c r="X563" s="517"/>
      <c r="Y563" s="530"/>
      <c r="Z563" s="487" t="s">
        <v>541</v>
      </c>
      <c r="AA563" s="504"/>
      <c r="AB563" s="517"/>
      <c r="AC563" s="530"/>
      <c r="AD563" s="487" t="s">
        <v>541</v>
      </c>
      <c r="AE563" s="504"/>
      <c r="AF563" s="517"/>
      <c r="AG563" s="530"/>
      <c r="AH563" s="487" t="s">
        <v>541</v>
      </c>
      <c r="AI563" s="504"/>
      <c r="AJ563" s="635"/>
      <c r="AK563" s="688"/>
      <c r="AL563" s="725"/>
      <c r="AM563" s="851"/>
      <c r="AN563" s="904"/>
      <c r="AO563" s="252"/>
      <c r="AP563" s="252"/>
      <c r="AQ563" s="252"/>
      <c r="AR563" s="252"/>
      <c r="AS563" s="252"/>
      <c r="AT563" s="61"/>
      <c r="AU563" s="800"/>
      <c r="AV563" s="800"/>
      <c r="AW563" s="800"/>
      <c r="AX563" s="61"/>
      <c r="AY563" s="61"/>
      <c r="AZ563" s="152"/>
      <c r="BA563" s="761"/>
      <c r="BB563" s="761"/>
      <c r="BC563" s="1116"/>
    </row>
    <row r="564" spans="1:55" s="61" customFormat="1" ht="36" customHeight="1">
      <c r="A564" s="68"/>
      <c r="B564" s="92"/>
      <c r="C564" s="106"/>
      <c r="D564" s="106"/>
      <c r="E564" s="106"/>
      <c r="F564" s="142"/>
      <c r="G564" s="186"/>
      <c r="H564" s="297"/>
      <c r="I564" s="364"/>
      <c r="J564" s="364"/>
      <c r="K564" s="364"/>
      <c r="L564" s="364"/>
      <c r="M564" s="364"/>
      <c r="N564" s="488"/>
      <c r="O564" s="488"/>
      <c r="P564" s="518"/>
      <c r="Q564" s="518"/>
      <c r="R564" s="488"/>
      <c r="S564" s="488"/>
      <c r="T564" s="518"/>
      <c r="U564" s="518"/>
      <c r="V564" s="488"/>
      <c r="W564" s="488"/>
      <c r="X564" s="518"/>
      <c r="Y564" s="518"/>
      <c r="Z564" s="488"/>
      <c r="AA564" s="488"/>
      <c r="AB564" s="518"/>
      <c r="AC564" s="518"/>
      <c r="AD564" s="488"/>
      <c r="AE564" s="488"/>
      <c r="AF564" s="518"/>
      <c r="AG564" s="518"/>
      <c r="AH564" s="488"/>
      <c r="AI564" s="488"/>
      <c r="AJ564" s="518"/>
      <c r="AK564" s="518"/>
      <c r="AL564" s="725"/>
      <c r="AM564" s="851"/>
      <c r="AN564" s="904"/>
      <c r="AO564" s="252"/>
      <c r="AP564" s="252"/>
      <c r="AQ564" s="252"/>
      <c r="AR564" s="252"/>
      <c r="AS564" s="252"/>
      <c r="AT564" s="61"/>
      <c r="AU564" s="800"/>
      <c r="AV564" s="800"/>
      <c r="AW564" s="800"/>
      <c r="AX564" s="61"/>
      <c r="AY564" s="61"/>
      <c r="AZ564" s="152"/>
      <c r="BA564" s="761"/>
      <c r="BB564" s="761"/>
      <c r="BC564" s="1116"/>
    </row>
    <row r="565" spans="1:55" s="61" customFormat="1" ht="36" customHeight="1">
      <c r="A565" s="68"/>
      <c r="B565" s="92"/>
      <c r="C565" s="106"/>
      <c r="D565" s="106"/>
      <c r="E565" s="106"/>
      <c r="F565" s="142"/>
      <c r="G565" s="187">
        <v>3</v>
      </c>
      <c r="H565" s="61" t="s">
        <v>1064</v>
      </c>
      <c r="I565" s="365"/>
      <c r="J565" s="365"/>
      <c r="K565" s="440"/>
      <c r="L565" s="440"/>
      <c r="M565" s="365"/>
      <c r="N565" s="365"/>
      <c r="O565" s="440"/>
      <c r="P565" s="440"/>
      <c r="Q565" s="365"/>
      <c r="R565" s="365"/>
      <c r="S565" s="440"/>
      <c r="T565" s="440"/>
      <c r="U565" s="365"/>
      <c r="V565" s="365"/>
      <c r="W565" s="440"/>
      <c r="X565" s="440"/>
      <c r="Y565" s="365"/>
      <c r="Z565" s="365"/>
      <c r="AA565" s="440"/>
      <c r="AB565" s="440"/>
      <c r="AC565" s="365"/>
      <c r="AD565" s="365"/>
      <c r="AE565" s="440"/>
      <c r="AF565" s="440"/>
      <c r="AG565" s="252"/>
      <c r="AH565" s="252"/>
      <c r="AI565" s="252"/>
      <c r="AJ565" s="252"/>
      <c r="AK565" s="252"/>
      <c r="AL565" s="725"/>
      <c r="AM565" s="851"/>
      <c r="AN565" s="904"/>
      <c r="AO565" s="977" t="s">
        <v>377</v>
      </c>
      <c r="AP565" s="360"/>
      <c r="AQ565" s="360"/>
      <c r="AR565" s="360"/>
      <c r="AS565" s="360"/>
      <c r="AT565" s="360"/>
      <c r="AU565" s="360"/>
      <c r="AV565" s="360"/>
      <c r="AW565" s="360"/>
      <c r="AX565" s="360"/>
      <c r="AY565" s="360"/>
      <c r="AZ565" s="1068"/>
      <c r="BA565" s="761"/>
      <c r="BB565" s="761"/>
      <c r="BC565" s="1116"/>
    </row>
    <row r="566" spans="1:55" s="61" customFormat="1" ht="36" customHeight="1">
      <c r="A566" s="68"/>
      <c r="B566" s="92"/>
      <c r="C566" s="92"/>
      <c r="D566" s="92"/>
      <c r="E566" s="92"/>
      <c r="F566" s="139"/>
      <c r="G566" s="187"/>
      <c r="H566" s="298" t="s">
        <v>1141</v>
      </c>
      <c r="I566" s="366"/>
      <c r="J566" s="366"/>
      <c r="K566" s="366"/>
      <c r="L566" s="366"/>
      <c r="M566" s="366"/>
      <c r="N566" s="366"/>
      <c r="O566" s="366"/>
      <c r="P566" s="366"/>
      <c r="Q566" s="366"/>
      <c r="R566" s="366"/>
      <c r="S566" s="470" t="s">
        <v>473</v>
      </c>
      <c r="T566" s="470"/>
      <c r="U566" s="470"/>
      <c r="V566" s="470"/>
      <c r="W566" s="470"/>
      <c r="X566" s="467" t="s">
        <v>748</v>
      </c>
      <c r="Y566" s="599"/>
      <c r="Z566" s="599"/>
      <c r="AA566" s="599"/>
      <c r="AB566" s="599"/>
      <c r="AC566" s="599"/>
      <c r="AD566" s="599"/>
      <c r="AE566" s="599"/>
      <c r="AF566" s="599"/>
      <c r="AG566" s="599"/>
      <c r="AH566" s="599"/>
      <c r="AI566" s="599"/>
      <c r="AJ566" s="599"/>
      <c r="AK566" s="599"/>
      <c r="AL566" s="789"/>
      <c r="AM566" s="599"/>
      <c r="AN566" s="954"/>
      <c r="AO566" s="981"/>
      <c r="AP566" s="360"/>
      <c r="AQ566" s="360"/>
      <c r="AR566" s="360"/>
      <c r="AS566" s="360"/>
      <c r="AT566" s="360"/>
      <c r="AU566" s="360"/>
      <c r="AV566" s="360"/>
      <c r="AW566" s="360"/>
      <c r="AX566" s="360"/>
      <c r="AY566" s="360"/>
      <c r="AZ566" s="1068"/>
      <c r="BA566" s="761"/>
      <c r="BB566" s="761"/>
      <c r="BC566" s="1116"/>
    </row>
    <row r="567" spans="1:55" s="61" customFormat="1" ht="37.5" customHeight="1">
      <c r="A567" s="68"/>
      <c r="B567" s="92"/>
      <c r="C567" s="92"/>
      <c r="D567" s="92"/>
      <c r="E567" s="92"/>
      <c r="F567" s="139"/>
      <c r="G567" s="187"/>
      <c r="H567" s="298" t="s">
        <v>462</v>
      </c>
      <c r="I567" s="367"/>
      <c r="J567" s="367"/>
      <c r="K567" s="367"/>
      <c r="L567" s="367"/>
      <c r="M567" s="367"/>
      <c r="N567" s="367"/>
      <c r="O567" s="367"/>
      <c r="P567" s="367"/>
      <c r="Q567" s="367"/>
      <c r="R567" s="367"/>
      <c r="S567" s="487" t="s">
        <v>541</v>
      </c>
      <c r="T567" s="504"/>
      <c r="U567" s="504"/>
      <c r="V567" s="504"/>
      <c r="W567" s="594"/>
      <c r="X567" s="293"/>
      <c r="Y567" s="600"/>
      <c r="Z567" s="600"/>
      <c r="AA567" s="600"/>
      <c r="AB567" s="600"/>
      <c r="AC567" s="600"/>
      <c r="AD567" s="600"/>
      <c r="AE567" s="600"/>
      <c r="AF567" s="600"/>
      <c r="AG567" s="600"/>
      <c r="AH567" s="600"/>
      <c r="AI567" s="600"/>
      <c r="AJ567" s="600"/>
      <c r="AK567" s="600"/>
      <c r="AL567" s="790"/>
      <c r="AM567" s="600"/>
      <c r="AN567" s="955"/>
      <c r="AO567" s="981"/>
      <c r="AP567" s="360"/>
      <c r="AQ567" s="360"/>
      <c r="AR567" s="360"/>
      <c r="AS567" s="360"/>
      <c r="AT567" s="360"/>
      <c r="AU567" s="360"/>
      <c r="AV567" s="360"/>
      <c r="AW567" s="360"/>
      <c r="AX567" s="360"/>
      <c r="AY567" s="360"/>
      <c r="AZ567" s="1068"/>
      <c r="BA567" s="761"/>
      <c r="BB567" s="761"/>
      <c r="BC567" s="1116"/>
    </row>
    <row r="568" spans="1:55" s="61" customFormat="1" ht="37.5" customHeight="1">
      <c r="A568" s="68"/>
      <c r="B568" s="92"/>
      <c r="C568" s="92"/>
      <c r="D568" s="92"/>
      <c r="E568" s="92"/>
      <c r="F568" s="139"/>
      <c r="G568" s="187"/>
      <c r="H568" s="298" t="s">
        <v>462</v>
      </c>
      <c r="I568" s="367"/>
      <c r="J568" s="367"/>
      <c r="K568" s="367"/>
      <c r="L568" s="367"/>
      <c r="M568" s="367"/>
      <c r="N568" s="367"/>
      <c r="O568" s="367"/>
      <c r="P568" s="367"/>
      <c r="Q568" s="367"/>
      <c r="R568" s="367"/>
      <c r="S568" s="487" t="s">
        <v>541</v>
      </c>
      <c r="T568" s="504"/>
      <c r="U568" s="504"/>
      <c r="V568" s="504"/>
      <c r="W568" s="594"/>
      <c r="X568" s="293"/>
      <c r="Y568" s="600"/>
      <c r="Z568" s="600"/>
      <c r="AA568" s="600"/>
      <c r="AB568" s="600"/>
      <c r="AC568" s="600"/>
      <c r="AD568" s="600"/>
      <c r="AE568" s="600"/>
      <c r="AF568" s="600"/>
      <c r="AG568" s="600"/>
      <c r="AH568" s="600"/>
      <c r="AI568" s="600"/>
      <c r="AJ568" s="600"/>
      <c r="AK568" s="600"/>
      <c r="AL568" s="790"/>
      <c r="AM568" s="600"/>
      <c r="AN568" s="955"/>
      <c r="AO568" s="981"/>
      <c r="AP568" s="360"/>
      <c r="AQ568" s="360"/>
      <c r="AR568" s="360"/>
      <c r="AS568" s="360"/>
      <c r="AT568" s="360"/>
      <c r="AU568" s="360"/>
      <c r="AV568" s="360"/>
      <c r="AW568" s="360"/>
      <c r="AX568" s="360"/>
      <c r="AY568" s="360"/>
      <c r="AZ568" s="1068"/>
      <c r="BA568" s="761"/>
      <c r="BB568" s="761"/>
      <c r="BC568" s="1116"/>
    </row>
    <row r="569" spans="1:55" s="61" customFormat="1" ht="37.5" customHeight="1">
      <c r="A569" s="68"/>
      <c r="B569" s="92"/>
      <c r="C569" s="92"/>
      <c r="D569" s="92"/>
      <c r="E569" s="92"/>
      <c r="F569" s="139"/>
      <c r="G569" s="187"/>
      <c r="H569" s="298" t="s">
        <v>462</v>
      </c>
      <c r="I569" s="367"/>
      <c r="J569" s="367"/>
      <c r="K569" s="367"/>
      <c r="L569" s="367"/>
      <c r="M569" s="367"/>
      <c r="N569" s="367"/>
      <c r="O569" s="367"/>
      <c r="P569" s="367"/>
      <c r="Q569" s="367"/>
      <c r="R569" s="367"/>
      <c r="S569" s="487" t="s">
        <v>541</v>
      </c>
      <c r="T569" s="504"/>
      <c r="U569" s="504"/>
      <c r="V569" s="504"/>
      <c r="W569" s="594"/>
      <c r="X569" s="293"/>
      <c r="Y569" s="600"/>
      <c r="Z569" s="600"/>
      <c r="AA569" s="600"/>
      <c r="AB569" s="600"/>
      <c r="AC569" s="600"/>
      <c r="AD569" s="600"/>
      <c r="AE569" s="600"/>
      <c r="AF569" s="600"/>
      <c r="AG569" s="600"/>
      <c r="AH569" s="600"/>
      <c r="AI569" s="600"/>
      <c r="AJ569" s="600"/>
      <c r="AK569" s="600"/>
      <c r="AL569" s="790"/>
      <c r="AM569" s="600"/>
      <c r="AN569" s="955"/>
      <c r="AO569" s="981"/>
      <c r="AP569" s="360"/>
      <c r="AQ569" s="360"/>
      <c r="AR569" s="360"/>
      <c r="AS569" s="360"/>
      <c r="AT569" s="360"/>
      <c r="AU569" s="360"/>
      <c r="AV569" s="360"/>
      <c r="AW569" s="360"/>
      <c r="AX569" s="360"/>
      <c r="AY569" s="360"/>
      <c r="AZ569" s="1068"/>
      <c r="BA569" s="761"/>
      <c r="BB569" s="761"/>
      <c r="BC569" s="1116"/>
    </row>
    <row r="570" spans="1:55" s="61" customFormat="1" ht="37.5" customHeight="1">
      <c r="A570" s="68"/>
      <c r="B570" s="92"/>
      <c r="C570" s="92"/>
      <c r="D570" s="92"/>
      <c r="E570" s="92"/>
      <c r="F570" s="139"/>
      <c r="G570" s="187"/>
      <c r="H570" s="298" t="s">
        <v>462</v>
      </c>
      <c r="I570" s="367"/>
      <c r="J570" s="367"/>
      <c r="K570" s="367"/>
      <c r="L570" s="367"/>
      <c r="M570" s="367"/>
      <c r="N570" s="367"/>
      <c r="O570" s="367"/>
      <c r="P570" s="367"/>
      <c r="Q570" s="367"/>
      <c r="R570" s="367"/>
      <c r="S570" s="487" t="s">
        <v>541</v>
      </c>
      <c r="T570" s="504"/>
      <c r="U570" s="504"/>
      <c r="V570" s="504"/>
      <c r="W570" s="594"/>
      <c r="X570" s="293"/>
      <c r="Y570" s="600"/>
      <c r="Z570" s="600"/>
      <c r="AA570" s="600"/>
      <c r="AB570" s="600"/>
      <c r="AC570" s="600"/>
      <c r="AD570" s="600"/>
      <c r="AE570" s="600"/>
      <c r="AF570" s="600"/>
      <c r="AG570" s="600"/>
      <c r="AH570" s="600"/>
      <c r="AI570" s="600"/>
      <c r="AJ570" s="600"/>
      <c r="AK570" s="600"/>
      <c r="AL570" s="790"/>
      <c r="AM570" s="600"/>
      <c r="AN570" s="955"/>
      <c r="AO570" s="981"/>
      <c r="AP570" s="360"/>
      <c r="AQ570" s="360"/>
      <c r="AR570" s="360"/>
      <c r="AS570" s="360"/>
      <c r="AT570" s="360"/>
      <c r="AU570" s="360"/>
      <c r="AV570" s="360"/>
      <c r="AW570" s="360"/>
      <c r="AX570" s="360"/>
      <c r="AY570" s="360"/>
      <c r="AZ570" s="1068"/>
      <c r="BA570" s="761"/>
      <c r="BB570" s="761"/>
      <c r="BC570" s="1116"/>
    </row>
    <row r="571" spans="1:55" s="61" customFormat="1" ht="37.5" customHeight="1">
      <c r="A571" s="68"/>
      <c r="B571" s="92"/>
      <c r="C571" s="92"/>
      <c r="D571" s="92"/>
      <c r="E571" s="92"/>
      <c r="F571" s="139"/>
      <c r="G571" s="187"/>
      <c r="H571" s="298" t="s">
        <v>462</v>
      </c>
      <c r="I571" s="367"/>
      <c r="J571" s="367"/>
      <c r="K571" s="367"/>
      <c r="L571" s="367"/>
      <c r="M571" s="367"/>
      <c r="N571" s="367"/>
      <c r="O571" s="367"/>
      <c r="P571" s="367"/>
      <c r="Q571" s="367"/>
      <c r="R571" s="367"/>
      <c r="S571" s="487" t="s">
        <v>541</v>
      </c>
      <c r="T571" s="504"/>
      <c r="U571" s="504"/>
      <c r="V571" s="504"/>
      <c r="W571" s="594"/>
      <c r="X571" s="293"/>
      <c r="Y571" s="600"/>
      <c r="Z571" s="600"/>
      <c r="AA571" s="600"/>
      <c r="AB571" s="600"/>
      <c r="AC571" s="600"/>
      <c r="AD571" s="600"/>
      <c r="AE571" s="600"/>
      <c r="AF571" s="600"/>
      <c r="AG571" s="600"/>
      <c r="AH571" s="600"/>
      <c r="AI571" s="600"/>
      <c r="AJ571" s="600"/>
      <c r="AK571" s="600"/>
      <c r="AL571" s="790"/>
      <c r="AM571" s="600"/>
      <c r="AN571" s="955"/>
      <c r="AO571" s="981"/>
      <c r="AP571" s="360"/>
      <c r="AQ571" s="360"/>
      <c r="AR571" s="360"/>
      <c r="AS571" s="360"/>
      <c r="AT571" s="360"/>
      <c r="AU571" s="360"/>
      <c r="AV571" s="360"/>
      <c r="AW571" s="360"/>
      <c r="AX571" s="360"/>
      <c r="AY571" s="360"/>
      <c r="AZ571" s="1068"/>
      <c r="BA571" s="761"/>
      <c r="BB571" s="761"/>
      <c r="BC571" s="1116"/>
    </row>
    <row r="572" spans="1:55" ht="37.5" customHeight="1">
      <c r="A572" s="68"/>
      <c r="B572" s="92"/>
      <c r="C572" s="92"/>
      <c r="D572" s="92"/>
      <c r="E572" s="92"/>
      <c r="F572" s="139"/>
      <c r="G572" s="186"/>
      <c r="H572" s="189"/>
      <c r="I572" s="368"/>
      <c r="J572" s="368"/>
      <c r="K572" s="368"/>
      <c r="L572" s="368"/>
      <c r="M572" s="368"/>
      <c r="N572" s="368"/>
      <c r="O572" s="368"/>
      <c r="P572" s="368"/>
      <c r="Q572" s="368"/>
      <c r="R572" s="368"/>
      <c r="S572" s="368"/>
      <c r="T572" s="368"/>
      <c r="U572" s="368"/>
      <c r="V572" s="368"/>
      <c r="W572" s="368"/>
      <c r="X572" s="368"/>
      <c r="Y572" s="368"/>
      <c r="Z572" s="368"/>
      <c r="AA572" s="368"/>
      <c r="AB572" s="368"/>
      <c r="AC572" s="368"/>
      <c r="AD572" s="368"/>
      <c r="AE572" s="368"/>
      <c r="AF572" s="368"/>
      <c r="AG572" s="189"/>
      <c r="AH572" s="189"/>
      <c r="AI572" s="189"/>
      <c r="AJ572" s="189"/>
      <c r="AK572" s="189"/>
      <c r="AL572" s="727"/>
      <c r="AM572" s="856"/>
      <c r="AN572" s="906"/>
      <c r="AO572" s="1004"/>
      <c r="AP572" s="1004"/>
      <c r="AQ572" s="1004"/>
      <c r="AR572" s="1004"/>
      <c r="AS572" s="1004"/>
      <c r="AT572" s="1004"/>
      <c r="AU572" s="1004"/>
      <c r="AV572" s="1004"/>
      <c r="AW572" s="1004"/>
      <c r="AX572" s="1004"/>
      <c r="AY572" s="1004"/>
      <c r="AZ572" s="1064"/>
      <c r="BA572" s="761"/>
      <c r="BB572" s="761"/>
      <c r="BC572" s="1116"/>
    </row>
    <row r="573" spans="1:55" ht="37.5" customHeight="1">
      <c r="A573" s="81">
        <v>29</v>
      </c>
      <c r="B573" s="97" t="s">
        <v>517</v>
      </c>
      <c r="C573" s="97"/>
      <c r="D573" s="97"/>
      <c r="E573" s="97"/>
      <c r="F573" s="153"/>
      <c r="G573" s="187">
        <v>1</v>
      </c>
      <c r="H573" s="234" t="s">
        <v>1207</v>
      </c>
      <c r="I573" s="234"/>
      <c r="J573" s="234"/>
      <c r="K573" s="234"/>
      <c r="L573" s="234"/>
      <c r="M573" s="234"/>
      <c r="N573" s="234"/>
      <c r="O573" s="234"/>
      <c r="P573" s="234"/>
      <c r="Q573" s="234"/>
      <c r="R573" s="234"/>
      <c r="S573" s="234"/>
      <c r="T573" s="234"/>
      <c r="U573" s="234"/>
      <c r="V573" s="234"/>
      <c r="W573" s="234"/>
      <c r="X573" s="234"/>
      <c r="Y573" s="234"/>
      <c r="Z573" s="234"/>
      <c r="AA573" s="234"/>
      <c r="AB573" s="234"/>
      <c r="AC573" s="234"/>
      <c r="AD573" s="234"/>
      <c r="AE573" s="234"/>
      <c r="AF573" s="234"/>
      <c r="AG573" s="234"/>
      <c r="AH573" s="234"/>
      <c r="AI573" s="234"/>
      <c r="AJ573" s="234"/>
      <c r="AK573" s="252"/>
      <c r="AL573" s="729"/>
      <c r="AM573" s="853"/>
      <c r="AN573" s="908"/>
      <c r="AO573" s="979" t="s">
        <v>1345</v>
      </c>
      <c r="AP573" s="1023"/>
      <c r="AQ573" s="1023"/>
      <c r="AR573" s="1023"/>
      <c r="AS573" s="1023"/>
      <c r="AT573" s="1023"/>
      <c r="AU573" s="1023"/>
      <c r="AV573" s="1023"/>
      <c r="AW573" s="1023"/>
      <c r="AX573" s="989"/>
      <c r="AY573" s="989"/>
      <c r="AZ573" s="1059"/>
      <c r="BA573" s="1100" t="s">
        <v>753</v>
      </c>
      <c r="BB573" s="1100" t="s">
        <v>425</v>
      </c>
      <c r="BC573" s="1118" t="s">
        <v>654</v>
      </c>
    </row>
    <row r="574" spans="1:55" ht="30" customHeight="1">
      <c r="A574" s="68"/>
      <c r="B574" s="92"/>
      <c r="C574" s="92"/>
      <c r="D574" s="92"/>
      <c r="E574" s="92"/>
      <c r="F574" s="139"/>
      <c r="G574" s="195"/>
      <c r="H574" s="61" t="s">
        <v>40</v>
      </c>
      <c r="I574" s="61" t="s">
        <v>927</v>
      </c>
      <c r="AL574" s="725"/>
      <c r="AM574" s="851"/>
      <c r="AN574" s="904"/>
      <c r="AP574" s="800"/>
      <c r="AQ574" s="800"/>
      <c r="AR574" s="800"/>
      <c r="AS574" s="62"/>
      <c r="AZ574" s="152"/>
      <c r="BA574" s="761"/>
      <c r="BB574" s="761"/>
      <c r="BC574" s="1116"/>
    </row>
    <row r="575" spans="1:55" ht="27" customHeight="1">
      <c r="A575" s="68"/>
      <c r="B575" s="92"/>
      <c r="C575" s="92"/>
      <c r="D575" s="92"/>
      <c r="E575" s="92"/>
      <c r="F575" s="139"/>
      <c r="G575" s="195"/>
      <c r="I575" s="61" t="s">
        <v>161</v>
      </c>
      <c r="J575" s="61" t="s">
        <v>769</v>
      </c>
      <c r="AL575" s="725"/>
      <c r="AM575" s="851"/>
      <c r="AN575" s="904"/>
      <c r="AP575" s="800"/>
      <c r="AQ575" s="800"/>
      <c r="AR575" s="800"/>
      <c r="AS575" s="62"/>
      <c r="AZ575" s="152"/>
      <c r="BA575" s="761"/>
      <c r="BB575" s="761"/>
      <c r="BC575" s="1116"/>
    </row>
    <row r="576" spans="1:55" ht="37.5" customHeight="1">
      <c r="A576" s="68"/>
      <c r="B576" s="92"/>
      <c r="C576" s="92"/>
      <c r="D576" s="92"/>
      <c r="E576" s="92"/>
      <c r="F576" s="139"/>
      <c r="G576" s="198"/>
      <c r="J576" s="417" t="s">
        <v>1144</v>
      </c>
      <c r="K576" s="441"/>
      <c r="L576" s="441"/>
      <c r="M576" s="473"/>
      <c r="N576" s="417" t="s">
        <v>710</v>
      </c>
      <c r="O576" s="506"/>
      <c r="P576" s="519"/>
      <c r="Q576" s="532"/>
      <c r="R576" s="543"/>
      <c r="S576" s="543"/>
      <c r="T576" s="562"/>
      <c r="U576" s="293" t="s">
        <v>911</v>
      </c>
      <c r="V576" s="543"/>
      <c r="W576" s="543"/>
      <c r="X576" s="596"/>
      <c r="Y576" s="532"/>
      <c r="Z576" s="543"/>
      <c r="AA576" s="543"/>
      <c r="AB576" s="543"/>
      <c r="AC576" s="543"/>
      <c r="AD576" s="543"/>
      <c r="AE576" s="543"/>
      <c r="AF576" s="543"/>
      <c r="AG576" s="543"/>
      <c r="AH576" s="562"/>
      <c r="AL576" s="725"/>
      <c r="AM576" s="851"/>
      <c r="AN576" s="904"/>
      <c r="AP576" s="800"/>
      <c r="AQ576" s="800"/>
      <c r="AR576" s="800"/>
      <c r="AS576" s="62"/>
      <c r="AZ576" s="152"/>
      <c r="BA576" s="761"/>
      <c r="BB576" s="761"/>
      <c r="BC576" s="1116"/>
    </row>
    <row r="577" spans="1:55" ht="35.25" customHeight="1">
      <c r="A577" s="68"/>
      <c r="B577" s="92"/>
      <c r="C577" s="92"/>
      <c r="D577" s="92"/>
      <c r="E577" s="92"/>
      <c r="F577" s="139"/>
      <c r="G577" s="198"/>
      <c r="J577" s="293" t="s">
        <v>676</v>
      </c>
      <c r="K577" s="358"/>
      <c r="L577" s="358"/>
      <c r="M577" s="358"/>
      <c r="N577" s="489"/>
      <c r="O577" s="293"/>
      <c r="P577" s="477"/>
      <c r="Q577" s="477"/>
      <c r="R577" s="477"/>
      <c r="S577" s="477"/>
      <c r="T577" s="477"/>
      <c r="U577" s="477"/>
      <c r="V577" s="477"/>
      <c r="W577" s="477"/>
      <c r="X577" s="477"/>
      <c r="Y577" s="477"/>
      <c r="Z577" s="477"/>
      <c r="AA577" s="477"/>
      <c r="AB577" s="477"/>
      <c r="AC577" s="477"/>
      <c r="AD577" s="477"/>
      <c r="AE577" s="477"/>
      <c r="AF577" s="506"/>
      <c r="AG577" s="506"/>
      <c r="AH577" s="628"/>
      <c r="AI577" s="252"/>
      <c r="AJ577" s="252"/>
      <c r="AK577" s="252"/>
      <c r="AL577" s="725"/>
      <c r="AM577" s="851"/>
      <c r="AN577" s="904"/>
      <c r="AO577" s="800"/>
      <c r="AP577" s="62"/>
      <c r="AQ577" s="61"/>
      <c r="AR577" s="61"/>
      <c r="AZ577" s="152"/>
      <c r="BA577" s="761"/>
      <c r="BB577" s="761"/>
      <c r="BC577" s="1116"/>
    </row>
    <row r="578" spans="1:55" ht="35.25" customHeight="1">
      <c r="A578" s="68"/>
      <c r="B578" s="92"/>
      <c r="C578" s="92"/>
      <c r="D578" s="92"/>
      <c r="E578" s="92"/>
      <c r="F578" s="139"/>
      <c r="G578" s="198"/>
      <c r="J578" s="293" t="s">
        <v>573</v>
      </c>
      <c r="K578" s="358"/>
      <c r="L578" s="358"/>
      <c r="M578" s="358"/>
      <c r="N578" s="489"/>
      <c r="O578" s="293"/>
      <c r="P578" s="477"/>
      <c r="Q578" s="477"/>
      <c r="R578" s="477"/>
      <c r="S578" s="477"/>
      <c r="T578" s="477"/>
      <c r="U578" s="477"/>
      <c r="V578" s="477"/>
      <c r="W578" s="477"/>
      <c r="X578" s="477"/>
      <c r="Y578" s="477"/>
      <c r="Z578" s="477"/>
      <c r="AA578" s="477"/>
      <c r="AB578" s="477"/>
      <c r="AC578" s="477"/>
      <c r="AD578" s="477"/>
      <c r="AE578" s="477"/>
      <c r="AF578" s="506"/>
      <c r="AG578" s="506"/>
      <c r="AH578" s="628"/>
      <c r="AI578" s="252"/>
      <c r="AJ578" s="252"/>
      <c r="AK578" s="252"/>
      <c r="AL578" s="725"/>
      <c r="AM578" s="851"/>
      <c r="AN578" s="904"/>
      <c r="AO578" s="800"/>
      <c r="AP578" s="62"/>
      <c r="AQ578" s="61"/>
      <c r="AR578" s="61"/>
      <c r="AZ578" s="152"/>
      <c r="BA578" s="761"/>
      <c r="BB578" s="761"/>
      <c r="BC578" s="1116"/>
    </row>
    <row r="579" spans="1:55" ht="60" customHeight="1">
      <c r="A579" s="68"/>
      <c r="B579" s="92" t="s">
        <v>245</v>
      </c>
      <c r="C579" s="92"/>
      <c r="D579" s="92"/>
      <c r="E579" s="92"/>
      <c r="F579" s="139"/>
      <c r="G579" s="198"/>
      <c r="J579" s="293" t="s">
        <v>764</v>
      </c>
      <c r="K579" s="358"/>
      <c r="L579" s="358"/>
      <c r="M579" s="358"/>
      <c r="N579" s="489"/>
      <c r="O579" s="293"/>
      <c r="P579" s="477"/>
      <c r="Q579" s="477"/>
      <c r="R579" s="477"/>
      <c r="S579" s="477"/>
      <c r="T579" s="477"/>
      <c r="U579" s="477"/>
      <c r="V579" s="477"/>
      <c r="W579" s="477"/>
      <c r="X579" s="477"/>
      <c r="Y579" s="477"/>
      <c r="Z579" s="477"/>
      <c r="AA579" s="477"/>
      <c r="AB579" s="477"/>
      <c r="AC579" s="477"/>
      <c r="AD579" s="477"/>
      <c r="AE579" s="477"/>
      <c r="AF579" s="506"/>
      <c r="AG579" s="506"/>
      <c r="AH579" s="628"/>
      <c r="AL579" s="725"/>
      <c r="AM579" s="851"/>
      <c r="AN579" s="904"/>
      <c r="AP579" s="800"/>
      <c r="AQ579" s="800"/>
      <c r="AR579" s="800"/>
      <c r="AS579" s="62"/>
      <c r="AZ579" s="152"/>
      <c r="BA579" s="761"/>
      <c r="BB579" s="761"/>
      <c r="BC579" s="1116"/>
    </row>
    <row r="580" spans="1:55" ht="7.5" customHeight="1">
      <c r="A580" s="68"/>
      <c r="B580" s="92"/>
      <c r="C580" s="92"/>
      <c r="D580" s="92"/>
      <c r="E580" s="92"/>
      <c r="F580" s="139"/>
      <c r="G580" s="198"/>
      <c r="I580" s="189"/>
      <c r="J580" s="189"/>
      <c r="K580" s="189"/>
      <c r="L580" s="227"/>
      <c r="M580" s="227"/>
      <c r="N580" s="189"/>
      <c r="O580" s="189"/>
      <c r="P580" s="189"/>
      <c r="Q580" s="189"/>
      <c r="R580" s="189"/>
      <c r="S580" s="189"/>
      <c r="T580" s="189"/>
      <c r="U580" s="189"/>
      <c r="V580" s="189"/>
      <c r="W580" s="189"/>
      <c r="X580" s="189"/>
      <c r="Y580" s="189"/>
      <c r="Z580" s="189"/>
      <c r="AA580" s="189"/>
      <c r="AB580" s="189"/>
      <c r="AC580" s="189"/>
      <c r="AD580" s="189"/>
      <c r="AE580" s="189"/>
      <c r="AF580" s="189"/>
      <c r="AG580" s="189"/>
      <c r="AH580" s="189"/>
      <c r="AI580" s="189"/>
      <c r="AJ580" s="189"/>
      <c r="AK580" s="189"/>
      <c r="AL580" s="727"/>
      <c r="AM580" s="856"/>
      <c r="AN580" s="906"/>
      <c r="AP580" s="800"/>
      <c r="AQ580" s="800"/>
      <c r="AR580" s="800"/>
      <c r="AS580" s="62"/>
      <c r="AZ580" s="152"/>
      <c r="BA580" s="761"/>
      <c r="BB580" s="761"/>
      <c r="BC580" s="1116"/>
    </row>
    <row r="581" spans="1:55" ht="38.25" customHeight="1">
      <c r="A581" s="68"/>
      <c r="B581" s="92"/>
      <c r="C581" s="92"/>
      <c r="D581" s="92"/>
      <c r="E581" s="92"/>
      <c r="F581" s="139"/>
      <c r="G581" s="198"/>
      <c r="I581" s="341" t="s">
        <v>305</v>
      </c>
      <c r="J581" s="236" t="s">
        <v>192</v>
      </c>
      <c r="K581" s="442"/>
      <c r="L581" s="442"/>
      <c r="M581" s="442"/>
      <c r="N581" s="442"/>
      <c r="O581" s="442"/>
      <c r="P581" s="442"/>
      <c r="Q581" s="442"/>
      <c r="R581" s="442"/>
      <c r="S581" s="442"/>
      <c r="T581" s="442"/>
      <c r="U581" s="442"/>
      <c r="V581" s="442"/>
      <c r="W581" s="442"/>
      <c r="X581" s="442"/>
      <c r="Y581" s="442"/>
      <c r="Z581" s="442"/>
      <c r="AA581" s="442"/>
      <c r="AB581" s="442"/>
      <c r="AC581" s="442"/>
      <c r="AD581" s="442"/>
      <c r="AE581" s="442"/>
      <c r="AF581" s="442"/>
      <c r="AG581" s="442"/>
      <c r="AH581" s="442"/>
      <c r="AI581" s="442"/>
      <c r="AJ581" s="442"/>
      <c r="AK581" s="442"/>
      <c r="AL581" s="724"/>
      <c r="AM581" s="854"/>
      <c r="AN581" s="903"/>
      <c r="AP581" s="800"/>
      <c r="AQ581" s="800"/>
      <c r="AR581" s="800"/>
      <c r="AS581" s="62"/>
      <c r="AZ581" s="152"/>
      <c r="BA581" s="761"/>
      <c r="BB581" s="761"/>
      <c r="BC581" s="1116"/>
    </row>
    <row r="582" spans="1:55" ht="37.5" customHeight="1">
      <c r="A582" s="68"/>
      <c r="B582" s="92"/>
      <c r="C582" s="92"/>
      <c r="D582" s="92"/>
      <c r="E582" s="92"/>
      <c r="F582" s="139"/>
      <c r="G582" s="198"/>
      <c r="I582" s="260" t="s">
        <v>72</v>
      </c>
      <c r="J582" s="258" t="s">
        <v>851</v>
      </c>
      <c r="K582" s="443"/>
      <c r="L582" s="443"/>
      <c r="M582" s="443"/>
      <c r="N582" s="443"/>
      <c r="O582" s="443"/>
      <c r="P582" s="443"/>
      <c r="Q582" s="443"/>
      <c r="R582" s="443"/>
      <c r="S582" s="443"/>
      <c r="T582" s="443"/>
      <c r="U582" s="443"/>
      <c r="V582" s="443"/>
      <c r="W582" s="443"/>
      <c r="X582" s="443"/>
      <c r="Y582" s="443"/>
      <c r="Z582" s="443"/>
      <c r="AA582" s="443"/>
      <c r="AB582" s="443"/>
      <c r="AC582" s="443"/>
      <c r="AD582" s="443"/>
      <c r="AE582" s="443"/>
      <c r="AF582" s="443"/>
      <c r="AG582" s="443"/>
      <c r="AH582" s="443"/>
      <c r="AI582" s="443"/>
      <c r="AJ582" s="443"/>
      <c r="AK582" s="443"/>
      <c r="AL582" s="724"/>
      <c r="AM582" s="854"/>
      <c r="AN582" s="903"/>
      <c r="AP582" s="800"/>
      <c r="AQ582" s="800"/>
      <c r="AR582" s="800"/>
      <c r="AS582" s="62"/>
      <c r="AZ582" s="152"/>
      <c r="BA582" s="761"/>
      <c r="BB582" s="761"/>
      <c r="BC582" s="1116"/>
    </row>
    <row r="583" spans="1:55" ht="27.75" customHeight="1">
      <c r="A583" s="68"/>
      <c r="B583" s="92"/>
      <c r="C583" s="92"/>
      <c r="D583" s="92"/>
      <c r="E583" s="92"/>
      <c r="F583" s="139"/>
      <c r="G583" s="198"/>
      <c r="I583" s="260" t="s">
        <v>380</v>
      </c>
      <c r="J583" s="258" t="s">
        <v>967</v>
      </c>
      <c r="K583" s="443"/>
      <c r="L583" s="443"/>
      <c r="M583" s="443"/>
      <c r="N583" s="443"/>
      <c r="O583" s="443"/>
      <c r="P583" s="443"/>
      <c r="Q583" s="443"/>
      <c r="R583" s="443"/>
      <c r="S583" s="443"/>
      <c r="T583" s="443"/>
      <c r="U583" s="443"/>
      <c r="V583" s="443"/>
      <c r="W583" s="443"/>
      <c r="X583" s="443"/>
      <c r="Y583" s="443"/>
      <c r="Z583" s="443"/>
      <c r="AA583" s="443"/>
      <c r="AB583" s="443"/>
      <c r="AC583" s="443"/>
      <c r="AD583" s="443"/>
      <c r="AE583" s="443"/>
      <c r="AF583" s="443"/>
      <c r="AG583" s="443"/>
      <c r="AH583" s="443"/>
      <c r="AI583" s="443"/>
      <c r="AJ583" s="443"/>
      <c r="AK583" s="443"/>
      <c r="AL583" s="724"/>
      <c r="AM583" s="854"/>
      <c r="AN583" s="903"/>
      <c r="AP583" s="800"/>
      <c r="AQ583" s="800"/>
      <c r="AR583" s="800"/>
      <c r="AS583" s="62"/>
      <c r="AZ583" s="152"/>
      <c r="BA583" s="761"/>
      <c r="BB583" s="761"/>
      <c r="BC583" s="1116"/>
    </row>
    <row r="584" spans="1:55" ht="37.5" customHeight="1">
      <c r="A584" s="68"/>
      <c r="B584" s="92"/>
      <c r="C584" s="92"/>
      <c r="D584" s="92"/>
      <c r="E584" s="92"/>
      <c r="F584" s="139"/>
      <c r="G584" s="187"/>
      <c r="H584" s="240" t="s">
        <v>78</v>
      </c>
      <c r="I584" s="234" t="s">
        <v>945</v>
      </c>
      <c r="J584" s="234"/>
      <c r="K584" s="234"/>
      <c r="L584" s="234"/>
      <c r="M584" s="234"/>
      <c r="N584" s="234"/>
      <c r="O584" s="234"/>
      <c r="P584" s="234"/>
      <c r="Q584" s="234"/>
      <c r="R584" s="234"/>
      <c r="S584" s="234"/>
      <c r="T584" s="234"/>
      <c r="U584" s="234"/>
      <c r="V584" s="234"/>
      <c r="W584" s="234"/>
      <c r="X584" s="234"/>
      <c r="Y584" s="234"/>
      <c r="Z584" s="234"/>
      <c r="AA584" s="234"/>
      <c r="AB584" s="234"/>
      <c r="AC584" s="234"/>
      <c r="AD584" s="234"/>
      <c r="AE584" s="234"/>
      <c r="AF584" s="234"/>
      <c r="AG584" s="234"/>
      <c r="AH584" s="234"/>
      <c r="AI584" s="234"/>
      <c r="AJ584" s="234"/>
      <c r="AK584" s="252"/>
      <c r="AL584" s="725"/>
      <c r="AM584" s="851"/>
      <c r="AN584" s="904"/>
      <c r="AP584" s="800"/>
      <c r="AQ584" s="800"/>
      <c r="AR584" s="800"/>
      <c r="AZ584" s="152"/>
      <c r="BA584" s="761"/>
      <c r="BB584" s="761"/>
      <c r="BC584" s="1116"/>
    </row>
    <row r="585" spans="1:55" ht="33" customHeight="1">
      <c r="A585" s="68"/>
      <c r="B585" s="92"/>
      <c r="C585" s="92"/>
      <c r="D585" s="92"/>
      <c r="E585" s="92"/>
      <c r="F585" s="139"/>
      <c r="G585" s="187"/>
      <c r="H585" s="62"/>
      <c r="I585" s="61" t="s">
        <v>161</v>
      </c>
      <c r="J585" s="252" t="s">
        <v>588</v>
      </c>
      <c r="K585" s="252"/>
      <c r="L585" s="252"/>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725"/>
      <c r="AM585" s="851"/>
      <c r="AN585" s="904"/>
      <c r="AP585" s="800"/>
      <c r="AQ585" s="800"/>
      <c r="AR585" s="800"/>
      <c r="AZ585" s="152"/>
      <c r="BA585" s="761"/>
      <c r="BB585" s="761"/>
      <c r="BC585" s="1116"/>
    </row>
    <row r="586" spans="1:55" ht="18.75" customHeight="1">
      <c r="A586" s="68"/>
      <c r="B586" s="92"/>
      <c r="C586" s="88"/>
      <c r="D586" s="88"/>
      <c r="E586" s="88"/>
      <c r="F586" s="145"/>
      <c r="G586" s="187"/>
      <c r="J586" s="61" t="s">
        <v>533</v>
      </c>
      <c r="K586" s="61" t="s">
        <v>850</v>
      </c>
      <c r="L586" s="456"/>
      <c r="M586" s="456"/>
      <c r="N586" s="456"/>
      <c r="O586" s="456"/>
      <c r="P586" s="456"/>
      <c r="Q586" s="456"/>
      <c r="R586" s="456"/>
      <c r="S586" s="456"/>
      <c r="T586" s="456"/>
      <c r="U586" s="456"/>
      <c r="V586" s="456"/>
      <c r="W586" s="456"/>
      <c r="X586" s="456"/>
      <c r="Y586" s="456"/>
      <c r="Z586" s="456"/>
      <c r="AA586" s="456"/>
      <c r="AB586" s="456"/>
      <c r="AC586" s="456"/>
      <c r="AD586" s="456"/>
      <c r="AE586" s="456"/>
      <c r="AF586" s="456"/>
      <c r="AG586" s="456"/>
      <c r="AH586" s="456"/>
      <c r="AI586" s="456"/>
      <c r="AJ586" s="456"/>
      <c r="AK586" s="456"/>
      <c r="AL586" s="725"/>
      <c r="AM586" s="851"/>
      <c r="AN586" s="904"/>
      <c r="AO586" s="1005" t="s">
        <v>1169</v>
      </c>
      <c r="AP586" s="1044"/>
      <c r="AQ586" s="1044"/>
      <c r="AR586" s="1044"/>
      <c r="AS586" s="1044"/>
      <c r="AT586" s="1044"/>
      <c r="AU586" s="1044"/>
      <c r="AV586" s="1044"/>
      <c r="AW586" s="1044"/>
      <c r="AX586" s="1044"/>
      <c r="AY586" s="1044"/>
      <c r="AZ586" s="1084"/>
      <c r="BA586" s="761"/>
      <c r="BB586" s="761"/>
      <c r="BC586" s="1116"/>
    </row>
    <row r="587" spans="1:55">
      <c r="A587" s="68"/>
      <c r="B587" s="92"/>
      <c r="C587" s="88"/>
      <c r="D587" s="88"/>
      <c r="E587" s="88"/>
      <c r="F587" s="145"/>
      <c r="G587" s="187"/>
      <c r="K587" s="61" t="s">
        <v>11</v>
      </c>
      <c r="L587" s="236" t="s">
        <v>793</v>
      </c>
      <c r="M587" s="442"/>
      <c r="N587" s="442"/>
      <c r="O587" s="442"/>
      <c r="P587" s="442"/>
      <c r="Q587" s="442"/>
      <c r="R587" s="442"/>
      <c r="S587" s="442"/>
      <c r="T587" s="442"/>
      <c r="U587" s="442"/>
      <c r="V587" s="442"/>
      <c r="W587" s="442"/>
      <c r="X587" s="442"/>
      <c r="Y587" s="442"/>
      <c r="Z587" s="442"/>
      <c r="AA587" s="442"/>
      <c r="AB587" s="442"/>
      <c r="AC587" s="442"/>
      <c r="AD587" s="442"/>
      <c r="AE587" s="442"/>
      <c r="AF587" s="442"/>
      <c r="AG587" s="442"/>
      <c r="AH587" s="442"/>
      <c r="AI587" s="442"/>
      <c r="AJ587" s="442"/>
      <c r="AK587" s="442"/>
      <c r="AL587" s="724"/>
      <c r="AM587" s="854"/>
      <c r="AN587" s="903"/>
      <c r="AO587" s="1006"/>
      <c r="AP587" s="1044"/>
      <c r="AQ587" s="1044"/>
      <c r="AR587" s="1044"/>
      <c r="AS587" s="1044"/>
      <c r="AT587" s="1044"/>
      <c r="AU587" s="1044"/>
      <c r="AV587" s="1044"/>
      <c r="AW587" s="1044"/>
      <c r="AX587" s="1044"/>
      <c r="AY587" s="1044"/>
      <c r="AZ587" s="1084"/>
      <c r="BA587" s="761"/>
      <c r="BB587" s="761"/>
      <c r="BC587" s="1116"/>
    </row>
    <row r="588" spans="1:55" ht="18.75" customHeight="1">
      <c r="A588" s="68"/>
      <c r="B588" s="92"/>
      <c r="C588" s="88"/>
      <c r="D588" s="88"/>
      <c r="E588" s="88"/>
      <c r="F588" s="145"/>
      <c r="G588" s="187"/>
      <c r="K588" s="260" t="s">
        <v>151</v>
      </c>
      <c r="L588" s="457" t="s">
        <v>657</v>
      </c>
      <c r="M588" s="442"/>
      <c r="N588" s="442"/>
      <c r="O588" s="442"/>
      <c r="P588" s="442"/>
      <c r="Q588" s="442"/>
      <c r="R588" s="442"/>
      <c r="S588" s="442"/>
      <c r="T588" s="442"/>
      <c r="U588" s="442"/>
      <c r="V588" s="442"/>
      <c r="W588" s="442"/>
      <c r="X588" s="442"/>
      <c r="Y588" s="442"/>
      <c r="Z588" s="442"/>
      <c r="AA588" s="442"/>
      <c r="AB588" s="442"/>
      <c r="AC588" s="442"/>
      <c r="AD588" s="442"/>
      <c r="AE588" s="442"/>
      <c r="AF588" s="442"/>
      <c r="AG588" s="442"/>
      <c r="AH588" s="442"/>
      <c r="AI588" s="442"/>
      <c r="AJ588" s="442"/>
      <c r="AK588" s="442"/>
      <c r="AL588" s="724"/>
      <c r="AM588" s="854"/>
      <c r="AN588" s="903"/>
      <c r="AO588" s="64"/>
      <c r="AP588" s="61"/>
      <c r="AQ588" s="61"/>
      <c r="AR588" s="61"/>
      <c r="AT588" s="62"/>
      <c r="AU588" s="62"/>
      <c r="AZ588" s="152"/>
      <c r="BA588" s="761"/>
      <c r="BB588" s="761"/>
      <c r="BC588" s="1116"/>
    </row>
    <row r="589" spans="1:55" ht="18.75" customHeight="1">
      <c r="A589" s="68"/>
      <c r="B589" s="92"/>
      <c r="C589" s="88"/>
      <c r="D589" s="88"/>
      <c r="E589" s="88"/>
      <c r="F589" s="145"/>
      <c r="G589" s="187"/>
      <c r="K589" s="260" t="s">
        <v>270</v>
      </c>
      <c r="L589" s="236" t="s">
        <v>862</v>
      </c>
      <c r="M589" s="442"/>
      <c r="N589" s="442"/>
      <c r="O589" s="442"/>
      <c r="P589" s="442"/>
      <c r="Q589" s="442"/>
      <c r="R589" s="442"/>
      <c r="S589" s="442"/>
      <c r="T589" s="442"/>
      <c r="U589" s="442"/>
      <c r="V589" s="442"/>
      <c r="W589" s="442"/>
      <c r="X589" s="442"/>
      <c r="Y589" s="442"/>
      <c r="Z589" s="442"/>
      <c r="AA589" s="442"/>
      <c r="AB589" s="442"/>
      <c r="AC589" s="442"/>
      <c r="AD589" s="442"/>
      <c r="AE589" s="442"/>
      <c r="AF589" s="442"/>
      <c r="AG589" s="442"/>
      <c r="AH589" s="442"/>
      <c r="AI589" s="442"/>
      <c r="AJ589" s="442"/>
      <c r="AK589" s="442"/>
      <c r="AL589" s="724"/>
      <c r="AM589" s="854"/>
      <c r="AN589" s="903"/>
      <c r="AO589" s="64"/>
      <c r="AP589" s="61"/>
      <c r="AQ589" s="61"/>
      <c r="AR589" s="61"/>
      <c r="AT589" s="62"/>
      <c r="AU589" s="62"/>
      <c r="AZ589" s="152"/>
      <c r="BA589" s="761"/>
      <c r="BB589" s="761"/>
      <c r="BC589" s="1116"/>
    </row>
    <row r="590" spans="1:55" ht="18.75" customHeight="1">
      <c r="A590" s="68"/>
      <c r="B590" s="92"/>
      <c r="C590" s="88"/>
      <c r="D590" s="88"/>
      <c r="E590" s="88"/>
      <c r="F590" s="145"/>
      <c r="G590" s="187"/>
      <c r="K590" s="260" t="s">
        <v>34</v>
      </c>
      <c r="L590" s="236" t="s">
        <v>214</v>
      </c>
      <c r="M590" s="442"/>
      <c r="N590" s="442"/>
      <c r="O590" s="442"/>
      <c r="P590" s="442"/>
      <c r="Q590" s="442"/>
      <c r="R590" s="442"/>
      <c r="S590" s="442"/>
      <c r="T590" s="442"/>
      <c r="U590" s="442"/>
      <c r="V590" s="442"/>
      <c r="W590" s="442"/>
      <c r="X590" s="442"/>
      <c r="Y590" s="442"/>
      <c r="Z590" s="442"/>
      <c r="AA590" s="442"/>
      <c r="AB590" s="442"/>
      <c r="AC590" s="442"/>
      <c r="AD590" s="442"/>
      <c r="AE590" s="442"/>
      <c r="AF590" s="442"/>
      <c r="AG590" s="442"/>
      <c r="AH590" s="442"/>
      <c r="AI590" s="442"/>
      <c r="AJ590" s="442"/>
      <c r="AK590" s="442"/>
      <c r="AL590" s="724"/>
      <c r="AM590" s="854"/>
      <c r="AN590" s="903"/>
      <c r="AO590" s="64"/>
      <c r="AP590" s="61"/>
      <c r="AQ590" s="61"/>
      <c r="AR590" s="61"/>
      <c r="AT590" s="62"/>
      <c r="AU590" s="62"/>
      <c r="AZ590" s="152"/>
      <c r="BA590" s="761"/>
      <c r="BB590" s="761"/>
      <c r="BC590" s="1116"/>
    </row>
    <row r="591" spans="1:55" ht="18.75" customHeight="1">
      <c r="A591" s="68"/>
      <c r="B591" s="92"/>
      <c r="C591" s="88"/>
      <c r="D591" s="88"/>
      <c r="E591" s="88"/>
      <c r="F591" s="145"/>
      <c r="G591" s="187"/>
      <c r="J591" s="61" t="s">
        <v>245</v>
      </c>
      <c r="K591" s="260" t="s">
        <v>297</v>
      </c>
      <c r="L591" s="236" t="s">
        <v>705</v>
      </c>
      <c r="M591" s="442"/>
      <c r="N591" s="442"/>
      <c r="O591" s="442"/>
      <c r="P591" s="442"/>
      <c r="Q591" s="442"/>
      <c r="R591" s="442"/>
      <c r="S591" s="442"/>
      <c r="T591" s="442"/>
      <c r="U591" s="442"/>
      <c r="V591" s="442"/>
      <c r="W591" s="442"/>
      <c r="X591" s="442"/>
      <c r="Y591" s="442"/>
      <c r="Z591" s="442"/>
      <c r="AA591" s="442"/>
      <c r="AB591" s="442"/>
      <c r="AC591" s="442"/>
      <c r="AD591" s="442"/>
      <c r="AE591" s="442"/>
      <c r="AF591" s="442"/>
      <c r="AG591" s="442"/>
      <c r="AH591" s="442"/>
      <c r="AI591" s="442"/>
      <c r="AJ591" s="442"/>
      <c r="AK591" s="442"/>
      <c r="AL591" s="724"/>
      <c r="AM591" s="854"/>
      <c r="AN591" s="903"/>
      <c r="AO591" s="64"/>
      <c r="AP591" s="61"/>
      <c r="AQ591" s="61"/>
      <c r="AR591" s="61"/>
      <c r="AT591" s="62"/>
      <c r="AU591" s="62"/>
      <c r="AZ591" s="152"/>
      <c r="BA591" s="761"/>
      <c r="BB591" s="761"/>
      <c r="BC591" s="1116"/>
    </row>
    <row r="592" spans="1:55" ht="18.75" customHeight="1">
      <c r="A592" s="68" t="s">
        <v>245</v>
      </c>
      <c r="B592" s="92"/>
      <c r="C592" s="88"/>
      <c r="D592" s="88"/>
      <c r="E592" s="88"/>
      <c r="F592" s="145"/>
      <c r="G592" s="187"/>
      <c r="J592" s="241" t="s">
        <v>539</v>
      </c>
      <c r="K592" s="61" t="s">
        <v>574</v>
      </c>
      <c r="L592" s="61"/>
      <c r="AL592" s="729"/>
      <c r="AM592" s="853"/>
      <c r="AN592" s="908"/>
      <c r="AO592" s="977"/>
      <c r="AP592" s="252"/>
      <c r="AQ592" s="252"/>
      <c r="AR592" s="252"/>
      <c r="AS592" s="252"/>
      <c r="AT592" s="360"/>
      <c r="AU592" s="360"/>
      <c r="AV592" s="360"/>
      <c r="AW592" s="360"/>
      <c r="AX592" s="360"/>
      <c r="AY592" s="360"/>
      <c r="AZ592" s="1068"/>
      <c r="BA592" s="800"/>
      <c r="BB592" s="800"/>
      <c r="BC592" s="1120"/>
    </row>
    <row r="593" spans="1:55" ht="18.75" customHeight="1">
      <c r="A593" s="68"/>
      <c r="B593" s="92"/>
      <c r="C593" s="88"/>
      <c r="D593" s="88"/>
      <c r="E593" s="88"/>
      <c r="F593" s="145"/>
      <c r="G593" s="187"/>
      <c r="K593" s="61" t="s">
        <v>11</v>
      </c>
      <c r="L593" s="61" t="s">
        <v>73</v>
      </c>
      <c r="AL593" s="729"/>
      <c r="AM593" s="853"/>
      <c r="AN593" s="916"/>
      <c r="AO593" s="977" t="s">
        <v>143</v>
      </c>
      <c r="AP593" s="252"/>
      <c r="AQ593" s="252"/>
      <c r="AR593" s="252"/>
      <c r="AS593" s="252"/>
      <c r="AT593" s="252"/>
      <c r="AU593" s="252"/>
      <c r="AV593" s="252"/>
      <c r="AW593" s="252"/>
      <c r="AX593" s="252"/>
      <c r="AY593" s="252"/>
      <c r="AZ593" s="326"/>
      <c r="BA593" s="800"/>
      <c r="BB593" s="800"/>
      <c r="BC593" s="1120"/>
    </row>
    <row r="594" spans="1:55" ht="18.75" customHeight="1">
      <c r="A594" s="68"/>
      <c r="B594" s="92"/>
      <c r="C594" s="88"/>
      <c r="D594" s="88"/>
      <c r="E594" s="88"/>
      <c r="F594" s="145"/>
      <c r="G594" s="187"/>
      <c r="K594" s="61" t="s">
        <v>151</v>
      </c>
      <c r="L594" s="61" t="s">
        <v>887</v>
      </c>
      <c r="M594" s="61"/>
      <c r="Q594" s="395"/>
      <c r="R594" s="444"/>
      <c r="S594" s="444"/>
      <c r="T594" s="444"/>
      <c r="U594" s="444"/>
      <c r="V594" s="444"/>
      <c r="W594" s="444"/>
      <c r="X594" s="444"/>
      <c r="Y594" s="444"/>
      <c r="Z594" s="444"/>
      <c r="AA594" s="444"/>
      <c r="AB594" s="444"/>
      <c r="AC594" s="444"/>
      <c r="AD594" s="444"/>
      <c r="AE594" s="444"/>
      <c r="AF594" s="444"/>
      <c r="AG594" s="444"/>
      <c r="AH594" s="444"/>
      <c r="AI594" s="444"/>
      <c r="AJ594" s="630"/>
      <c r="AL594" s="729"/>
      <c r="AM594" s="853"/>
      <c r="AN594" s="956"/>
      <c r="AO594" s="64"/>
      <c r="AP594" s="800"/>
      <c r="AQ594" s="800"/>
      <c r="AR594" s="800"/>
      <c r="AS594" s="62"/>
      <c r="AZ594" s="152"/>
      <c r="BA594" s="800"/>
      <c r="BB594" s="800"/>
      <c r="BC594" s="1120"/>
    </row>
    <row r="595" spans="1:55" ht="18.75" customHeight="1">
      <c r="A595" s="68"/>
      <c r="B595" s="92"/>
      <c r="C595" s="88"/>
      <c r="D595" s="88"/>
      <c r="E595" s="88"/>
      <c r="F595" s="145"/>
      <c r="G595" s="187"/>
      <c r="J595" s="189"/>
      <c r="K595" s="189"/>
      <c r="L595" s="189"/>
      <c r="M595" s="189"/>
      <c r="N595" s="189"/>
      <c r="O595" s="189"/>
      <c r="P595" s="189"/>
      <c r="Q595" s="255"/>
      <c r="R595" s="462"/>
      <c r="S595" s="462"/>
      <c r="T595" s="462"/>
      <c r="U595" s="462"/>
      <c r="V595" s="462"/>
      <c r="W595" s="462"/>
      <c r="X595" s="462"/>
      <c r="Y595" s="462"/>
      <c r="Z595" s="462"/>
      <c r="AA595" s="462"/>
      <c r="AB595" s="462"/>
      <c r="AC595" s="462"/>
      <c r="AD595" s="462"/>
      <c r="AE595" s="462"/>
      <c r="AF595" s="462"/>
      <c r="AG595" s="462"/>
      <c r="AH595" s="462"/>
      <c r="AI595" s="462"/>
      <c r="AJ595" s="462"/>
      <c r="AK595" s="189"/>
      <c r="AL595" s="726"/>
      <c r="AM595" s="867"/>
      <c r="AN595" s="957"/>
      <c r="AO595" s="64"/>
      <c r="AP595" s="800"/>
      <c r="AQ595" s="800"/>
      <c r="AR595" s="800"/>
      <c r="AS595" s="62"/>
      <c r="AZ595" s="152"/>
      <c r="BA595" s="800"/>
      <c r="BB595" s="800"/>
      <c r="BC595" s="1120"/>
    </row>
    <row r="596" spans="1:55" ht="37.5" customHeight="1">
      <c r="A596" s="68"/>
      <c r="B596" s="92"/>
      <c r="C596" s="88"/>
      <c r="D596" s="88"/>
      <c r="E596" s="88"/>
      <c r="F596" s="145"/>
      <c r="G596" s="187"/>
      <c r="J596" s="61" t="s">
        <v>470</v>
      </c>
      <c r="K596" s="341" t="s">
        <v>759</v>
      </c>
      <c r="L596" s="341"/>
      <c r="M596" s="237"/>
      <c r="N596" s="341"/>
      <c r="O596" s="341"/>
      <c r="P596" s="341"/>
      <c r="Q596" s="341"/>
      <c r="R596" s="544"/>
      <c r="S596" s="341"/>
      <c r="T596" s="341"/>
      <c r="U596" s="341"/>
      <c r="V596" s="341"/>
      <c r="W596" s="341"/>
      <c r="X596" s="341"/>
      <c r="Y596" s="341"/>
      <c r="Z596" s="341"/>
      <c r="AA596" s="341"/>
      <c r="AB596" s="341"/>
      <c r="AC596" s="341"/>
      <c r="AD596" s="341"/>
      <c r="AE596" s="341"/>
      <c r="AF596" s="341"/>
      <c r="AG596" s="341"/>
      <c r="AH596" s="341"/>
      <c r="AI596" s="341"/>
      <c r="AJ596" s="341"/>
      <c r="AK596" s="341"/>
      <c r="AL596" s="762"/>
      <c r="AM596" s="857"/>
      <c r="AN596" s="958"/>
      <c r="AP596" s="800"/>
      <c r="AQ596" s="800"/>
      <c r="AR596" s="800"/>
      <c r="AS596" s="62"/>
      <c r="AZ596" s="152"/>
      <c r="BA596" s="800"/>
      <c r="BB596" s="800"/>
      <c r="BC596" s="1120"/>
    </row>
    <row r="597" spans="1:55" ht="34.5" customHeight="1">
      <c r="A597" s="68"/>
      <c r="B597" s="92"/>
      <c r="C597" s="88"/>
      <c r="D597" s="88"/>
      <c r="E597" s="88"/>
      <c r="F597" s="145"/>
      <c r="G597" s="187"/>
      <c r="J597" s="241" t="s">
        <v>90</v>
      </c>
      <c r="K597" s="61" t="s">
        <v>715</v>
      </c>
      <c r="L597" s="61"/>
      <c r="AL597" s="729"/>
      <c r="AM597" s="853"/>
      <c r="AN597" s="959"/>
      <c r="AP597" s="800"/>
      <c r="AQ597" s="800"/>
      <c r="AR597" s="800"/>
      <c r="AS597" s="62"/>
      <c r="AZ597" s="152"/>
      <c r="BA597" s="800"/>
      <c r="BB597" s="800"/>
      <c r="BC597" s="1120"/>
    </row>
    <row r="598" spans="1:55" ht="19.5" customHeight="1">
      <c r="A598" s="68"/>
      <c r="B598" s="92"/>
      <c r="C598" s="88"/>
      <c r="D598" s="88"/>
      <c r="E598" s="88"/>
      <c r="F598" s="145"/>
      <c r="G598" s="187"/>
      <c r="K598" s="341" t="s">
        <v>11</v>
      </c>
      <c r="L598" s="341" t="s">
        <v>593</v>
      </c>
      <c r="M598" s="341"/>
      <c r="N598" s="341"/>
      <c r="O598" s="341"/>
      <c r="P598" s="341"/>
      <c r="Q598" s="341"/>
      <c r="R598" s="341"/>
      <c r="S598" s="341"/>
      <c r="T598" s="341"/>
      <c r="U598" s="341"/>
      <c r="V598" s="341"/>
      <c r="W598" s="341"/>
      <c r="X598" s="341"/>
      <c r="Y598" s="341"/>
      <c r="Z598" s="341"/>
      <c r="AA598" s="341"/>
      <c r="AB598" s="341"/>
      <c r="AC598" s="341"/>
      <c r="AD598" s="341"/>
      <c r="AE598" s="341"/>
      <c r="AF598" s="341"/>
      <c r="AG598" s="341"/>
      <c r="AH598" s="341"/>
      <c r="AI598" s="341"/>
      <c r="AJ598" s="341"/>
      <c r="AK598" s="341"/>
      <c r="AL598" s="762"/>
      <c r="AM598" s="857"/>
      <c r="AN598" s="958"/>
      <c r="AP598" s="800"/>
      <c r="AQ598" s="800"/>
      <c r="AR598" s="800"/>
      <c r="AS598" s="62"/>
      <c r="AZ598" s="152"/>
      <c r="BA598" s="800"/>
      <c r="BB598" s="800"/>
      <c r="BC598" s="1120"/>
    </row>
    <row r="599" spans="1:55" ht="18.75" customHeight="1">
      <c r="A599" s="68"/>
      <c r="B599" s="92"/>
      <c r="C599" s="88"/>
      <c r="D599" s="88"/>
      <c r="E599" s="88"/>
      <c r="F599" s="145"/>
      <c r="G599" s="187"/>
      <c r="K599" s="260" t="s">
        <v>151</v>
      </c>
      <c r="L599" s="260" t="s">
        <v>1146</v>
      </c>
      <c r="M599" s="242"/>
      <c r="N599" s="260"/>
      <c r="O599" s="260"/>
      <c r="P599" s="260"/>
      <c r="Q599" s="260"/>
      <c r="R599" s="260"/>
      <c r="S599" s="260"/>
      <c r="T599" s="260"/>
      <c r="U599" s="260"/>
      <c r="V599" s="260"/>
      <c r="W599" s="260"/>
      <c r="X599" s="260"/>
      <c r="Y599" s="260"/>
      <c r="Z599" s="260"/>
      <c r="AA599" s="260"/>
      <c r="AB599" s="260"/>
      <c r="AC599" s="260"/>
      <c r="AD599" s="260"/>
      <c r="AE599" s="260"/>
      <c r="AF599" s="260"/>
      <c r="AG599" s="260"/>
      <c r="AH599" s="260"/>
      <c r="AI599" s="260"/>
      <c r="AJ599" s="260"/>
      <c r="AK599" s="260"/>
      <c r="AL599" s="762"/>
      <c r="AM599" s="857"/>
      <c r="AN599" s="958"/>
      <c r="AP599" s="800"/>
      <c r="AQ599" s="800"/>
      <c r="AR599" s="800"/>
      <c r="AS599" s="62"/>
      <c r="AZ599" s="152"/>
      <c r="BA599" s="800"/>
      <c r="BB599" s="800"/>
      <c r="BC599" s="1120"/>
    </row>
    <row r="600" spans="1:55" ht="18.75" customHeight="1">
      <c r="A600" s="68"/>
      <c r="B600" s="92"/>
      <c r="C600" s="88"/>
      <c r="D600" s="88"/>
      <c r="E600" s="88"/>
      <c r="F600" s="145"/>
      <c r="G600" s="187"/>
      <c r="K600" s="260" t="s">
        <v>270</v>
      </c>
      <c r="L600" s="260" t="s">
        <v>1024</v>
      </c>
      <c r="M600" s="242"/>
      <c r="N600" s="260"/>
      <c r="O600" s="260"/>
      <c r="P600" s="260"/>
      <c r="Q600" s="260"/>
      <c r="R600" s="260"/>
      <c r="S600" s="260"/>
      <c r="T600" s="260"/>
      <c r="U600" s="260"/>
      <c r="V600" s="260"/>
      <c r="W600" s="260"/>
      <c r="X600" s="260"/>
      <c r="Y600" s="260"/>
      <c r="Z600" s="260"/>
      <c r="AA600" s="260"/>
      <c r="AB600" s="260"/>
      <c r="AC600" s="260"/>
      <c r="AD600" s="260"/>
      <c r="AE600" s="260"/>
      <c r="AF600" s="260"/>
      <c r="AG600" s="260"/>
      <c r="AH600" s="260"/>
      <c r="AI600" s="260"/>
      <c r="AJ600" s="260"/>
      <c r="AK600" s="260"/>
      <c r="AL600" s="762"/>
      <c r="AM600" s="857"/>
      <c r="AN600" s="958"/>
      <c r="AP600" s="1004"/>
      <c r="AQ600" s="1004"/>
      <c r="AR600" s="1004"/>
      <c r="AS600" s="1004"/>
      <c r="AT600" s="1004"/>
      <c r="AU600" s="1004"/>
      <c r="AV600" s="1004"/>
      <c r="AW600" s="1004"/>
      <c r="AX600" s="1004"/>
      <c r="AY600" s="1004"/>
      <c r="AZ600" s="1064"/>
      <c r="BA600" s="800"/>
      <c r="BB600" s="800"/>
      <c r="BC600" s="1120"/>
    </row>
    <row r="601" spans="1:55" ht="18.75" customHeight="1">
      <c r="A601" s="68"/>
      <c r="B601" s="92"/>
      <c r="C601" s="88"/>
      <c r="D601" s="88"/>
      <c r="E601" s="88"/>
      <c r="F601" s="145"/>
      <c r="G601" s="187"/>
      <c r="K601" s="61" t="s">
        <v>34</v>
      </c>
      <c r="L601" s="61" t="s">
        <v>1171</v>
      </c>
      <c r="AL601" s="729"/>
      <c r="AM601" s="853"/>
      <c r="AN601" s="956"/>
      <c r="AO601" s="1004"/>
      <c r="AP601" s="1004"/>
      <c r="AQ601" s="1004"/>
      <c r="AR601" s="1004"/>
      <c r="AS601" s="1004"/>
      <c r="AT601" s="1004"/>
      <c r="AU601" s="1004"/>
      <c r="AV601" s="1004"/>
      <c r="AW601" s="1004"/>
      <c r="AX601" s="1004"/>
      <c r="AY601" s="1004"/>
      <c r="AZ601" s="1064"/>
      <c r="BA601" s="800"/>
      <c r="BB601" s="800"/>
      <c r="BC601" s="1120"/>
    </row>
    <row r="602" spans="1:55" ht="45" customHeight="1">
      <c r="A602" s="68"/>
      <c r="B602" s="92"/>
      <c r="C602" s="88"/>
      <c r="D602" s="88"/>
      <c r="E602" s="88"/>
      <c r="F602" s="145"/>
      <c r="G602" s="187"/>
      <c r="L602" s="458"/>
      <c r="M602" s="474"/>
      <c r="N602" s="474"/>
      <c r="O602" s="474"/>
      <c r="P602" s="474"/>
      <c r="Q602" s="474"/>
      <c r="R602" s="474"/>
      <c r="S602" s="474"/>
      <c r="T602" s="474"/>
      <c r="U602" s="474"/>
      <c r="V602" s="474"/>
      <c r="W602" s="474"/>
      <c r="X602" s="474"/>
      <c r="Y602" s="474"/>
      <c r="Z602" s="474"/>
      <c r="AA602" s="474"/>
      <c r="AB602" s="474"/>
      <c r="AC602" s="474"/>
      <c r="AD602" s="474"/>
      <c r="AE602" s="474"/>
      <c r="AF602" s="474"/>
      <c r="AG602" s="474"/>
      <c r="AH602" s="474"/>
      <c r="AI602" s="474"/>
      <c r="AJ602" s="636"/>
      <c r="AL602" s="729"/>
      <c r="AM602" s="853"/>
      <c r="AN602" s="908"/>
      <c r="AP602" s="800"/>
      <c r="AQ602" s="800"/>
      <c r="AR602" s="800"/>
      <c r="AS602" s="62"/>
      <c r="AZ602" s="152"/>
      <c r="BA602" s="800"/>
      <c r="BB602" s="800"/>
      <c r="BC602" s="1120"/>
    </row>
    <row r="603" spans="1:55" ht="10" customHeight="1">
      <c r="A603" s="68"/>
      <c r="B603" s="92"/>
      <c r="C603" s="88"/>
      <c r="D603" s="88"/>
      <c r="E603" s="88"/>
      <c r="F603" s="145"/>
      <c r="G603" s="187"/>
      <c r="H603" s="189"/>
      <c r="I603" s="189"/>
      <c r="J603" s="189"/>
      <c r="K603" s="189"/>
      <c r="L603" s="359"/>
      <c r="M603" s="359"/>
      <c r="N603" s="359"/>
      <c r="O603" s="359"/>
      <c r="P603" s="359"/>
      <c r="Q603" s="359"/>
      <c r="R603" s="359"/>
      <c r="S603" s="359"/>
      <c r="T603" s="359"/>
      <c r="U603" s="359"/>
      <c r="V603" s="359"/>
      <c r="W603" s="359"/>
      <c r="X603" s="359"/>
      <c r="Y603" s="359"/>
      <c r="Z603" s="359"/>
      <c r="AA603" s="359"/>
      <c r="AB603" s="359"/>
      <c r="AC603" s="359"/>
      <c r="AD603" s="359"/>
      <c r="AE603" s="359"/>
      <c r="AF603" s="359"/>
      <c r="AG603" s="359"/>
      <c r="AH603" s="359"/>
      <c r="AI603" s="359"/>
      <c r="AJ603" s="359"/>
      <c r="AK603" s="189"/>
      <c r="AL603" s="729"/>
      <c r="AM603" s="853"/>
      <c r="AN603" s="908"/>
      <c r="AP603" s="800"/>
      <c r="AQ603" s="800"/>
      <c r="AR603" s="800"/>
      <c r="AS603" s="62"/>
      <c r="AZ603" s="152"/>
      <c r="BA603" s="800"/>
      <c r="BB603" s="800"/>
      <c r="BC603" s="1120"/>
    </row>
    <row r="604" spans="1:55" ht="41.25" customHeight="1">
      <c r="A604" s="68"/>
      <c r="B604" s="92"/>
      <c r="C604" s="120"/>
      <c r="D604" s="120" t="s">
        <v>245</v>
      </c>
      <c r="E604" s="120"/>
      <c r="F604" s="140"/>
      <c r="G604" s="187"/>
      <c r="H604" s="62" t="s">
        <v>187</v>
      </c>
      <c r="I604" s="229" t="s">
        <v>1191</v>
      </c>
      <c r="J604" s="229"/>
      <c r="K604" s="229"/>
      <c r="L604" s="229"/>
      <c r="M604" s="229"/>
      <c r="N604" s="229"/>
      <c r="O604" s="229"/>
      <c r="P604" s="229"/>
      <c r="Q604" s="229"/>
      <c r="R604" s="229"/>
      <c r="S604" s="229"/>
      <c r="T604" s="229"/>
      <c r="U604" s="229"/>
      <c r="V604" s="229"/>
      <c r="W604" s="229"/>
      <c r="X604" s="229"/>
      <c r="Y604" s="229"/>
      <c r="Z604" s="229"/>
      <c r="AA604" s="229"/>
      <c r="AB604" s="229"/>
      <c r="AC604" s="229"/>
      <c r="AD604" s="229"/>
      <c r="AE604" s="229"/>
      <c r="AF604" s="229"/>
      <c r="AG604" s="229"/>
      <c r="AH604" s="229"/>
      <c r="AI604" s="229"/>
      <c r="AJ604" s="229"/>
      <c r="AK604" s="236"/>
      <c r="AL604" s="791"/>
      <c r="AM604" s="885"/>
      <c r="AN604" s="910"/>
      <c r="AP604" s="800"/>
      <c r="AQ604" s="800"/>
      <c r="AR604" s="800"/>
      <c r="AZ604" s="152"/>
      <c r="BA604" s="761"/>
      <c r="BB604" s="761"/>
      <c r="BC604" s="1116"/>
    </row>
    <row r="605" spans="1:55" ht="38.25" customHeight="1">
      <c r="A605" s="68"/>
      <c r="B605" s="92"/>
      <c r="C605" s="88"/>
      <c r="D605" s="88"/>
      <c r="E605" s="88"/>
      <c r="F605" s="145"/>
      <c r="G605" s="187"/>
      <c r="H605" s="62"/>
      <c r="I605" s="263" t="s">
        <v>161</v>
      </c>
      <c r="J605" s="263" t="s">
        <v>959</v>
      </c>
      <c r="K605" s="439"/>
      <c r="L605" s="439"/>
      <c r="M605" s="439"/>
      <c r="N605" s="439"/>
      <c r="O605" s="439"/>
      <c r="P605" s="439"/>
      <c r="Q605" s="439"/>
      <c r="R605" s="439"/>
      <c r="S605" s="439"/>
      <c r="T605" s="439"/>
      <c r="U605" s="439"/>
      <c r="V605" s="439"/>
      <c r="W605" s="439"/>
      <c r="X605" s="439"/>
      <c r="Y605" s="439"/>
      <c r="Z605" s="439"/>
      <c r="AA605" s="439"/>
      <c r="AB605" s="439"/>
      <c r="AC605" s="439"/>
      <c r="AD605" s="439"/>
      <c r="AE605" s="439"/>
      <c r="AF605" s="439"/>
      <c r="AG605" s="439"/>
      <c r="AH605" s="439"/>
      <c r="AI605" s="439"/>
      <c r="AJ605" s="439"/>
      <c r="AK605" s="439"/>
      <c r="AL605" s="723"/>
      <c r="AM605" s="855"/>
      <c r="AN605" s="902"/>
      <c r="AO605" s="977" t="s">
        <v>1217</v>
      </c>
      <c r="AP605" s="360"/>
      <c r="AQ605" s="360"/>
      <c r="AR605" s="360"/>
      <c r="AS605" s="360"/>
      <c r="AT605" s="360"/>
      <c r="AU605" s="360"/>
      <c r="AV605" s="360"/>
      <c r="AW605" s="360"/>
      <c r="AX605" s="360"/>
      <c r="AY605" s="360"/>
      <c r="AZ605" s="1068"/>
      <c r="BA605" s="761"/>
      <c r="BB605" s="761"/>
      <c r="BC605" s="1116"/>
    </row>
    <row r="606" spans="1:55" ht="71.25" customHeight="1">
      <c r="A606" s="68"/>
      <c r="B606" s="92"/>
      <c r="C606" s="88"/>
      <c r="D606" s="88"/>
      <c r="E606" s="88"/>
      <c r="F606" s="145"/>
      <c r="G606" s="187"/>
      <c r="H606" s="62"/>
      <c r="I606" s="348" t="s">
        <v>856</v>
      </c>
      <c r="J606" s="348"/>
      <c r="K606" s="348"/>
      <c r="L606" s="348"/>
      <c r="M606" s="348"/>
      <c r="N606" s="348"/>
      <c r="O606" s="348"/>
      <c r="P606" s="520" t="s">
        <v>216</v>
      </c>
      <c r="Q606" s="533" t="s">
        <v>309</v>
      </c>
      <c r="R606" s="533" t="s">
        <v>425</v>
      </c>
      <c r="S606" s="533" t="s">
        <v>576</v>
      </c>
      <c r="T606" s="533" t="s">
        <v>917</v>
      </c>
      <c r="U606" s="533"/>
      <c r="V606" s="586" t="s">
        <v>1147</v>
      </c>
      <c r="W606" s="534"/>
      <c r="X606" s="534"/>
      <c r="Y606" s="534"/>
      <c r="Z606" s="534"/>
      <c r="AA606" s="534"/>
      <c r="AB606" s="534"/>
      <c r="AC606" s="534"/>
      <c r="AD606" s="534"/>
      <c r="AE606" s="534"/>
      <c r="AF606" s="534"/>
      <c r="AG606" s="627"/>
      <c r="AH606" s="252"/>
      <c r="AI606" s="252"/>
      <c r="AJ606" s="252"/>
      <c r="AK606" s="252"/>
      <c r="AL606" s="725"/>
      <c r="AM606" s="851"/>
      <c r="AN606" s="904"/>
      <c r="AP606" s="800"/>
      <c r="AQ606" s="800"/>
      <c r="AR606" s="800"/>
      <c r="AS606" s="62"/>
      <c r="AZ606" s="152"/>
      <c r="BA606" s="761"/>
      <c r="BB606" s="761"/>
      <c r="BC606" s="1116"/>
    </row>
    <row r="607" spans="1:55" ht="63.75" customHeight="1">
      <c r="A607" s="68"/>
      <c r="B607" s="92"/>
      <c r="C607" s="88"/>
      <c r="D607" s="88"/>
      <c r="E607" s="88"/>
      <c r="F607" s="145"/>
      <c r="G607" s="187"/>
      <c r="H607" s="62"/>
      <c r="I607" s="348" t="s">
        <v>711</v>
      </c>
      <c r="J607" s="348"/>
      <c r="K607" s="348"/>
      <c r="L607" s="348"/>
      <c r="M607" s="348"/>
      <c r="N607" s="348"/>
      <c r="O607" s="348"/>
      <c r="P607" s="521" t="s">
        <v>1223</v>
      </c>
      <c r="Q607" s="534"/>
      <c r="R607" s="534"/>
      <c r="S607" s="534"/>
      <c r="T607" s="534"/>
      <c r="U607" s="534"/>
      <c r="V607" s="534"/>
      <c r="W607" s="534"/>
      <c r="X607" s="534"/>
      <c r="Y607" s="534"/>
      <c r="Z607" s="534"/>
      <c r="AA607" s="534"/>
      <c r="AB607" s="534"/>
      <c r="AC607" s="534"/>
      <c r="AD607" s="534"/>
      <c r="AE607" s="534"/>
      <c r="AF607" s="534"/>
      <c r="AG607" s="627"/>
      <c r="AH607" s="252"/>
      <c r="AI607" s="252"/>
      <c r="AJ607" s="252"/>
      <c r="AK607" s="252"/>
      <c r="AL607" s="725"/>
      <c r="AM607" s="851"/>
      <c r="AN607" s="904"/>
      <c r="AP607" s="800"/>
      <c r="AQ607" s="800"/>
      <c r="AR607" s="800"/>
      <c r="AS607" s="62"/>
      <c r="AZ607" s="152"/>
      <c r="BA607" s="761"/>
      <c r="BB607" s="761"/>
      <c r="BC607" s="1116"/>
    </row>
    <row r="608" spans="1:55" ht="37.5" customHeight="1">
      <c r="A608" s="68"/>
      <c r="B608" s="92"/>
      <c r="C608" s="88"/>
      <c r="D608" s="88"/>
      <c r="E608" s="88"/>
      <c r="F608" s="145"/>
      <c r="G608" s="187"/>
      <c r="H608" s="62"/>
      <c r="I608" s="348" t="s">
        <v>631</v>
      </c>
      <c r="J608" s="348"/>
      <c r="K608" s="348"/>
      <c r="L608" s="348"/>
      <c r="M608" s="348"/>
      <c r="N608" s="348"/>
      <c r="O608" s="348"/>
      <c r="P608" s="521" t="s">
        <v>841</v>
      </c>
      <c r="Q608" s="534"/>
      <c r="R608" s="534"/>
      <c r="S608" s="534"/>
      <c r="T608" s="534"/>
      <c r="U608" s="534"/>
      <c r="V608" s="534"/>
      <c r="W608" s="534"/>
      <c r="X608" s="534"/>
      <c r="Y608" s="534"/>
      <c r="Z608" s="534"/>
      <c r="AA608" s="534"/>
      <c r="AB608" s="534"/>
      <c r="AC608" s="534"/>
      <c r="AD608" s="534"/>
      <c r="AE608" s="534"/>
      <c r="AF608" s="534"/>
      <c r="AG608" s="627"/>
      <c r="AH608" s="252"/>
      <c r="AI608" s="252"/>
      <c r="AJ608" s="252"/>
      <c r="AK608" s="252"/>
      <c r="AL608" s="725"/>
      <c r="AM608" s="851"/>
      <c r="AN608" s="904"/>
      <c r="AP608" s="800"/>
      <c r="AQ608" s="800"/>
      <c r="AR608" s="800"/>
      <c r="AS608" s="62"/>
      <c r="AZ608" s="152"/>
      <c r="BA608" s="761"/>
      <c r="BB608" s="761"/>
      <c r="BC608" s="1116"/>
    </row>
    <row r="609" spans="1:55" ht="71.25" customHeight="1">
      <c r="A609" s="68"/>
      <c r="B609" s="92"/>
      <c r="C609" s="88"/>
      <c r="D609" s="88"/>
      <c r="E609" s="88"/>
      <c r="F609" s="145"/>
      <c r="G609" s="187"/>
      <c r="H609" s="62"/>
      <c r="I609" s="348"/>
      <c r="J609" s="348"/>
      <c r="K609" s="348"/>
      <c r="L609" s="348"/>
      <c r="M609" s="348"/>
      <c r="N609" s="348"/>
      <c r="O609" s="348"/>
      <c r="P609" s="521" t="s">
        <v>697</v>
      </c>
      <c r="Q609" s="534"/>
      <c r="R609" s="534"/>
      <c r="S609" s="534"/>
      <c r="T609" s="534"/>
      <c r="U609" s="534"/>
      <c r="V609" s="534"/>
      <c r="W609" s="534"/>
      <c r="X609" s="534"/>
      <c r="Y609" s="534"/>
      <c r="Z609" s="534"/>
      <c r="AA609" s="534"/>
      <c r="AB609" s="534"/>
      <c r="AC609" s="534"/>
      <c r="AD609" s="534"/>
      <c r="AE609" s="534"/>
      <c r="AF609" s="534"/>
      <c r="AG609" s="627"/>
      <c r="AH609" s="252"/>
      <c r="AI609" s="252"/>
      <c r="AJ609" s="252"/>
      <c r="AK609" s="252"/>
      <c r="AL609" s="725"/>
      <c r="AM609" s="851"/>
      <c r="AN609" s="904"/>
      <c r="AP609" s="800"/>
      <c r="AQ609" s="800"/>
      <c r="AR609" s="800"/>
      <c r="AS609" s="62"/>
      <c r="AZ609" s="152"/>
      <c r="BA609" s="761"/>
      <c r="BB609" s="761"/>
      <c r="BC609" s="1116"/>
    </row>
    <row r="610" spans="1:55" ht="15.75" customHeight="1">
      <c r="A610" s="68"/>
      <c r="B610" s="92"/>
      <c r="C610" s="88"/>
      <c r="D610" s="88"/>
      <c r="E610" s="88"/>
      <c r="F610" s="145"/>
      <c r="G610" s="187"/>
      <c r="H610" s="227"/>
      <c r="I610" s="369"/>
      <c r="J610" s="369"/>
      <c r="K610" s="369"/>
      <c r="L610" s="369"/>
      <c r="M610" s="369"/>
      <c r="N610" s="369"/>
      <c r="O610" s="369"/>
      <c r="P610" s="297"/>
      <c r="Q610" s="535"/>
      <c r="R610" s="535"/>
      <c r="S610" s="535"/>
      <c r="T610" s="535"/>
      <c r="U610" s="535"/>
      <c r="V610" s="535"/>
      <c r="W610" s="535"/>
      <c r="X610" s="535"/>
      <c r="Y610" s="535"/>
      <c r="Z610" s="535"/>
      <c r="AA610" s="535"/>
      <c r="AB610" s="535"/>
      <c r="AC610" s="535"/>
      <c r="AD610" s="535"/>
      <c r="AE610" s="535"/>
      <c r="AF610" s="535"/>
      <c r="AG610" s="535"/>
      <c r="AH610" s="255"/>
      <c r="AI610" s="255"/>
      <c r="AJ610" s="255"/>
      <c r="AK610" s="255"/>
      <c r="AL610" s="727"/>
      <c r="AM610" s="856"/>
      <c r="AN610" s="906"/>
      <c r="AP610" s="800"/>
      <c r="AQ610" s="800"/>
      <c r="AR610" s="800"/>
      <c r="AS610" s="62"/>
      <c r="AZ610" s="152"/>
      <c r="BA610" s="761"/>
      <c r="BB610" s="761"/>
      <c r="BC610" s="1116"/>
    </row>
    <row r="611" spans="1:55" ht="41.25" customHeight="1">
      <c r="A611" s="68"/>
      <c r="B611" s="92"/>
      <c r="C611" s="120"/>
      <c r="D611" s="120"/>
      <c r="E611" s="120"/>
      <c r="F611" s="140"/>
      <c r="G611" s="187"/>
      <c r="H611" s="240" t="s">
        <v>196</v>
      </c>
      <c r="I611" s="235" t="s">
        <v>1149</v>
      </c>
      <c r="J611" s="235"/>
      <c r="K611" s="235"/>
      <c r="L611" s="235"/>
      <c r="M611" s="235"/>
      <c r="N611" s="235"/>
      <c r="O611" s="235"/>
      <c r="P611" s="235"/>
      <c r="Q611" s="235"/>
      <c r="R611" s="235"/>
      <c r="S611" s="235"/>
      <c r="T611" s="235"/>
      <c r="U611" s="235"/>
      <c r="V611" s="235"/>
      <c r="W611" s="235"/>
      <c r="X611" s="235"/>
      <c r="Y611" s="235"/>
      <c r="Z611" s="235"/>
      <c r="AA611" s="235"/>
      <c r="AB611" s="235"/>
      <c r="AC611" s="235"/>
      <c r="AD611" s="235"/>
      <c r="AE611" s="235"/>
      <c r="AF611" s="235"/>
      <c r="AG611" s="235"/>
      <c r="AH611" s="235"/>
      <c r="AI611" s="235"/>
      <c r="AJ611" s="235"/>
      <c r="AK611" s="256"/>
      <c r="AL611" s="728"/>
      <c r="AM611" s="873"/>
      <c r="AN611" s="907"/>
      <c r="AP611" s="800"/>
      <c r="AQ611" s="800"/>
      <c r="AR611" s="800"/>
      <c r="AZ611" s="152"/>
      <c r="BA611" s="761"/>
      <c r="BB611" s="761"/>
      <c r="BC611" s="1116"/>
    </row>
    <row r="612" spans="1:55" ht="41.25" customHeight="1">
      <c r="A612" s="68"/>
      <c r="B612" s="92"/>
      <c r="C612" s="88"/>
      <c r="D612" s="88"/>
      <c r="E612" s="88"/>
      <c r="F612" s="145"/>
      <c r="G612" s="187"/>
      <c r="H612" s="62"/>
      <c r="I612" s="252" t="s">
        <v>161</v>
      </c>
      <c r="J612" s="61" t="s">
        <v>853</v>
      </c>
      <c r="L612" s="61"/>
      <c r="M612" s="61"/>
      <c r="S612" s="417" t="s">
        <v>443</v>
      </c>
      <c r="T612" s="563"/>
      <c r="U612" s="563"/>
      <c r="V612" s="563"/>
      <c r="W612" s="563"/>
      <c r="X612" s="563"/>
      <c r="Y612" s="563"/>
      <c r="Z612" s="563"/>
      <c r="AA612" s="614"/>
      <c r="AL612" s="725"/>
      <c r="AM612" s="851"/>
      <c r="AN612" s="904"/>
      <c r="AP612" s="800"/>
      <c r="AQ612" s="800"/>
      <c r="AR612" s="800"/>
      <c r="AS612" s="62"/>
      <c r="AZ612" s="152"/>
      <c r="BA612" s="761"/>
      <c r="BB612" s="761"/>
      <c r="BC612" s="1116"/>
    </row>
    <row r="613" spans="1:55">
      <c r="A613" s="74"/>
      <c r="B613" s="98"/>
      <c r="C613" s="98"/>
      <c r="D613" s="98"/>
      <c r="E613" s="98"/>
      <c r="F613" s="154"/>
      <c r="G613" s="198"/>
      <c r="I613" s="61" t="s">
        <v>305</v>
      </c>
      <c r="J613" s="61" t="s">
        <v>1031</v>
      </c>
      <c r="AL613" s="725"/>
      <c r="AM613" s="851"/>
      <c r="AN613" s="904"/>
      <c r="AO613" s="64"/>
      <c r="AP613" s="64"/>
      <c r="AQ613" s="64"/>
      <c r="AR613" s="64"/>
      <c r="AS613" s="64"/>
      <c r="AT613" s="64"/>
      <c r="AU613" s="64"/>
      <c r="AV613" s="64"/>
      <c r="AW613" s="64"/>
      <c r="AX613" s="64"/>
      <c r="AY613" s="64"/>
      <c r="AZ613" s="433"/>
      <c r="BA613" s="761"/>
      <c r="BB613" s="761"/>
      <c r="BC613" s="1116"/>
    </row>
    <row r="614" spans="1:55" s="64" customFormat="1" ht="20.100000000000001" customHeight="1">
      <c r="A614" s="74"/>
      <c r="B614" s="98"/>
      <c r="C614" s="98"/>
      <c r="D614" s="98"/>
      <c r="E614" s="98"/>
      <c r="F614" s="154"/>
      <c r="G614" s="198"/>
      <c r="H614" s="299"/>
      <c r="I614" s="370"/>
      <c r="J614" s="370"/>
      <c r="K614" s="370"/>
      <c r="L614" s="370"/>
      <c r="M614" s="370"/>
      <c r="N614" s="370"/>
      <c r="O614" s="370"/>
      <c r="P614" s="370"/>
      <c r="Q614" s="370"/>
      <c r="R614" s="370"/>
      <c r="S614" s="189"/>
      <c r="T614" s="189"/>
      <c r="U614" s="189"/>
      <c r="V614" s="189"/>
      <c r="W614" s="189"/>
      <c r="X614" s="189"/>
      <c r="Y614" s="189"/>
      <c r="Z614" s="189"/>
      <c r="AA614" s="189"/>
      <c r="AB614" s="189"/>
      <c r="AC614" s="189"/>
      <c r="AD614" s="189"/>
      <c r="AE614" s="189"/>
      <c r="AF614" s="189"/>
      <c r="AG614" s="189"/>
      <c r="AH614" s="189"/>
      <c r="AI614" s="189"/>
      <c r="AJ614" s="189"/>
      <c r="AK614" s="189"/>
      <c r="AL614" s="727"/>
      <c r="AM614" s="856"/>
      <c r="AN614" s="906"/>
      <c r="AS614" s="197"/>
      <c r="AT614" s="197"/>
      <c r="AU614" s="197"/>
      <c r="AV614" s="197"/>
      <c r="AW614" s="197"/>
      <c r="AX614" s="197"/>
      <c r="AY614" s="197"/>
      <c r="AZ614" s="433"/>
      <c r="BA614" s="761"/>
      <c r="BB614" s="761"/>
      <c r="BC614" s="1116"/>
    </row>
    <row r="615" spans="1:55" s="64" customFormat="1" ht="45" customHeight="1">
      <c r="A615" s="68"/>
      <c r="B615" s="92"/>
      <c r="C615" s="120"/>
      <c r="D615" s="120"/>
      <c r="E615" s="120"/>
      <c r="F615" s="140"/>
      <c r="G615" s="187"/>
      <c r="H615" s="300" t="s">
        <v>74</v>
      </c>
      <c r="I615" s="234" t="s">
        <v>519</v>
      </c>
      <c r="J615" s="234"/>
      <c r="K615" s="234"/>
      <c r="L615" s="234"/>
      <c r="M615" s="234"/>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52"/>
      <c r="AL615" s="725"/>
      <c r="AM615" s="851"/>
      <c r="AN615" s="904"/>
      <c r="AO615" s="977" t="s">
        <v>894</v>
      </c>
      <c r="AP615" s="252"/>
      <c r="AQ615" s="252"/>
      <c r="AR615" s="252"/>
      <c r="AS615" s="252"/>
      <c r="AT615" s="252"/>
      <c r="AU615" s="252"/>
      <c r="AV615" s="252"/>
      <c r="AW615" s="252"/>
      <c r="AX615" s="252"/>
      <c r="AY615" s="252"/>
      <c r="AZ615" s="326"/>
      <c r="BA615" s="761"/>
      <c r="BB615" s="761"/>
      <c r="BC615" s="1116"/>
    </row>
    <row r="616" spans="1:55" s="64" customFormat="1" ht="38.25" customHeight="1">
      <c r="A616" s="68"/>
      <c r="B616" s="92"/>
      <c r="C616" s="120"/>
      <c r="D616" s="120"/>
      <c r="E616" s="120"/>
      <c r="F616" s="140"/>
      <c r="G616" s="187"/>
      <c r="H616" s="300"/>
      <c r="I616" s="300" t="s">
        <v>161</v>
      </c>
      <c r="J616" s="234" t="s">
        <v>476</v>
      </c>
      <c r="K616" s="234"/>
      <c r="L616" s="234"/>
      <c r="M616" s="234"/>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52"/>
      <c r="AL616" s="725"/>
      <c r="AM616" s="851"/>
      <c r="AN616" s="904"/>
      <c r="AO616" s="977"/>
      <c r="AP616" s="252"/>
      <c r="AQ616" s="252"/>
      <c r="AR616" s="252"/>
      <c r="AS616" s="252"/>
      <c r="AT616" s="252"/>
      <c r="AU616" s="252"/>
      <c r="AV616" s="252"/>
      <c r="AW616" s="252"/>
      <c r="AX616" s="252"/>
      <c r="AY616" s="252"/>
      <c r="AZ616" s="326"/>
      <c r="BA616" s="761"/>
      <c r="BB616" s="761"/>
      <c r="BC616" s="1116"/>
    </row>
    <row r="617" spans="1:55" s="64" customFormat="1" ht="42" customHeight="1">
      <c r="A617" s="68"/>
      <c r="B617" s="92"/>
      <c r="C617" s="120"/>
      <c r="D617" s="120"/>
      <c r="E617" s="120"/>
      <c r="F617" s="140"/>
      <c r="G617" s="187"/>
      <c r="H617" s="300"/>
      <c r="I617" s="300"/>
      <c r="J617" s="242" t="s">
        <v>533</v>
      </c>
      <c r="K617" s="231" t="s">
        <v>230</v>
      </c>
      <c r="L617" s="231"/>
      <c r="M617" s="231"/>
      <c r="N617" s="231"/>
      <c r="O617" s="231"/>
      <c r="P617" s="231"/>
      <c r="Q617" s="231"/>
      <c r="R617" s="231"/>
      <c r="S617" s="231"/>
      <c r="T617" s="231"/>
      <c r="U617" s="231"/>
      <c r="V617" s="231"/>
      <c r="W617" s="231"/>
      <c r="X617" s="231"/>
      <c r="Y617" s="231"/>
      <c r="Z617" s="231"/>
      <c r="AA617" s="231"/>
      <c r="AB617" s="231"/>
      <c r="AC617" s="231"/>
      <c r="AD617" s="231"/>
      <c r="AE617" s="231"/>
      <c r="AF617" s="231"/>
      <c r="AG617" s="231"/>
      <c r="AH617" s="231"/>
      <c r="AI617" s="231"/>
      <c r="AJ617" s="231"/>
      <c r="AK617" s="258"/>
      <c r="AL617" s="791"/>
      <c r="AM617" s="885"/>
      <c r="AN617" s="910"/>
      <c r="AO617" s="197"/>
      <c r="AP617" s="800"/>
      <c r="AQ617" s="800"/>
      <c r="AR617" s="800"/>
      <c r="AS617" s="197"/>
      <c r="AT617" s="197"/>
      <c r="AU617" s="197"/>
      <c r="AV617" s="197"/>
      <c r="AW617" s="197"/>
      <c r="AX617" s="197"/>
      <c r="AY617" s="197"/>
      <c r="AZ617" s="152"/>
      <c r="BA617" s="761"/>
      <c r="BB617" s="761"/>
      <c r="BC617" s="1116"/>
    </row>
    <row r="618" spans="1:55" ht="51" customHeight="1">
      <c r="A618" s="68"/>
      <c r="B618" s="92"/>
      <c r="C618" s="120"/>
      <c r="D618" s="120"/>
      <c r="E618" s="120"/>
      <c r="F618" s="140"/>
      <c r="G618" s="187"/>
      <c r="H618" s="62"/>
      <c r="I618" s="62"/>
      <c r="J618" s="239" t="s">
        <v>539</v>
      </c>
      <c r="K618" s="233" t="s">
        <v>228</v>
      </c>
      <c r="L618" s="233"/>
      <c r="M618" s="233"/>
      <c r="N618" s="233"/>
      <c r="O618" s="233"/>
      <c r="P618" s="233"/>
      <c r="Q618" s="233"/>
      <c r="R618" s="233"/>
      <c r="S618" s="233"/>
      <c r="T618" s="233"/>
      <c r="U618" s="233"/>
      <c r="V618" s="233"/>
      <c r="W618" s="233"/>
      <c r="X618" s="233"/>
      <c r="Y618" s="233"/>
      <c r="Z618" s="233"/>
      <c r="AA618" s="233"/>
      <c r="AB618" s="233"/>
      <c r="AC618" s="233"/>
      <c r="AD618" s="233"/>
      <c r="AE618" s="233"/>
      <c r="AF618" s="233"/>
      <c r="AG618" s="233"/>
      <c r="AH618" s="233"/>
      <c r="AI618" s="233"/>
      <c r="AJ618" s="233"/>
      <c r="AK618" s="649"/>
      <c r="AL618" s="729"/>
      <c r="AM618" s="853"/>
      <c r="AN618" s="908"/>
      <c r="AP618" s="800"/>
      <c r="AQ618" s="800"/>
      <c r="AR618" s="800"/>
      <c r="AZ618" s="152"/>
      <c r="BA618" s="800"/>
      <c r="BB618" s="800"/>
      <c r="BC618" s="1120"/>
    </row>
    <row r="619" spans="1:55" ht="37.5" customHeight="1">
      <c r="A619" s="68"/>
      <c r="B619" s="92"/>
      <c r="C619" s="120"/>
      <c r="D619" s="120"/>
      <c r="E619" s="120"/>
      <c r="F619" s="140"/>
      <c r="G619" s="187"/>
      <c r="H619" s="62"/>
      <c r="I619" s="62"/>
      <c r="J619" s="62"/>
      <c r="K619" s="237" t="s">
        <v>11</v>
      </c>
      <c r="L619" s="229" t="s">
        <v>543</v>
      </c>
      <c r="M619" s="229"/>
      <c r="N619" s="229"/>
      <c r="O619" s="229"/>
      <c r="P619" s="229"/>
      <c r="Q619" s="229"/>
      <c r="R619" s="229"/>
      <c r="S619" s="229"/>
      <c r="T619" s="229"/>
      <c r="U619" s="229"/>
      <c r="V619" s="229"/>
      <c r="W619" s="229"/>
      <c r="X619" s="229"/>
      <c r="Y619" s="229"/>
      <c r="Z619" s="229"/>
      <c r="AA619" s="229"/>
      <c r="AB619" s="229"/>
      <c r="AC619" s="229"/>
      <c r="AD619" s="229"/>
      <c r="AE619" s="229"/>
      <c r="AF619" s="229"/>
      <c r="AG619" s="229"/>
      <c r="AH619" s="229"/>
      <c r="AI619" s="229"/>
      <c r="AJ619" s="229"/>
      <c r="AK619" s="236"/>
      <c r="AL619" s="724"/>
      <c r="AM619" s="854"/>
      <c r="AN619" s="903"/>
      <c r="AP619" s="800"/>
      <c r="AQ619" s="800"/>
      <c r="AR619" s="800"/>
      <c r="AZ619" s="152"/>
      <c r="BA619" s="761"/>
      <c r="BB619" s="761"/>
      <c r="BC619" s="1116"/>
    </row>
    <row r="620" spans="1:55" ht="37.5" customHeight="1">
      <c r="A620" s="68"/>
      <c r="B620" s="92"/>
      <c r="C620" s="120"/>
      <c r="D620" s="120"/>
      <c r="E620" s="120"/>
      <c r="F620" s="140"/>
      <c r="G620" s="187"/>
      <c r="H620" s="62"/>
      <c r="I620" s="62"/>
      <c r="J620" s="62"/>
      <c r="K620" s="242" t="s">
        <v>151</v>
      </c>
      <c r="L620" s="231" t="s">
        <v>1172</v>
      </c>
      <c r="M620" s="231"/>
      <c r="N620" s="231"/>
      <c r="O620" s="231"/>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58"/>
      <c r="AL620" s="724"/>
      <c r="AM620" s="854"/>
      <c r="AN620" s="903"/>
      <c r="AP620" s="800"/>
      <c r="AQ620" s="800"/>
      <c r="AR620" s="800"/>
      <c r="AZ620" s="152"/>
      <c r="BA620" s="761"/>
      <c r="BB620" s="761"/>
      <c r="BC620" s="1116"/>
    </row>
    <row r="621" spans="1:55" ht="57" customHeight="1">
      <c r="A621" s="68"/>
      <c r="B621" s="92"/>
      <c r="C621" s="120"/>
      <c r="D621" s="120"/>
      <c r="E621" s="120"/>
      <c r="F621" s="140"/>
      <c r="G621" s="187"/>
      <c r="H621" s="62"/>
      <c r="I621" s="62"/>
      <c r="J621" s="62"/>
      <c r="K621" s="242" t="s">
        <v>270</v>
      </c>
      <c r="L621" s="231" t="s">
        <v>544</v>
      </c>
      <c r="M621" s="231"/>
      <c r="N621" s="231"/>
      <c r="O621" s="231"/>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58"/>
      <c r="AL621" s="724"/>
      <c r="AM621" s="854"/>
      <c r="AN621" s="903"/>
      <c r="AP621" s="800"/>
      <c r="AQ621" s="800"/>
      <c r="AR621" s="800"/>
      <c r="AZ621" s="152"/>
      <c r="BA621" s="761"/>
      <c r="BB621" s="761"/>
      <c r="BC621" s="1116"/>
    </row>
    <row r="622" spans="1:55" ht="38.25" customHeight="1">
      <c r="A622" s="68"/>
      <c r="B622" s="92"/>
      <c r="C622" s="120"/>
      <c r="D622" s="120"/>
      <c r="E622" s="120"/>
      <c r="F622" s="140"/>
      <c r="G622" s="187"/>
      <c r="H622" s="62"/>
      <c r="I622" s="62"/>
      <c r="J622" s="242" t="s">
        <v>470</v>
      </c>
      <c r="K622" s="350" t="s">
        <v>808</v>
      </c>
      <c r="L622" s="350"/>
      <c r="M622" s="350"/>
      <c r="N622" s="350"/>
      <c r="O622" s="350"/>
      <c r="P622" s="350"/>
      <c r="Q622" s="350"/>
      <c r="R622" s="350"/>
      <c r="S622" s="350"/>
      <c r="T622" s="350"/>
      <c r="U622" s="350"/>
      <c r="V622" s="350"/>
      <c r="W622" s="350"/>
      <c r="X622" s="350"/>
      <c r="Y622" s="350"/>
      <c r="Z622" s="350"/>
      <c r="AA622" s="350"/>
      <c r="AB622" s="350"/>
      <c r="AC622" s="350"/>
      <c r="AD622" s="350"/>
      <c r="AE622" s="350"/>
      <c r="AF622" s="350"/>
      <c r="AG622" s="350"/>
      <c r="AH622" s="350"/>
      <c r="AI622" s="350"/>
      <c r="AJ622" s="350"/>
      <c r="AK622" s="350"/>
      <c r="AL622" s="724"/>
      <c r="AM622" s="854"/>
      <c r="AN622" s="903"/>
      <c r="AP622" s="800"/>
      <c r="AQ622" s="800"/>
      <c r="AR622" s="800"/>
      <c r="AZ622" s="152"/>
      <c r="BA622" s="761"/>
      <c r="BB622" s="761"/>
      <c r="BC622" s="1116"/>
    </row>
    <row r="623" spans="1:55" ht="25.5" customHeight="1">
      <c r="A623" s="68"/>
      <c r="B623" s="92"/>
      <c r="C623" s="88"/>
      <c r="D623" s="88"/>
      <c r="E623" s="88"/>
      <c r="F623" s="145"/>
      <c r="G623" s="187"/>
      <c r="H623" s="62"/>
      <c r="I623" s="239" t="s">
        <v>305</v>
      </c>
      <c r="J623" s="233" t="s">
        <v>579</v>
      </c>
      <c r="K623" s="233"/>
      <c r="L623" s="233"/>
      <c r="M623" s="233"/>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63"/>
      <c r="AL623" s="723"/>
      <c r="AM623" s="855"/>
      <c r="AN623" s="902"/>
      <c r="AO623" s="987"/>
      <c r="AP623" s="1004"/>
      <c r="AQ623" s="1004"/>
      <c r="AR623" s="1004"/>
      <c r="AS623" s="1004"/>
      <c r="AT623" s="1004"/>
      <c r="AU623" s="1004"/>
      <c r="AV623" s="1004"/>
      <c r="AW623" s="1004"/>
      <c r="AX623" s="1004"/>
      <c r="AY623" s="1004"/>
      <c r="AZ623" s="1064"/>
      <c r="BA623" s="761"/>
      <c r="BB623" s="761"/>
      <c r="BC623" s="1116"/>
    </row>
    <row r="624" spans="1:55" ht="23.25" customHeight="1">
      <c r="A624" s="68"/>
      <c r="B624" s="92"/>
      <c r="C624" s="88"/>
      <c r="D624" s="88"/>
      <c r="E624" s="88"/>
      <c r="F624" s="145"/>
      <c r="G624" s="187"/>
      <c r="H624" s="62"/>
      <c r="I624" s="62"/>
      <c r="J624" s="61" t="s">
        <v>971</v>
      </c>
      <c r="K624" s="252"/>
      <c r="L624" s="252"/>
      <c r="M624" s="252"/>
      <c r="N624" s="252"/>
      <c r="O624" s="252"/>
      <c r="P624" s="252"/>
      <c r="Q624" s="252"/>
      <c r="R624" s="252"/>
      <c r="S624" s="252"/>
      <c r="T624" s="252"/>
      <c r="U624" s="252"/>
      <c r="V624" s="252"/>
      <c r="W624" s="252"/>
      <c r="X624" s="252"/>
      <c r="Y624" s="252"/>
      <c r="Z624" s="252"/>
      <c r="AA624" s="252"/>
      <c r="AB624" s="252"/>
      <c r="AC624" s="252"/>
      <c r="AD624" s="252"/>
      <c r="AE624" s="252"/>
      <c r="AF624" s="252"/>
      <c r="AG624" s="252"/>
      <c r="AH624" s="252"/>
      <c r="AI624" s="252"/>
      <c r="AJ624" s="252"/>
      <c r="AK624" s="252"/>
      <c r="AL624" s="725"/>
      <c r="AM624" s="851"/>
      <c r="AN624" s="904"/>
      <c r="AP624" s="800"/>
      <c r="AQ624" s="800"/>
      <c r="AR624" s="800"/>
      <c r="AS624" s="62"/>
      <c r="AZ624" s="152"/>
      <c r="BA624" s="761"/>
      <c r="BB624" s="761"/>
      <c r="BC624" s="1116"/>
    </row>
    <row r="625" spans="1:55" ht="19.5" customHeight="1">
      <c r="A625" s="68"/>
      <c r="B625" s="92"/>
      <c r="C625" s="88"/>
      <c r="D625" s="88"/>
      <c r="E625" s="88"/>
      <c r="F625" s="145"/>
      <c r="G625" s="187"/>
      <c r="H625" s="62"/>
      <c r="I625" s="62"/>
      <c r="J625" s="418" t="s">
        <v>973</v>
      </c>
      <c r="K625" s="418"/>
      <c r="L625" s="418"/>
      <c r="M625" s="418" t="s">
        <v>591</v>
      </c>
      <c r="N625" s="418"/>
      <c r="O625" s="418"/>
      <c r="P625" s="418"/>
      <c r="Q625" s="418"/>
      <c r="R625" s="418"/>
      <c r="S625" s="418"/>
      <c r="T625" s="418" t="s">
        <v>973</v>
      </c>
      <c r="U625" s="418"/>
      <c r="V625" s="418"/>
      <c r="W625" s="418" t="s">
        <v>591</v>
      </c>
      <c r="X625" s="418"/>
      <c r="Y625" s="418"/>
      <c r="Z625" s="418"/>
      <c r="AA625" s="418"/>
      <c r="AB625" s="418"/>
      <c r="AC625" s="418"/>
      <c r="AD625" s="261"/>
      <c r="AE625" s="261"/>
      <c r="AF625" s="261"/>
      <c r="AG625" s="261"/>
      <c r="AH625" s="261"/>
      <c r="AI625" s="261"/>
      <c r="AJ625" s="261"/>
      <c r="AK625" s="261"/>
      <c r="AL625" s="725"/>
      <c r="AM625" s="851"/>
      <c r="AN625" s="904"/>
      <c r="AP625" s="800"/>
      <c r="AQ625" s="800"/>
      <c r="AR625" s="800"/>
      <c r="AS625" s="62"/>
      <c r="AZ625" s="152"/>
      <c r="BA625" s="761"/>
      <c r="BB625" s="761"/>
      <c r="BC625" s="1116"/>
    </row>
    <row r="626" spans="1:55" ht="18.75" customHeight="1">
      <c r="A626" s="68"/>
      <c r="B626" s="92"/>
      <c r="C626" s="88"/>
      <c r="D626" s="88"/>
      <c r="E626" s="88"/>
      <c r="F626" s="145"/>
      <c r="G626" s="187"/>
      <c r="H626" s="62"/>
      <c r="I626" s="62"/>
      <c r="J626" s="418" t="s">
        <v>463</v>
      </c>
      <c r="K626" s="418"/>
      <c r="L626" s="418"/>
      <c r="M626" s="418" t="s">
        <v>457</v>
      </c>
      <c r="N626" s="418"/>
      <c r="O626" s="418"/>
      <c r="P626" s="418"/>
      <c r="Q626" s="418"/>
      <c r="R626" s="418"/>
      <c r="S626" s="418"/>
      <c r="T626" s="418" t="s">
        <v>241</v>
      </c>
      <c r="U626" s="418"/>
      <c r="V626" s="418"/>
      <c r="W626" s="418" t="s">
        <v>457</v>
      </c>
      <c r="X626" s="418"/>
      <c r="Y626" s="418"/>
      <c r="Z626" s="418"/>
      <c r="AA626" s="418"/>
      <c r="AB626" s="418"/>
      <c r="AC626" s="418"/>
      <c r="AD626" s="261"/>
      <c r="AE626" s="261"/>
      <c r="AF626" s="261"/>
      <c r="AG626" s="261"/>
      <c r="AH626" s="261"/>
      <c r="AI626" s="261"/>
      <c r="AJ626" s="261"/>
      <c r="AK626" s="261"/>
      <c r="AL626" s="725"/>
      <c r="AM626" s="851"/>
      <c r="AN626" s="904"/>
      <c r="AP626" s="800"/>
      <c r="AQ626" s="800"/>
      <c r="AR626" s="800"/>
      <c r="AS626" s="62"/>
      <c r="AZ626" s="152"/>
      <c r="BA626" s="761"/>
      <c r="BB626" s="761"/>
      <c r="BC626" s="1116"/>
    </row>
    <row r="627" spans="1:55" ht="18.75" customHeight="1">
      <c r="A627" s="68"/>
      <c r="B627" s="92"/>
      <c r="C627" s="88"/>
      <c r="D627" s="88"/>
      <c r="E627" s="88"/>
      <c r="F627" s="145"/>
      <c r="G627" s="187"/>
      <c r="H627" s="62"/>
      <c r="I627" s="62"/>
      <c r="J627" s="418" t="s">
        <v>421</v>
      </c>
      <c r="K627" s="418"/>
      <c r="L627" s="418"/>
      <c r="M627" s="418" t="s">
        <v>457</v>
      </c>
      <c r="N627" s="418"/>
      <c r="O627" s="418"/>
      <c r="P627" s="418"/>
      <c r="Q627" s="418"/>
      <c r="R627" s="418"/>
      <c r="S627" s="418"/>
      <c r="T627" s="418" t="s">
        <v>1168</v>
      </c>
      <c r="U627" s="418"/>
      <c r="V627" s="418"/>
      <c r="W627" s="418" t="s">
        <v>457</v>
      </c>
      <c r="X627" s="418"/>
      <c r="Y627" s="418"/>
      <c r="Z627" s="418"/>
      <c r="AA627" s="418"/>
      <c r="AB627" s="418"/>
      <c r="AC627" s="418"/>
      <c r="AD627" s="261"/>
      <c r="AE627" s="261"/>
      <c r="AF627" s="261"/>
      <c r="AG627" s="261"/>
      <c r="AH627" s="261"/>
      <c r="AI627" s="261"/>
      <c r="AJ627" s="261"/>
      <c r="AK627" s="261"/>
      <c r="AL627" s="725"/>
      <c r="AM627" s="851"/>
      <c r="AN627" s="904"/>
      <c r="AP627" s="800"/>
      <c r="AQ627" s="800"/>
      <c r="AR627" s="800"/>
      <c r="AS627" s="62"/>
      <c r="AZ627" s="152"/>
      <c r="BA627" s="761"/>
      <c r="BB627" s="761"/>
      <c r="BC627" s="1116"/>
    </row>
    <row r="628" spans="1:55" ht="18.75" customHeight="1">
      <c r="A628" s="68"/>
      <c r="B628" s="92"/>
      <c r="C628" s="88"/>
      <c r="D628" s="88"/>
      <c r="E628" s="88"/>
      <c r="F628" s="145"/>
      <c r="G628" s="187"/>
      <c r="H628" s="62"/>
      <c r="I628" s="62"/>
      <c r="J628" s="418" t="s">
        <v>603</v>
      </c>
      <c r="K628" s="418"/>
      <c r="L628" s="418"/>
      <c r="M628" s="418" t="s">
        <v>457</v>
      </c>
      <c r="N628" s="418"/>
      <c r="O628" s="418"/>
      <c r="P628" s="418"/>
      <c r="Q628" s="418"/>
      <c r="R628" s="418"/>
      <c r="S628" s="418"/>
      <c r="T628" s="418" t="s">
        <v>555</v>
      </c>
      <c r="U628" s="418"/>
      <c r="V628" s="418"/>
      <c r="W628" s="418" t="s">
        <v>457</v>
      </c>
      <c r="X628" s="418"/>
      <c r="Y628" s="418"/>
      <c r="Z628" s="418"/>
      <c r="AA628" s="418"/>
      <c r="AB628" s="418"/>
      <c r="AC628" s="418"/>
      <c r="AD628" s="261"/>
      <c r="AE628" s="261"/>
      <c r="AF628" s="261"/>
      <c r="AG628" s="261"/>
      <c r="AH628" s="261"/>
      <c r="AI628" s="261"/>
      <c r="AJ628" s="261"/>
      <c r="AK628" s="261"/>
      <c r="AL628" s="725"/>
      <c r="AM628" s="851"/>
      <c r="AN628" s="904"/>
      <c r="AP628" s="800"/>
      <c r="AQ628" s="800"/>
      <c r="AR628" s="800"/>
      <c r="AS628" s="62"/>
      <c r="AZ628" s="152"/>
      <c r="BA628" s="761"/>
      <c r="BB628" s="761"/>
      <c r="BC628" s="1116"/>
    </row>
    <row r="629" spans="1:55" ht="18.75" customHeight="1">
      <c r="A629" s="68"/>
      <c r="B629" s="92"/>
      <c r="C629" s="88"/>
      <c r="D629" s="88"/>
      <c r="E629" s="88"/>
      <c r="F629" s="145"/>
      <c r="G629" s="187"/>
      <c r="H629" s="62"/>
      <c r="I629" s="62"/>
      <c r="J629" s="418" t="s">
        <v>559</v>
      </c>
      <c r="K629" s="418"/>
      <c r="L629" s="418"/>
      <c r="M629" s="418" t="s">
        <v>457</v>
      </c>
      <c r="N629" s="418"/>
      <c r="O629" s="418"/>
      <c r="P629" s="418"/>
      <c r="Q629" s="418"/>
      <c r="R629" s="418"/>
      <c r="S629" s="418"/>
      <c r="T629" s="418" t="s">
        <v>693</v>
      </c>
      <c r="U629" s="418"/>
      <c r="V629" s="418"/>
      <c r="W629" s="418" t="s">
        <v>457</v>
      </c>
      <c r="X629" s="418"/>
      <c r="Y629" s="418"/>
      <c r="Z629" s="418"/>
      <c r="AA629" s="418"/>
      <c r="AB629" s="418"/>
      <c r="AC629" s="418"/>
      <c r="AD629" s="261"/>
      <c r="AE629" s="261"/>
      <c r="AF629" s="261"/>
      <c r="AG629" s="261"/>
      <c r="AH629" s="261"/>
      <c r="AI629" s="261"/>
      <c r="AJ629" s="261"/>
      <c r="AK629" s="261"/>
      <c r="AL629" s="725"/>
      <c r="AM629" s="851"/>
      <c r="AN629" s="904"/>
      <c r="AP629" s="800"/>
      <c r="AQ629" s="800"/>
      <c r="AR629" s="800"/>
      <c r="AS629" s="62"/>
      <c r="AZ629" s="152"/>
      <c r="BA629" s="761"/>
      <c r="BB629" s="761"/>
      <c r="BC629" s="1116"/>
    </row>
    <row r="630" spans="1:55" ht="18.75" customHeight="1">
      <c r="A630" s="68"/>
      <c r="B630" s="92"/>
      <c r="C630" s="88"/>
      <c r="D630" s="88"/>
      <c r="E630" s="88"/>
      <c r="F630" s="145"/>
      <c r="G630" s="187"/>
      <c r="H630" s="62"/>
      <c r="I630" s="62"/>
      <c r="J630" s="418" t="s">
        <v>859</v>
      </c>
      <c r="K630" s="418"/>
      <c r="L630" s="418"/>
      <c r="M630" s="418" t="s">
        <v>457</v>
      </c>
      <c r="N630" s="418"/>
      <c r="O630" s="418"/>
      <c r="P630" s="418"/>
      <c r="Q630" s="418"/>
      <c r="R630" s="418"/>
      <c r="S630" s="418"/>
      <c r="T630" s="418" t="s">
        <v>650</v>
      </c>
      <c r="U630" s="418"/>
      <c r="V630" s="418"/>
      <c r="W630" s="418" t="s">
        <v>457</v>
      </c>
      <c r="X630" s="418"/>
      <c r="Y630" s="418"/>
      <c r="Z630" s="418"/>
      <c r="AA630" s="418"/>
      <c r="AB630" s="418"/>
      <c r="AC630" s="418"/>
      <c r="AD630" s="261"/>
      <c r="AE630" s="261"/>
      <c r="AF630" s="261"/>
      <c r="AG630" s="261"/>
      <c r="AH630" s="261"/>
      <c r="AI630" s="261"/>
      <c r="AJ630" s="261"/>
      <c r="AK630" s="261"/>
      <c r="AL630" s="725"/>
      <c r="AM630" s="851"/>
      <c r="AN630" s="904"/>
      <c r="AP630" s="800"/>
      <c r="AQ630" s="800"/>
      <c r="AR630" s="800"/>
      <c r="AS630" s="62"/>
      <c r="AZ630" s="152"/>
      <c r="BA630" s="761"/>
      <c r="BB630" s="761"/>
      <c r="BC630" s="1116"/>
    </row>
    <row r="631" spans="1:55" ht="18.75" customHeight="1">
      <c r="A631" s="68"/>
      <c r="B631" s="92"/>
      <c r="C631" s="88"/>
      <c r="D631" s="88"/>
      <c r="E631" s="88"/>
      <c r="F631" s="145"/>
      <c r="G631" s="187"/>
      <c r="H631" s="62"/>
      <c r="I631" s="62"/>
      <c r="J631" s="418" t="s">
        <v>535</v>
      </c>
      <c r="K631" s="418"/>
      <c r="L631" s="418"/>
      <c r="M631" s="418" t="s">
        <v>457</v>
      </c>
      <c r="N631" s="418"/>
      <c r="O631" s="418"/>
      <c r="P631" s="418"/>
      <c r="Q631" s="418"/>
      <c r="R631" s="418"/>
      <c r="S631" s="418"/>
      <c r="T631" s="418" t="s">
        <v>568</v>
      </c>
      <c r="U631" s="418"/>
      <c r="V631" s="418"/>
      <c r="W631" s="418" t="s">
        <v>457</v>
      </c>
      <c r="X631" s="418"/>
      <c r="Y631" s="418"/>
      <c r="Z631" s="418"/>
      <c r="AA631" s="418"/>
      <c r="AB631" s="418"/>
      <c r="AC631" s="418"/>
      <c r="AD631" s="261"/>
      <c r="AE631" s="261"/>
      <c r="AF631" s="261"/>
      <c r="AG631" s="261"/>
      <c r="AH631" s="261"/>
      <c r="AI631" s="261"/>
      <c r="AJ631" s="261"/>
      <c r="AK631" s="261"/>
      <c r="AL631" s="725"/>
      <c r="AM631" s="851"/>
      <c r="AN631" s="904"/>
      <c r="AP631" s="800"/>
      <c r="AQ631" s="800"/>
      <c r="AR631" s="800"/>
      <c r="AS631" s="62"/>
      <c r="AZ631" s="152"/>
      <c r="BA631" s="761"/>
      <c r="BB631" s="761"/>
      <c r="BC631" s="1116"/>
    </row>
    <row r="632" spans="1:55" ht="18.75" customHeight="1">
      <c r="A632" s="68"/>
      <c r="B632" s="92"/>
      <c r="C632" s="88"/>
      <c r="D632" s="88"/>
      <c r="E632" s="88"/>
      <c r="F632" s="145"/>
      <c r="G632" s="187"/>
      <c r="H632" s="62"/>
      <c r="I632" s="62"/>
      <c r="J632" s="61" t="s">
        <v>979</v>
      </c>
      <c r="K632" s="261"/>
      <c r="L632" s="261"/>
      <c r="M632" s="261"/>
      <c r="N632" s="261"/>
      <c r="O632" s="261"/>
      <c r="P632" s="261"/>
      <c r="Q632" s="261"/>
      <c r="R632" s="261"/>
      <c r="S632" s="261"/>
      <c r="T632" s="261"/>
      <c r="U632" s="261"/>
      <c r="V632" s="261"/>
      <c r="W632" s="261"/>
      <c r="X632" s="261"/>
      <c r="Y632" s="261"/>
      <c r="Z632" s="261"/>
      <c r="AA632" s="261"/>
      <c r="AB632" s="261"/>
      <c r="AC632" s="261"/>
      <c r="AD632" s="261"/>
      <c r="AE632" s="261"/>
      <c r="AF632" s="261"/>
      <c r="AG632" s="261"/>
      <c r="AH632" s="261"/>
      <c r="AI632" s="261"/>
      <c r="AJ632" s="261"/>
      <c r="AK632" s="261"/>
      <c r="AL632" s="725"/>
      <c r="AM632" s="851"/>
      <c r="AN632" s="904"/>
      <c r="AP632" s="800"/>
      <c r="AQ632" s="800"/>
      <c r="AR632" s="800"/>
      <c r="AS632" s="62"/>
      <c r="AZ632" s="152"/>
      <c r="BA632" s="761"/>
      <c r="BB632" s="761"/>
      <c r="BC632" s="1116"/>
    </row>
    <row r="633" spans="1:55" ht="18.75" customHeight="1">
      <c r="A633" s="68"/>
      <c r="B633" s="92"/>
      <c r="C633" s="88"/>
      <c r="D633" s="88"/>
      <c r="E633" s="88"/>
      <c r="F633" s="145"/>
      <c r="G633" s="187"/>
      <c r="H633" s="62"/>
      <c r="I633" s="62"/>
      <c r="J633" s="418" t="s">
        <v>973</v>
      </c>
      <c r="K633" s="418"/>
      <c r="L633" s="418"/>
      <c r="M633" s="418" t="s">
        <v>591</v>
      </c>
      <c r="N633" s="418"/>
      <c r="O633" s="418"/>
      <c r="P633" s="418"/>
      <c r="Q633" s="418"/>
      <c r="R633" s="418"/>
      <c r="S633" s="418"/>
      <c r="T633" s="418" t="s">
        <v>973</v>
      </c>
      <c r="U633" s="418"/>
      <c r="V633" s="418"/>
      <c r="W633" s="418" t="s">
        <v>591</v>
      </c>
      <c r="X633" s="418"/>
      <c r="Y633" s="418"/>
      <c r="Z633" s="418"/>
      <c r="AA633" s="418"/>
      <c r="AB633" s="418"/>
      <c r="AC633" s="418"/>
      <c r="AD633" s="261"/>
      <c r="AE633" s="261"/>
      <c r="AF633" s="261"/>
      <c r="AG633" s="261"/>
      <c r="AH633" s="261"/>
      <c r="AI633" s="261"/>
      <c r="AJ633" s="261"/>
      <c r="AK633" s="261"/>
      <c r="AL633" s="725"/>
      <c r="AM633" s="851"/>
      <c r="AN633" s="904"/>
      <c r="AP633" s="800"/>
      <c r="AQ633" s="800"/>
      <c r="AR633" s="800"/>
      <c r="AS633" s="62"/>
      <c r="AZ633" s="152"/>
      <c r="BA633" s="761"/>
      <c r="BB633" s="761"/>
      <c r="BC633" s="1116"/>
    </row>
    <row r="634" spans="1:55" ht="18.75" customHeight="1">
      <c r="A634" s="68"/>
      <c r="B634" s="92"/>
      <c r="C634" s="88"/>
      <c r="D634" s="88"/>
      <c r="E634" s="88"/>
      <c r="F634" s="145"/>
      <c r="G634" s="187"/>
      <c r="H634" s="62"/>
      <c r="I634" s="62"/>
      <c r="J634" s="418" t="s">
        <v>463</v>
      </c>
      <c r="K634" s="418"/>
      <c r="L634" s="418"/>
      <c r="M634" s="418" t="s">
        <v>457</v>
      </c>
      <c r="N634" s="418"/>
      <c r="O634" s="418"/>
      <c r="P634" s="418"/>
      <c r="Q634" s="418"/>
      <c r="R634" s="418"/>
      <c r="S634" s="418"/>
      <c r="T634" s="418" t="s">
        <v>241</v>
      </c>
      <c r="U634" s="418"/>
      <c r="V634" s="418"/>
      <c r="W634" s="418" t="s">
        <v>457</v>
      </c>
      <c r="X634" s="418"/>
      <c r="Y634" s="418"/>
      <c r="Z634" s="418"/>
      <c r="AA634" s="418"/>
      <c r="AB634" s="418"/>
      <c r="AC634" s="418"/>
      <c r="AD634" s="261"/>
      <c r="AE634" s="261"/>
      <c r="AF634" s="261"/>
      <c r="AG634" s="261"/>
      <c r="AH634" s="261"/>
      <c r="AI634" s="261"/>
      <c r="AJ634" s="261"/>
      <c r="AK634" s="261"/>
      <c r="AL634" s="725"/>
      <c r="AM634" s="851"/>
      <c r="AN634" s="904"/>
      <c r="AP634" s="800"/>
      <c r="AQ634" s="800"/>
      <c r="AR634" s="800"/>
      <c r="AS634" s="62"/>
      <c r="AZ634" s="152"/>
      <c r="BA634" s="761"/>
      <c r="BB634" s="761"/>
      <c r="BC634" s="1116"/>
    </row>
    <row r="635" spans="1:55" ht="18.75" customHeight="1">
      <c r="A635" s="68"/>
      <c r="B635" s="92"/>
      <c r="C635" s="88"/>
      <c r="D635" s="88"/>
      <c r="E635" s="88"/>
      <c r="F635" s="145"/>
      <c r="G635" s="187"/>
      <c r="H635" s="62"/>
      <c r="I635" s="62"/>
      <c r="J635" s="418" t="s">
        <v>421</v>
      </c>
      <c r="K635" s="418"/>
      <c r="L635" s="418"/>
      <c r="M635" s="418" t="s">
        <v>457</v>
      </c>
      <c r="N635" s="418"/>
      <c r="O635" s="418"/>
      <c r="P635" s="418"/>
      <c r="Q635" s="418"/>
      <c r="R635" s="418"/>
      <c r="S635" s="418"/>
      <c r="T635" s="418" t="s">
        <v>1168</v>
      </c>
      <c r="U635" s="418"/>
      <c r="V635" s="418"/>
      <c r="W635" s="418" t="s">
        <v>457</v>
      </c>
      <c r="X635" s="418"/>
      <c r="Y635" s="418"/>
      <c r="Z635" s="418"/>
      <c r="AA635" s="418"/>
      <c r="AB635" s="418"/>
      <c r="AC635" s="418"/>
      <c r="AD635" s="261"/>
      <c r="AE635" s="261"/>
      <c r="AF635" s="261"/>
      <c r="AG635" s="261"/>
      <c r="AH635" s="261"/>
      <c r="AI635" s="261"/>
      <c r="AJ635" s="261"/>
      <c r="AK635" s="261"/>
      <c r="AL635" s="725"/>
      <c r="AM635" s="851"/>
      <c r="AN635" s="904"/>
      <c r="AP635" s="800"/>
      <c r="AQ635" s="800"/>
      <c r="AR635" s="800"/>
      <c r="AS635" s="62"/>
      <c r="AZ635" s="152"/>
      <c r="BA635" s="761"/>
      <c r="BB635" s="761"/>
      <c r="BC635" s="1116"/>
    </row>
    <row r="636" spans="1:55" ht="18.75" customHeight="1">
      <c r="A636" s="68"/>
      <c r="B636" s="92"/>
      <c r="C636" s="88"/>
      <c r="D636" s="88"/>
      <c r="E636" s="88"/>
      <c r="F636" s="145"/>
      <c r="G636" s="187"/>
      <c r="H636" s="62"/>
      <c r="I636" s="62"/>
      <c r="J636" s="418" t="s">
        <v>603</v>
      </c>
      <c r="K636" s="418"/>
      <c r="L636" s="418"/>
      <c r="M636" s="418" t="s">
        <v>457</v>
      </c>
      <c r="N636" s="418"/>
      <c r="O636" s="418"/>
      <c r="P636" s="418"/>
      <c r="Q636" s="418"/>
      <c r="R636" s="418"/>
      <c r="S636" s="418"/>
      <c r="T636" s="418" t="s">
        <v>555</v>
      </c>
      <c r="U636" s="418"/>
      <c r="V636" s="418"/>
      <c r="W636" s="418" t="s">
        <v>457</v>
      </c>
      <c r="X636" s="418"/>
      <c r="Y636" s="418"/>
      <c r="Z636" s="418"/>
      <c r="AA636" s="418"/>
      <c r="AB636" s="418"/>
      <c r="AC636" s="418"/>
      <c r="AD636" s="261"/>
      <c r="AE636" s="261"/>
      <c r="AF636" s="261"/>
      <c r="AG636" s="261"/>
      <c r="AH636" s="261"/>
      <c r="AI636" s="261"/>
      <c r="AJ636" s="261"/>
      <c r="AK636" s="261"/>
      <c r="AL636" s="725"/>
      <c r="AM636" s="851"/>
      <c r="AN636" s="904"/>
      <c r="AP636" s="800"/>
      <c r="AQ636" s="800"/>
      <c r="AR636" s="800"/>
      <c r="AS636" s="62"/>
      <c r="AZ636" s="152"/>
      <c r="BA636" s="761"/>
      <c r="BB636" s="761"/>
      <c r="BC636" s="1116"/>
    </row>
    <row r="637" spans="1:55" ht="18.75" customHeight="1">
      <c r="A637" s="68"/>
      <c r="B637" s="92"/>
      <c r="C637" s="88"/>
      <c r="D637" s="88"/>
      <c r="E637" s="88"/>
      <c r="F637" s="145"/>
      <c r="G637" s="187"/>
      <c r="H637" s="62"/>
      <c r="I637" s="62"/>
      <c r="J637" s="418" t="s">
        <v>559</v>
      </c>
      <c r="K637" s="418"/>
      <c r="L637" s="418"/>
      <c r="M637" s="418" t="s">
        <v>457</v>
      </c>
      <c r="N637" s="418"/>
      <c r="O637" s="418"/>
      <c r="P637" s="418"/>
      <c r="Q637" s="418"/>
      <c r="R637" s="418"/>
      <c r="S637" s="418"/>
      <c r="T637" s="418" t="s">
        <v>693</v>
      </c>
      <c r="U637" s="418"/>
      <c r="V637" s="418"/>
      <c r="W637" s="418" t="s">
        <v>457</v>
      </c>
      <c r="X637" s="418"/>
      <c r="Y637" s="418"/>
      <c r="Z637" s="418"/>
      <c r="AA637" s="418"/>
      <c r="AB637" s="418"/>
      <c r="AC637" s="418"/>
      <c r="AD637" s="261"/>
      <c r="AE637" s="261"/>
      <c r="AF637" s="261"/>
      <c r="AG637" s="261"/>
      <c r="AH637" s="261"/>
      <c r="AI637" s="261"/>
      <c r="AJ637" s="261"/>
      <c r="AK637" s="261"/>
      <c r="AL637" s="725"/>
      <c r="AM637" s="851"/>
      <c r="AN637" s="904"/>
      <c r="AP637" s="800"/>
      <c r="AQ637" s="800"/>
      <c r="AR637" s="800"/>
      <c r="AS637" s="62"/>
      <c r="AZ637" s="152"/>
      <c r="BA637" s="761"/>
      <c r="BB637" s="761"/>
      <c r="BC637" s="1116"/>
    </row>
    <row r="638" spans="1:55" ht="18.75" customHeight="1">
      <c r="A638" s="68"/>
      <c r="B638" s="92"/>
      <c r="C638" s="88"/>
      <c r="D638" s="88"/>
      <c r="E638" s="88"/>
      <c r="F638" s="145"/>
      <c r="G638" s="187"/>
      <c r="H638" s="62"/>
      <c r="I638" s="62"/>
      <c r="J638" s="418" t="s">
        <v>859</v>
      </c>
      <c r="K638" s="418"/>
      <c r="L638" s="418"/>
      <c r="M638" s="418" t="s">
        <v>457</v>
      </c>
      <c r="N638" s="418"/>
      <c r="O638" s="418"/>
      <c r="P638" s="418"/>
      <c r="Q638" s="418"/>
      <c r="R638" s="418"/>
      <c r="S638" s="418"/>
      <c r="T638" s="418" t="s">
        <v>650</v>
      </c>
      <c r="U638" s="418"/>
      <c r="V638" s="418"/>
      <c r="W638" s="418" t="s">
        <v>457</v>
      </c>
      <c r="X638" s="418"/>
      <c r="Y638" s="418"/>
      <c r="Z638" s="418"/>
      <c r="AA638" s="418"/>
      <c r="AB638" s="418"/>
      <c r="AC638" s="418"/>
      <c r="AD638" s="261"/>
      <c r="AE638" s="261"/>
      <c r="AF638" s="261"/>
      <c r="AG638" s="261"/>
      <c r="AH638" s="261"/>
      <c r="AI638" s="261"/>
      <c r="AJ638" s="261"/>
      <c r="AK638" s="261"/>
      <c r="AL638" s="725"/>
      <c r="AM638" s="851"/>
      <c r="AN638" s="904"/>
      <c r="AP638" s="800"/>
      <c r="AQ638" s="800"/>
      <c r="AR638" s="800"/>
      <c r="AS638" s="62"/>
      <c r="AZ638" s="152"/>
      <c r="BA638" s="761"/>
      <c r="BB638" s="761"/>
      <c r="BC638" s="1116"/>
    </row>
    <row r="639" spans="1:55" ht="18.75" customHeight="1">
      <c r="A639" s="68"/>
      <c r="B639" s="92"/>
      <c r="C639" s="88"/>
      <c r="D639" s="88"/>
      <c r="E639" s="88"/>
      <c r="F639" s="145"/>
      <c r="G639" s="187"/>
      <c r="H639" s="62"/>
      <c r="I639" s="62"/>
      <c r="J639" s="418" t="s">
        <v>535</v>
      </c>
      <c r="K639" s="418"/>
      <c r="L639" s="418"/>
      <c r="M639" s="418" t="s">
        <v>457</v>
      </c>
      <c r="N639" s="418"/>
      <c r="O639" s="418"/>
      <c r="P639" s="418"/>
      <c r="Q639" s="418"/>
      <c r="R639" s="418"/>
      <c r="S639" s="418"/>
      <c r="T639" s="418" t="s">
        <v>568</v>
      </c>
      <c r="U639" s="418"/>
      <c r="V639" s="418"/>
      <c r="W639" s="418" t="s">
        <v>457</v>
      </c>
      <c r="X639" s="418"/>
      <c r="Y639" s="418"/>
      <c r="Z639" s="418"/>
      <c r="AA639" s="418"/>
      <c r="AB639" s="418"/>
      <c r="AC639" s="418"/>
      <c r="AD639" s="261"/>
      <c r="AE639" s="261"/>
      <c r="AF639" s="261"/>
      <c r="AG639" s="261"/>
      <c r="AH639" s="261"/>
      <c r="AI639" s="261"/>
      <c r="AJ639" s="261"/>
      <c r="AK639" s="261"/>
      <c r="AL639" s="725"/>
      <c r="AM639" s="851"/>
      <c r="AN639" s="904"/>
      <c r="AP639" s="800"/>
      <c r="AQ639" s="800"/>
      <c r="AR639" s="800"/>
      <c r="AS639" s="62"/>
      <c r="AZ639" s="152"/>
      <c r="BA639" s="761"/>
      <c r="BB639" s="761"/>
      <c r="BC639" s="1116"/>
    </row>
    <row r="640" spans="1:55" ht="18.75" customHeight="1">
      <c r="A640" s="68"/>
      <c r="B640" s="92"/>
      <c r="C640" s="88"/>
      <c r="D640" s="88"/>
      <c r="E640" s="88"/>
      <c r="F640" s="145"/>
      <c r="G640" s="187"/>
      <c r="H640" s="227"/>
      <c r="I640" s="227"/>
      <c r="J640" s="227"/>
      <c r="K640" s="390"/>
      <c r="L640" s="390"/>
      <c r="M640" s="390"/>
      <c r="N640" s="390"/>
      <c r="O640" s="390"/>
      <c r="P640" s="390"/>
      <c r="Q640" s="390"/>
      <c r="R640" s="390"/>
      <c r="S640" s="390"/>
      <c r="T640" s="390"/>
      <c r="U640" s="390"/>
      <c r="V640" s="390"/>
      <c r="W640" s="390"/>
      <c r="X640" s="390"/>
      <c r="Y640" s="390"/>
      <c r="Z640" s="390"/>
      <c r="AA640" s="390"/>
      <c r="AB640" s="390"/>
      <c r="AC640" s="390"/>
      <c r="AD640" s="390"/>
      <c r="AE640" s="390"/>
      <c r="AF640" s="390"/>
      <c r="AG640" s="390"/>
      <c r="AH640" s="390"/>
      <c r="AI640" s="390"/>
      <c r="AJ640" s="390"/>
      <c r="AK640" s="390"/>
      <c r="AL640" s="727"/>
      <c r="AM640" s="856"/>
      <c r="AN640" s="906"/>
      <c r="AP640" s="800"/>
      <c r="AQ640" s="800"/>
      <c r="AR640" s="800"/>
      <c r="AS640" s="62"/>
      <c r="AZ640" s="152"/>
      <c r="BA640" s="761"/>
      <c r="BB640" s="761"/>
      <c r="BC640" s="1116"/>
    </row>
    <row r="641" spans="1:55" ht="38.25" customHeight="1">
      <c r="A641" s="68"/>
      <c r="B641" s="92"/>
      <c r="C641" s="120"/>
      <c r="D641" s="120"/>
      <c r="E641" s="120"/>
      <c r="F641" s="140"/>
      <c r="G641" s="187"/>
      <c r="H641" s="62" t="s">
        <v>239</v>
      </c>
      <c r="I641" s="234" t="s">
        <v>1009</v>
      </c>
      <c r="J641" s="234"/>
      <c r="K641" s="234"/>
      <c r="L641" s="234"/>
      <c r="M641" s="234"/>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52"/>
      <c r="AL641" s="725"/>
      <c r="AM641" s="851"/>
      <c r="AN641" s="904"/>
      <c r="AP641" s="800"/>
      <c r="AQ641" s="800"/>
      <c r="AR641" s="800"/>
      <c r="AZ641" s="152"/>
      <c r="BA641" s="761"/>
      <c r="BB641" s="761"/>
      <c r="BC641" s="1116"/>
    </row>
    <row r="642" spans="1:55" ht="23" customHeight="1">
      <c r="A642" s="68"/>
      <c r="B642" s="92"/>
      <c r="C642" s="120"/>
      <c r="D642" s="120"/>
      <c r="E642" s="120"/>
      <c r="F642" s="140"/>
      <c r="G642" s="187"/>
      <c r="H642" s="62"/>
      <c r="I642" s="236" t="s">
        <v>161</v>
      </c>
      <c r="J642" s="236" t="s">
        <v>1150</v>
      </c>
      <c r="K642" s="236"/>
      <c r="L642" s="236"/>
      <c r="M642" s="236"/>
      <c r="N642" s="236"/>
      <c r="O642" s="236"/>
      <c r="P642" s="236"/>
      <c r="Q642" s="236"/>
      <c r="R642" s="236"/>
      <c r="S642" s="236"/>
      <c r="T642" s="236"/>
      <c r="U642" s="236"/>
      <c r="V642" s="236"/>
      <c r="W642" s="236"/>
      <c r="X642" s="236"/>
      <c r="Y642" s="236"/>
      <c r="Z642" s="236"/>
      <c r="AA642" s="236"/>
      <c r="AB642" s="236"/>
      <c r="AC642" s="236"/>
      <c r="AD642" s="236"/>
      <c r="AE642" s="236"/>
      <c r="AF642" s="236"/>
      <c r="AG642" s="236"/>
      <c r="AH642" s="236"/>
      <c r="AI642" s="236"/>
      <c r="AJ642" s="236"/>
      <c r="AK642" s="236"/>
      <c r="AL642" s="724"/>
      <c r="AM642" s="854"/>
      <c r="AN642" s="903"/>
      <c r="AO642" s="977" t="s">
        <v>1394</v>
      </c>
      <c r="AP642" s="252"/>
      <c r="AQ642" s="252"/>
      <c r="AR642" s="252"/>
      <c r="AS642" s="252"/>
      <c r="AT642" s="252"/>
      <c r="AU642" s="252"/>
      <c r="AV642" s="252"/>
      <c r="AW642" s="252"/>
      <c r="AX642" s="252"/>
      <c r="AY642" s="252"/>
      <c r="AZ642" s="326"/>
      <c r="BA642" s="761"/>
      <c r="BB642" s="761"/>
      <c r="BC642" s="1116"/>
    </row>
    <row r="643" spans="1:55" ht="25.5" customHeight="1">
      <c r="A643" s="68"/>
      <c r="B643" s="92"/>
      <c r="C643" s="120"/>
      <c r="D643" s="120"/>
      <c r="E643" s="120"/>
      <c r="F643" s="140"/>
      <c r="G643" s="187"/>
      <c r="H643" s="62"/>
      <c r="I643" s="263" t="s">
        <v>305</v>
      </c>
      <c r="J643" s="263" t="s">
        <v>767</v>
      </c>
      <c r="K643" s="263"/>
      <c r="L643" s="263"/>
      <c r="M643" s="263"/>
      <c r="N643" s="263"/>
      <c r="O643" s="263"/>
      <c r="P643" s="263"/>
      <c r="Q643" s="263"/>
      <c r="R643" s="263"/>
      <c r="S643" s="263"/>
      <c r="T643" s="263"/>
      <c r="U643" s="263"/>
      <c r="V643" s="263"/>
      <c r="W643" s="263"/>
      <c r="X643" s="263"/>
      <c r="Y643" s="263"/>
      <c r="Z643" s="263"/>
      <c r="AA643" s="263"/>
      <c r="AB643" s="263"/>
      <c r="AC643" s="263"/>
      <c r="AD643" s="263"/>
      <c r="AE643" s="263"/>
      <c r="AF643" s="263"/>
      <c r="AG643" s="263"/>
      <c r="AH643" s="263"/>
      <c r="AI643" s="263"/>
      <c r="AJ643" s="263"/>
      <c r="AK643" s="263"/>
      <c r="AL643" s="729"/>
      <c r="AM643" s="853"/>
      <c r="AN643" s="908"/>
      <c r="AO643" s="977"/>
      <c r="AP643" s="252"/>
      <c r="AQ643" s="252"/>
      <c r="AR643" s="252"/>
      <c r="AS643" s="252"/>
      <c r="AT643" s="252"/>
      <c r="AU643" s="252"/>
      <c r="AV643" s="252"/>
      <c r="AW643" s="252"/>
      <c r="AX643" s="252"/>
      <c r="AY643" s="252"/>
      <c r="AZ643" s="326"/>
      <c r="BA643" s="800"/>
      <c r="BB643" s="800"/>
      <c r="BC643" s="1120"/>
    </row>
    <row r="644" spans="1:55">
      <c r="A644" s="68"/>
      <c r="B644" s="92"/>
      <c r="C644" s="120"/>
      <c r="D644" s="120" t="s">
        <v>245</v>
      </c>
      <c r="E644" s="120"/>
      <c r="F644" s="140"/>
      <c r="G644" s="187"/>
      <c r="H644" s="62"/>
      <c r="I644" s="252"/>
      <c r="J644" s="237" t="s">
        <v>533</v>
      </c>
      <c r="K644" s="236" t="s">
        <v>258</v>
      </c>
      <c r="L644" s="236"/>
      <c r="M644" s="236"/>
      <c r="N644" s="236"/>
      <c r="O644" s="236"/>
      <c r="P644" s="236"/>
      <c r="Q644" s="236"/>
      <c r="R644" s="236"/>
      <c r="S644" s="236"/>
      <c r="T644" s="236"/>
      <c r="U644" s="236"/>
      <c r="V644" s="236"/>
      <c r="W644" s="236"/>
      <c r="X644" s="236"/>
      <c r="Y644" s="236"/>
      <c r="Z644" s="236"/>
      <c r="AA644" s="236"/>
      <c r="AB644" s="236"/>
      <c r="AC644" s="236"/>
      <c r="AD644" s="236"/>
      <c r="AE644" s="236"/>
      <c r="AF644" s="236"/>
      <c r="AG644" s="236"/>
      <c r="AH644" s="236"/>
      <c r="AI644" s="236"/>
      <c r="AJ644" s="236"/>
      <c r="AK644" s="236"/>
      <c r="AL644" s="724"/>
      <c r="AM644" s="854"/>
      <c r="AN644" s="903"/>
      <c r="AP644" s="800"/>
      <c r="AQ644" s="800"/>
      <c r="AR644" s="800"/>
      <c r="AZ644" s="152"/>
      <c r="BA644" s="761"/>
      <c r="BB644" s="761"/>
      <c r="BC644" s="1116"/>
    </row>
    <row r="645" spans="1:55" ht="18.75" customHeight="1">
      <c r="A645" s="68"/>
      <c r="B645" s="92"/>
      <c r="C645" s="120"/>
      <c r="D645" s="120"/>
      <c r="E645" s="120"/>
      <c r="F645" s="140"/>
      <c r="G645" s="187"/>
      <c r="H645" s="62"/>
      <c r="I645" s="252"/>
      <c r="J645" s="242" t="s">
        <v>539</v>
      </c>
      <c r="K645" s="258" t="s">
        <v>901</v>
      </c>
      <c r="L645" s="258"/>
      <c r="M645" s="258"/>
      <c r="N645" s="258"/>
      <c r="O645" s="258"/>
      <c r="P645" s="258"/>
      <c r="Q645" s="258"/>
      <c r="R645" s="258"/>
      <c r="S645" s="258"/>
      <c r="T645" s="258"/>
      <c r="U645" s="258"/>
      <c r="V645" s="258"/>
      <c r="W645" s="258"/>
      <c r="X645" s="258"/>
      <c r="Y645" s="258"/>
      <c r="Z645" s="258"/>
      <c r="AA645" s="258"/>
      <c r="AB645" s="258"/>
      <c r="AC645" s="258"/>
      <c r="AD645" s="258"/>
      <c r="AE645" s="258"/>
      <c r="AF645" s="258"/>
      <c r="AG645" s="258"/>
      <c r="AH645" s="258"/>
      <c r="AI645" s="258"/>
      <c r="AJ645" s="258"/>
      <c r="AK645" s="258"/>
      <c r="AL645" s="724"/>
      <c r="AM645" s="854"/>
      <c r="AN645" s="903"/>
      <c r="AP645" s="800"/>
      <c r="AQ645" s="800"/>
      <c r="AR645" s="800"/>
      <c r="AZ645" s="152"/>
      <c r="BA645" s="761"/>
      <c r="BB645" s="761"/>
      <c r="BC645" s="1116"/>
    </row>
    <row r="646" spans="1:55" ht="18.75" customHeight="1">
      <c r="A646" s="68"/>
      <c r="B646" s="92"/>
      <c r="C646" s="120"/>
      <c r="D646" s="120"/>
      <c r="E646" s="120"/>
      <c r="F646" s="140"/>
      <c r="G646" s="187"/>
      <c r="H646" s="62"/>
      <c r="I646" s="252"/>
      <c r="J646" s="242" t="s">
        <v>470</v>
      </c>
      <c r="K646" s="258" t="s">
        <v>509</v>
      </c>
      <c r="L646" s="258"/>
      <c r="M646" s="258"/>
      <c r="N646" s="258"/>
      <c r="O646" s="258"/>
      <c r="P646" s="258"/>
      <c r="Q646" s="258"/>
      <c r="R646" s="258"/>
      <c r="S646" s="258"/>
      <c r="T646" s="258"/>
      <c r="U646" s="258"/>
      <c r="V646" s="258"/>
      <c r="W646" s="258"/>
      <c r="X646" s="258"/>
      <c r="Y646" s="258"/>
      <c r="Z646" s="258"/>
      <c r="AA646" s="258"/>
      <c r="AB646" s="258"/>
      <c r="AC646" s="258"/>
      <c r="AD646" s="258"/>
      <c r="AE646" s="258"/>
      <c r="AF646" s="258"/>
      <c r="AG646" s="258"/>
      <c r="AH646" s="258"/>
      <c r="AI646" s="258"/>
      <c r="AJ646" s="258"/>
      <c r="AK646" s="258"/>
      <c r="AL646" s="724"/>
      <c r="AM646" s="854"/>
      <c r="AN646" s="903"/>
      <c r="AP646" s="800"/>
      <c r="AQ646" s="800"/>
      <c r="AR646" s="800"/>
      <c r="AZ646" s="152"/>
      <c r="BA646" s="761"/>
      <c r="BB646" s="761"/>
      <c r="BC646" s="1116"/>
    </row>
    <row r="647" spans="1:55" ht="18.75" customHeight="1">
      <c r="A647" s="68"/>
      <c r="B647" s="92"/>
      <c r="C647" s="120"/>
      <c r="D647" s="120"/>
      <c r="E647" s="120"/>
      <c r="F647" s="140"/>
      <c r="G647" s="187"/>
      <c r="H647" s="62"/>
      <c r="I647" s="252"/>
      <c r="J647" s="242" t="s">
        <v>90</v>
      </c>
      <c r="K647" s="258" t="s">
        <v>139</v>
      </c>
      <c r="L647" s="258"/>
      <c r="M647" s="258"/>
      <c r="N647" s="258"/>
      <c r="O647" s="258"/>
      <c r="P647" s="258"/>
      <c r="Q647" s="258"/>
      <c r="R647" s="258"/>
      <c r="S647" s="258"/>
      <c r="T647" s="258"/>
      <c r="U647" s="258"/>
      <c r="V647" s="258"/>
      <c r="W647" s="258"/>
      <c r="X647" s="258"/>
      <c r="Y647" s="258"/>
      <c r="Z647" s="258"/>
      <c r="AA647" s="258"/>
      <c r="AB647" s="258"/>
      <c r="AC647" s="258"/>
      <c r="AD647" s="258"/>
      <c r="AE647" s="258"/>
      <c r="AF647" s="258"/>
      <c r="AG647" s="258"/>
      <c r="AH647" s="258"/>
      <c r="AI647" s="258"/>
      <c r="AJ647" s="258"/>
      <c r="AK647" s="258"/>
      <c r="AL647" s="724"/>
      <c r="AM647" s="854"/>
      <c r="AN647" s="903"/>
      <c r="AP647" s="800"/>
      <c r="AQ647" s="800"/>
      <c r="AR647" s="800"/>
      <c r="AZ647" s="152"/>
      <c r="BA647" s="761"/>
      <c r="BB647" s="761"/>
      <c r="BC647" s="1116"/>
    </row>
    <row r="648" spans="1:55" ht="18.75" customHeight="1">
      <c r="A648" s="68"/>
      <c r="B648" s="92"/>
      <c r="C648" s="120"/>
      <c r="D648" s="120"/>
      <c r="E648" s="120"/>
      <c r="F648" s="140"/>
      <c r="G648" s="187"/>
      <c r="H648" s="62"/>
      <c r="I648" s="252"/>
      <c r="J648" s="239" t="s">
        <v>424</v>
      </c>
      <c r="K648" s="263" t="s">
        <v>199</v>
      </c>
      <c r="L648" s="263"/>
      <c r="M648" s="263"/>
      <c r="N648" s="263"/>
      <c r="O648" s="263"/>
      <c r="P648" s="263"/>
      <c r="Q648" s="263"/>
      <c r="R648" s="263"/>
      <c r="S648" s="263"/>
      <c r="T648" s="263"/>
      <c r="U648" s="263"/>
      <c r="V648" s="263"/>
      <c r="W648" s="263"/>
      <c r="X648" s="263"/>
      <c r="Y648" s="263"/>
      <c r="Z648" s="263"/>
      <c r="AA648" s="263"/>
      <c r="AB648" s="263"/>
      <c r="AC648" s="263"/>
      <c r="AD648" s="263"/>
      <c r="AE648" s="263"/>
      <c r="AF648" s="263"/>
      <c r="AG648" s="263"/>
      <c r="AH648" s="263"/>
      <c r="AI648" s="263"/>
      <c r="AJ648" s="263"/>
      <c r="AK648" s="263"/>
      <c r="AL648" s="724"/>
      <c r="AM648" s="854"/>
      <c r="AN648" s="903"/>
      <c r="AP648" s="800"/>
      <c r="AQ648" s="800"/>
      <c r="AR648" s="800"/>
      <c r="AZ648" s="152"/>
      <c r="BA648" s="761"/>
      <c r="BB648" s="761"/>
      <c r="BC648" s="1116"/>
    </row>
    <row r="649" spans="1:55" ht="18.75" customHeight="1">
      <c r="A649" s="68"/>
      <c r="B649" s="92"/>
      <c r="C649" s="120"/>
      <c r="D649" s="120"/>
      <c r="E649" s="120"/>
      <c r="F649" s="140"/>
      <c r="G649" s="186"/>
      <c r="H649" s="242" t="s">
        <v>19</v>
      </c>
      <c r="I649" s="231" t="s">
        <v>253</v>
      </c>
      <c r="J649" s="231"/>
      <c r="K649" s="231"/>
      <c r="L649" s="231"/>
      <c r="M649" s="231"/>
      <c r="N649" s="231"/>
      <c r="O649" s="231"/>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664"/>
      <c r="AL649" s="724"/>
      <c r="AM649" s="854"/>
      <c r="AN649" s="903"/>
      <c r="AP649" s="800"/>
      <c r="AQ649" s="800"/>
      <c r="AR649" s="800"/>
      <c r="AZ649" s="152"/>
      <c r="BA649" s="761"/>
      <c r="BB649" s="761"/>
      <c r="BC649" s="1116"/>
    </row>
    <row r="650" spans="1:55" ht="18.75" customHeight="1">
      <c r="A650" s="68"/>
      <c r="B650" s="93"/>
      <c r="F650" s="140"/>
      <c r="G650" s="192">
        <v>2</v>
      </c>
      <c r="H650" s="301" t="s">
        <v>1452</v>
      </c>
      <c r="I650" s="303"/>
      <c r="J650" s="303"/>
      <c r="K650" s="303"/>
      <c r="L650" s="303"/>
      <c r="M650" s="303"/>
      <c r="N650" s="303"/>
      <c r="O650" s="303"/>
      <c r="P650" s="303"/>
      <c r="Q650" s="303"/>
      <c r="R650" s="303"/>
      <c r="S650" s="303"/>
      <c r="T650" s="303"/>
      <c r="U650" s="303"/>
      <c r="V650" s="303"/>
      <c r="W650" s="303"/>
      <c r="X650" s="303"/>
      <c r="Y650" s="303"/>
      <c r="Z650" s="303"/>
      <c r="AA650" s="303"/>
      <c r="AB650" s="303"/>
      <c r="AC650" s="303"/>
      <c r="AD650" s="303"/>
      <c r="AE650" s="303"/>
      <c r="AF650" s="303"/>
      <c r="AG650" s="303"/>
      <c r="AH650" s="303"/>
      <c r="AI650" s="303"/>
      <c r="AJ650" s="303"/>
      <c r="AK650" s="246"/>
      <c r="AL650" s="747"/>
      <c r="AM650" s="841"/>
      <c r="AN650" s="916"/>
      <c r="AO650" s="65" t="s">
        <v>1442</v>
      </c>
      <c r="AP650" s="1029"/>
      <c r="AQ650" s="1029"/>
      <c r="AR650" s="1029"/>
      <c r="AS650" s="65"/>
      <c r="AT650" s="65"/>
      <c r="AU650" s="65"/>
      <c r="AV650" s="65"/>
      <c r="AW650" s="65"/>
      <c r="AX650" s="65"/>
      <c r="AY650" s="65"/>
      <c r="AZ650" s="148"/>
      <c r="BA650" s="585"/>
      <c r="BB650" s="585"/>
      <c r="BC650" s="1116"/>
    </row>
    <row r="651" spans="1:55" ht="18.75" customHeight="1">
      <c r="A651" s="68"/>
      <c r="B651" s="93"/>
      <c r="F651" s="140"/>
      <c r="G651" s="192"/>
      <c r="H651" s="65" t="s">
        <v>1094</v>
      </c>
      <c r="I651" s="65"/>
      <c r="J651" s="65"/>
      <c r="K651" s="65"/>
      <c r="L651" s="65"/>
      <c r="M651" s="65"/>
      <c r="N651" s="65"/>
      <c r="O651" s="65"/>
      <c r="P651" s="65"/>
      <c r="Q651" s="65"/>
      <c r="R651" s="65"/>
      <c r="S651" s="65"/>
      <c r="T651" s="65"/>
      <c r="U651" s="65"/>
      <c r="V651" s="65"/>
      <c r="W651" s="65"/>
      <c r="X651" s="65"/>
      <c r="Y651" s="65"/>
      <c r="Z651" s="65"/>
      <c r="AA651" s="65"/>
      <c r="AB651" s="65"/>
      <c r="AC651" s="65"/>
      <c r="AD651" s="65"/>
      <c r="AE651" s="65"/>
      <c r="AF651" s="65"/>
      <c r="AG651" s="65"/>
      <c r="AH651" s="65"/>
      <c r="AI651" s="65"/>
      <c r="AJ651" s="65"/>
      <c r="AK651" s="65"/>
      <c r="AL651" s="747"/>
      <c r="AM651" s="841"/>
      <c r="AN651" s="916"/>
      <c r="AO651" s="65"/>
      <c r="AP651" s="1029"/>
      <c r="AQ651" s="1029"/>
      <c r="AR651" s="1029"/>
      <c r="AS651" s="65"/>
      <c r="AT651" s="65"/>
      <c r="AU651" s="65"/>
      <c r="AV651" s="65"/>
      <c r="AW651" s="65"/>
      <c r="AX651" s="65"/>
      <c r="AY651" s="65"/>
      <c r="AZ651" s="148"/>
      <c r="BA651" s="585"/>
      <c r="BB651" s="585"/>
      <c r="BC651" s="1116"/>
    </row>
    <row r="652" spans="1:55" ht="51.5" customHeight="1">
      <c r="A652" s="68"/>
      <c r="B652" s="93"/>
      <c r="F652" s="140"/>
      <c r="G652" s="192"/>
      <c r="H652" s="226" t="s">
        <v>40</v>
      </c>
      <c r="I652" s="246" t="s">
        <v>29</v>
      </c>
      <c r="J652" s="246"/>
      <c r="K652" s="246"/>
      <c r="L652" s="246"/>
      <c r="M652" s="246"/>
      <c r="N652" s="246"/>
      <c r="O652" s="246"/>
      <c r="P652" s="246"/>
      <c r="Q652" s="246"/>
      <c r="R652" s="246"/>
      <c r="S652" s="246"/>
      <c r="T652" s="246"/>
      <c r="U652" s="246"/>
      <c r="V652" s="246"/>
      <c r="W652" s="246"/>
      <c r="X652" s="246"/>
      <c r="Y652" s="246"/>
      <c r="Z652" s="246"/>
      <c r="AA652" s="246"/>
      <c r="AB652" s="246"/>
      <c r="AC652" s="246"/>
      <c r="AD652" s="246"/>
      <c r="AE652" s="246"/>
      <c r="AF652" s="246"/>
      <c r="AG652" s="246"/>
      <c r="AH652" s="246"/>
      <c r="AI652" s="246"/>
      <c r="AJ652" s="246"/>
      <c r="AK652" s="660"/>
      <c r="AL652" s="747"/>
      <c r="AM652" s="841"/>
      <c r="AN652" s="916"/>
      <c r="AO652" s="1007" t="s">
        <v>1015</v>
      </c>
      <c r="AP652" s="1045"/>
      <c r="AQ652" s="1045"/>
      <c r="AR652" s="1045"/>
      <c r="AS652" s="1045"/>
      <c r="AT652" s="1045"/>
      <c r="AU652" s="1045"/>
      <c r="AV652" s="1045"/>
      <c r="AW652" s="1045"/>
      <c r="AX652" s="1045"/>
      <c r="AY652" s="1045"/>
      <c r="AZ652" s="1085"/>
      <c r="BA652" s="585"/>
      <c r="BB652" s="585"/>
      <c r="BC652" s="1116"/>
    </row>
    <row r="653" spans="1:55" ht="21" customHeight="1">
      <c r="A653" s="68"/>
      <c r="B653" s="93"/>
      <c r="F653" s="140"/>
      <c r="G653" s="192"/>
      <c r="H653" s="226" t="s">
        <v>78</v>
      </c>
      <c r="I653" s="246" t="s">
        <v>372</v>
      </c>
      <c r="J653" s="246"/>
      <c r="K653" s="246"/>
      <c r="L653" s="246"/>
      <c r="M653" s="246"/>
      <c r="N653" s="246"/>
      <c r="O653" s="246"/>
      <c r="P653" s="246"/>
      <c r="Q653" s="246"/>
      <c r="R653" s="246"/>
      <c r="S653" s="246"/>
      <c r="T653" s="246"/>
      <c r="U653" s="246"/>
      <c r="V653" s="246"/>
      <c r="W653" s="246"/>
      <c r="X653" s="246"/>
      <c r="Y653" s="246"/>
      <c r="Z653" s="246"/>
      <c r="AA653" s="246"/>
      <c r="AB653" s="246"/>
      <c r="AC653" s="246"/>
      <c r="AD653" s="246"/>
      <c r="AE653" s="246"/>
      <c r="AF653" s="246"/>
      <c r="AG653" s="246"/>
      <c r="AH653" s="246"/>
      <c r="AI653" s="246"/>
      <c r="AJ653" s="246"/>
      <c r="AK653" s="660"/>
      <c r="AL653" s="747"/>
      <c r="AM653" s="841"/>
      <c r="AN653" s="916"/>
      <c r="AO653" s="980" t="s">
        <v>1436</v>
      </c>
      <c r="AP653" s="246"/>
      <c r="AQ653" s="246"/>
      <c r="AR653" s="246"/>
      <c r="AS653" s="246"/>
      <c r="AT653" s="246"/>
      <c r="AU653" s="246"/>
      <c r="AV653" s="246"/>
      <c r="AW653" s="246"/>
      <c r="AX653" s="246"/>
      <c r="AY653" s="246"/>
      <c r="AZ653" s="151"/>
      <c r="BA653" s="585"/>
      <c r="BB653" s="585"/>
      <c r="BC653" s="1116"/>
    </row>
    <row r="654" spans="1:55" ht="38" customHeight="1">
      <c r="A654" s="68"/>
      <c r="B654" s="93"/>
      <c r="F654" s="140"/>
      <c r="G654" s="192"/>
      <c r="H654" s="226" t="s">
        <v>187</v>
      </c>
      <c r="I654" s="246" t="s">
        <v>1453</v>
      </c>
      <c r="J654" s="246"/>
      <c r="K654" s="246"/>
      <c r="L654" s="246"/>
      <c r="M654" s="246"/>
      <c r="N654" s="246"/>
      <c r="O654" s="246"/>
      <c r="P654" s="246"/>
      <c r="Q654" s="246"/>
      <c r="R654" s="246"/>
      <c r="S654" s="246"/>
      <c r="T654" s="246"/>
      <c r="U654" s="246"/>
      <c r="V654" s="246"/>
      <c r="W654" s="246"/>
      <c r="X654" s="246"/>
      <c r="Y654" s="246"/>
      <c r="Z654" s="246"/>
      <c r="AA654" s="246"/>
      <c r="AB654" s="246"/>
      <c r="AC654" s="246"/>
      <c r="AD654" s="246"/>
      <c r="AE654" s="246"/>
      <c r="AF654" s="246"/>
      <c r="AG654" s="246"/>
      <c r="AH654" s="246"/>
      <c r="AI654" s="246"/>
      <c r="AJ654" s="246"/>
      <c r="AK654" s="660"/>
      <c r="AL654" s="747"/>
      <c r="AM654" s="841"/>
      <c r="AN654" s="916"/>
      <c r="AO654" s="980" t="s">
        <v>1437</v>
      </c>
      <c r="AP654" s="309"/>
      <c r="AQ654" s="309"/>
      <c r="AR654" s="309"/>
      <c r="AS654" s="309"/>
      <c r="AT654" s="309"/>
      <c r="AU654" s="309"/>
      <c r="AV654" s="309"/>
      <c r="AW654" s="309"/>
      <c r="AX654" s="309"/>
      <c r="AY654" s="309"/>
      <c r="AZ654" s="148"/>
      <c r="BA654" s="585"/>
      <c r="BB654" s="585"/>
      <c r="BC654" s="1116"/>
    </row>
    <row r="655" spans="1:55" ht="54" customHeight="1">
      <c r="A655" s="68"/>
      <c r="B655" s="93"/>
      <c r="F655" s="140"/>
      <c r="G655" s="213"/>
      <c r="H655" s="302" t="s">
        <v>196</v>
      </c>
      <c r="I655" s="371" t="s">
        <v>1432</v>
      </c>
      <c r="J655" s="371"/>
      <c r="K655" s="371"/>
      <c r="L655" s="371"/>
      <c r="M655" s="371"/>
      <c r="N655" s="371"/>
      <c r="O655" s="371"/>
      <c r="P655" s="371"/>
      <c r="Q655" s="371"/>
      <c r="R655" s="371"/>
      <c r="S655" s="371"/>
      <c r="T655" s="371"/>
      <c r="U655" s="371"/>
      <c r="V655" s="371"/>
      <c r="W655" s="371"/>
      <c r="X655" s="371"/>
      <c r="Y655" s="371"/>
      <c r="Z655" s="371"/>
      <c r="AA655" s="371"/>
      <c r="AB655" s="371"/>
      <c r="AC655" s="371"/>
      <c r="AD655" s="371"/>
      <c r="AE655" s="371"/>
      <c r="AF655" s="371"/>
      <c r="AG655" s="371"/>
      <c r="AH655" s="371"/>
      <c r="AI655" s="371"/>
      <c r="AJ655" s="371"/>
      <c r="AK655" s="689"/>
      <c r="AL655" s="792"/>
      <c r="AM655" s="886"/>
      <c r="AN655" s="960"/>
      <c r="AO655" s="1008" t="s">
        <v>1398</v>
      </c>
      <c r="AP655" s="1046"/>
      <c r="AQ655" s="1046"/>
      <c r="AR655" s="1046"/>
      <c r="AS655" s="1046"/>
      <c r="AT655" s="1046"/>
      <c r="AU655" s="1046"/>
      <c r="AV655" s="1046"/>
      <c r="AW655" s="1046"/>
      <c r="AX655" s="1046"/>
      <c r="AY655" s="1046"/>
      <c r="AZ655" s="1086"/>
      <c r="BA655" s="1110"/>
      <c r="BB655" s="1110"/>
      <c r="BC655" s="1132"/>
    </row>
    <row r="656" spans="1:55" ht="57" customHeight="1">
      <c r="A656" s="81">
        <v>30</v>
      </c>
      <c r="B656" s="107" t="s">
        <v>97</v>
      </c>
      <c r="C656" s="107"/>
      <c r="D656" s="107"/>
      <c r="E656" s="107"/>
      <c r="F656" s="166"/>
      <c r="G656" s="187">
        <v>1</v>
      </c>
      <c r="H656" s="303" t="s">
        <v>1382</v>
      </c>
      <c r="I656" s="303"/>
      <c r="J656" s="303"/>
      <c r="K656" s="303"/>
      <c r="L656" s="303"/>
      <c r="M656" s="303"/>
      <c r="N656" s="303"/>
      <c r="O656" s="303"/>
      <c r="P656" s="303"/>
      <c r="Q656" s="303"/>
      <c r="R656" s="303"/>
      <c r="S656" s="303"/>
      <c r="T656" s="303"/>
      <c r="U656" s="303"/>
      <c r="V656" s="303"/>
      <c r="W656" s="303"/>
      <c r="X656" s="303"/>
      <c r="Y656" s="303"/>
      <c r="Z656" s="303"/>
      <c r="AA656" s="303"/>
      <c r="AB656" s="303"/>
      <c r="AC656" s="303"/>
      <c r="AD656" s="303"/>
      <c r="AE656" s="303"/>
      <c r="AF656" s="303"/>
      <c r="AG656" s="303"/>
      <c r="AH656" s="303"/>
      <c r="AI656" s="303"/>
      <c r="AJ656" s="303"/>
      <c r="AK656" s="246"/>
      <c r="AL656" s="793"/>
      <c r="AM656" s="887"/>
      <c r="AN656" s="961"/>
      <c r="AO656" s="1009" t="s">
        <v>1383</v>
      </c>
      <c r="AP656" s="1045"/>
      <c r="AQ656" s="1045"/>
      <c r="AR656" s="1045"/>
      <c r="AS656" s="1045"/>
      <c r="AT656" s="1045"/>
      <c r="AU656" s="1045"/>
      <c r="AV656" s="1045"/>
      <c r="AW656" s="1045"/>
      <c r="AX656" s="1045"/>
      <c r="AY656" s="1045"/>
      <c r="AZ656" s="1085"/>
      <c r="BA656" s="761" t="s">
        <v>753</v>
      </c>
      <c r="BB656" s="761" t="s">
        <v>425</v>
      </c>
      <c r="BC656" s="1116" t="s">
        <v>654</v>
      </c>
    </row>
    <row r="657" spans="1:55" ht="30" customHeight="1">
      <c r="A657" s="68"/>
      <c r="B657" s="114"/>
      <c r="C657" s="133"/>
      <c r="D657" s="133"/>
      <c r="E657" s="133"/>
      <c r="F657" s="171"/>
      <c r="G657" s="187"/>
      <c r="H657" s="304" t="s">
        <v>40</v>
      </c>
      <c r="I657" s="372" t="s">
        <v>703</v>
      </c>
      <c r="J657" s="419"/>
      <c r="K657" s="419"/>
      <c r="L657" s="419"/>
      <c r="M657" s="419"/>
      <c r="N657" s="419"/>
      <c r="O657" s="419"/>
      <c r="P657" s="419"/>
      <c r="Q657" s="419"/>
      <c r="R657" s="419"/>
      <c r="S657" s="419"/>
      <c r="T657" s="419"/>
      <c r="U657" s="419"/>
      <c r="V657" s="419"/>
      <c r="W657" s="419"/>
      <c r="X657" s="419"/>
      <c r="Y657" s="419"/>
      <c r="Z657" s="419"/>
      <c r="AA657" s="419"/>
      <c r="AB657" s="419"/>
      <c r="AC657" s="419"/>
      <c r="AD657" s="419"/>
      <c r="AE657" s="419"/>
      <c r="AF657" s="419"/>
      <c r="AG657" s="419"/>
      <c r="AH657" s="419"/>
      <c r="AI657" s="419"/>
      <c r="AJ657" s="419"/>
      <c r="AK657" s="690"/>
      <c r="AL657" s="757"/>
      <c r="AM657" s="847"/>
      <c r="AN657" s="915"/>
      <c r="AO657" s="309"/>
      <c r="AP657" s="1028"/>
      <c r="AQ657" s="309"/>
      <c r="AR657" s="1028"/>
      <c r="AS657" s="309"/>
      <c r="AT657" s="309"/>
      <c r="AU657" s="309"/>
      <c r="AV657" s="309"/>
      <c r="AW657" s="309"/>
      <c r="AX657" s="309"/>
      <c r="AY657" s="309"/>
      <c r="AZ657" s="148"/>
      <c r="BA657" s="761"/>
      <c r="BB657" s="761"/>
      <c r="BC657" s="1116"/>
    </row>
    <row r="658" spans="1:55" ht="28" customHeight="1">
      <c r="A658" s="68"/>
      <c r="B658" s="115"/>
      <c r="C658" s="134"/>
      <c r="D658" s="134"/>
      <c r="E658" s="134"/>
      <c r="F658" s="171"/>
      <c r="G658" s="214"/>
      <c r="H658" s="248" t="s">
        <v>78</v>
      </c>
      <c r="I658" s="251" t="s">
        <v>669</v>
      </c>
      <c r="J658" s="251"/>
      <c r="K658" s="251"/>
      <c r="L658" s="251"/>
      <c r="M658" s="251"/>
      <c r="N658" s="251"/>
      <c r="O658" s="251"/>
      <c r="P658" s="251"/>
      <c r="Q658" s="251"/>
      <c r="R658" s="251"/>
      <c r="S658" s="251"/>
      <c r="T658" s="251"/>
      <c r="U658" s="251"/>
      <c r="V658" s="251"/>
      <c r="W658" s="251"/>
      <c r="X658" s="251"/>
      <c r="Y658" s="251"/>
      <c r="Z658" s="251"/>
      <c r="AA658" s="251"/>
      <c r="AB658" s="251"/>
      <c r="AC658" s="251"/>
      <c r="AD658" s="251"/>
      <c r="AE658" s="251"/>
      <c r="AF658" s="251"/>
      <c r="AG658" s="251"/>
      <c r="AH658" s="251"/>
      <c r="AI658" s="251"/>
      <c r="AJ658" s="251"/>
      <c r="AK658" s="251"/>
      <c r="AL658" s="757"/>
      <c r="AM658" s="847"/>
      <c r="AN658" s="915"/>
      <c r="AO658" s="65"/>
      <c r="AP658" s="1029"/>
      <c r="AQ658" s="65"/>
      <c r="AR658" s="1029"/>
      <c r="AS658" s="65"/>
      <c r="AT658" s="65"/>
      <c r="AU658" s="65"/>
      <c r="AV658" s="65"/>
      <c r="AW658" s="65"/>
      <c r="AX658" s="65"/>
      <c r="AY658" s="65"/>
      <c r="AZ658" s="148"/>
      <c r="BA658" s="761"/>
      <c r="BB658" s="761"/>
      <c r="BC658" s="1116"/>
    </row>
    <row r="659" spans="1:55" ht="43.5" customHeight="1">
      <c r="A659" s="68"/>
      <c r="B659" s="115"/>
      <c r="C659" s="134"/>
      <c r="D659" s="134"/>
      <c r="E659" s="134"/>
      <c r="F659" s="171"/>
      <c r="G659" s="215"/>
      <c r="H659" s="248" t="s">
        <v>187</v>
      </c>
      <c r="I659" s="307" t="s">
        <v>984</v>
      </c>
      <c r="J659" s="307"/>
      <c r="K659" s="307"/>
      <c r="L659" s="307"/>
      <c r="M659" s="307"/>
      <c r="N659" s="307"/>
      <c r="O659" s="307"/>
      <c r="P659" s="307"/>
      <c r="Q659" s="307"/>
      <c r="R659" s="307"/>
      <c r="S659" s="307"/>
      <c r="T659" s="307"/>
      <c r="U659" s="307"/>
      <c r="V659" s="307"/>
      <c r="W659" s="307"/>
      <c r="X659" s="307"/>
      <c r="Y659" s="307"/>
      <c r="Z659" s="307"/>
      <c r="AA659" s="307"/>
      <c r="AB659" s="307"/>
      <c r="AC659" s="307"/>
      <c r="AD659" s="307"/>
      <c r="AE659" s="307"/>
      <c r="AF659" s="307"/>
      <c r="AG659" s="307"/>
      <c r="AH659" s="307"/>
      <c r="AI659" s="307"/>
      <c r="AJ659" s="307"/>
      <c r="AK659" s="691"/>
      <c r="AL659" s="757"/>
      <c r="AM659" s="847"/>
      <c r="AN659" s="915"/>
      <c r="AO659" s="65"/>
      <c r="AP659" s="1029"/>
      <c r="AQ659" s="65"/>
      <c r="AR659" s="1029"/>
      <c r="AS659" s="65"/>
      <c r="AT659" s="65"/>
      <c r="AU659" s="65"/>
      <c r="AV659" s="65"/>
      <c r="AW659" s="65"/>
      <c r="AX659" s="65"/>
      <c r="AY659" s="65"/>
      <c r="AZ659" s="148"/>
      <c r="BA659" s="761"/>
      <c r="BB659" s="761"/>
      <c r="BC659" s="1116"/>
    </row>
    <row r="660" spans="1:55" ht="38.5" customHeight="1">
      <c r="A660" s="68"/>
      <c r="B660" s="115"/>
      <c r="C660" s="134"/>
      <c r="D660" s="134"/>
      <c r="E660" s="134"/>
      <c r="F660" s="171"/>
      <c r="G660" s="216">
        <v>2</v>
      </c>
      <c r="H660" s="305" t="s">
        <v>40</v>
      </c>
      <c r="I660" s="307" t="s">
        <v>762</v>
      </c>
      <c r="J660" s="307"/>
      <c r="K660" s="307"/>
      <c r="L660" s="307"/>
      <c r="M660" s="307"/>
      <c r="N660" s="307"/>
      <c r="O660" s="307"/>
      <c r="P660" s="307"/>
      <c r="Q660" s="307"/>
      <c r="R660" s="307"/>
      <c r="S660" s="307"/>
      <c r="T660" s="307"/>
      <c r="U660" s="307"/>
      <c r="V660" s="307"/>
      <c r="W660" s="307"/>
      <c r="X660" s="307"/>
      <c r="Y660" s="307"/>
      <c r="Z660" s="307"/>
      <c r="AA660" s="307"/>
      <c r="AB660" s="307"/>
      <c r="AC660" s="307"/>
      <c r="AD660" s="307"/>
      <c r="AE660" s="307"/>
      <c r="AF660" s="307"/>
      <c r="AG660" s="307"/>
      <c r="AH660" s="307"/>
      <c r="AI660" s="307"/>
      <c r="AJ660" s="307"/>
      <c r="AK660" s="691"/>
      <c r="AL660" s="757"/>
      <c r="AM660" s="847"/>
      <c r="AN660" s="915"/>
      <c r="AO660" s="980" t="s">
        <v>1180</v>
      </c>
      <c r="AP660" s="246"/>
      <c r="AQ660" s="246"/>
      <c r="AR660" s="246"/>
      <c r="AS660" s="246"/>
      <c r="AT660" s="246"/>
      <c r="AU660" s="246"/>
      <c r="AV660" s="246"/>
      <c r="AW660" s="246"/>
      <c r="AX660" s="246"/>
      <c r="AY660" s="246"/>
      <c r="AZ660" s="151"/>
      <c r="BA660" s="761"/>
      <c r="BC660" s="1116"/>
    </row>
    <row r="661" spans="1:55" ht="38.25" customHeight="1">
      <c r="A661" s="68"/>
      <c r="B661" s="115"/>
      <c r="C661" s="134"/>
      <c r="D661" s="134"/>
      <c r="E661" s="134"/>
      <c r="F661" s="171"/>
      <c r="G661" s="192"/>
      <c r="H661" s="306" t="s">
        <v>78</v>
      </c>
      <c r="I661" s="307" t="s">
        <v>1365</v>
      </c>
      <c r="J661" s="307"/>
      <c r="K661" s="307"/>
      <c r="L661" s="307"/>
      <c r="M661" s="307"/>
      <c r="N661" s="307"/>
      <c r="O661" s="307"/>
      <c r="P661" s="307"/>
      <c r="Q661" s="307"/>
      <c r="R661" s="307"/>
      <c r="S661" s="307"/>
      <c r="T661" s="307"/>
      <c r="U661" s="307"/>
      <c r="V661" s="307"/>
      <c r="W661" s="307"/>
      <c r="X661" s="307"/>
      <c r="Y661" s="307"/>
      <c r="Z661" s="307"/>
      <c r="AA661" s="307"/>
      <c r="AB661" s="307"/>
      <c r="AC661" s="307"/>
      <c r="AD661" s="307"/>
      <c r="AE661" s="307"/>
      <c r="AF661" s="307"/>
      <c r="AG661" s="307"/>
      <c r="AH661" s="307"/>
      <c r="AI661" s="307"/>
      <c r="AJ661" s="307"/>
      <c r="AK661" s="307"/>
      <c r="AL661" s="757"/>
      <c r="AM661" s="847"/>
      <c r="AN661" s="915"/>
      <c r="AO661" s="980"/>
      <c r="AP661" s="96"/>
      <c r="AQ661" s="96"/>
      <c r="AR661" s="96"/>
      <c r="AS661" s="96"/>
      <c r="AT661" s="96"/>
      <c r="AU661" s="96"/>
      <c r="AV661" s="96"/>
      <c r="AW661" s="96"/>
      <c r="AX661" s="96"/>
      <c r="AY661" s="96"/>
      <c r="AZ661" s="151"/>
      <c r="BA661" s="761"/>
      <c r="BC661" s="1116"/>
    </row>
    <row r="662" spans="1:55" ht="45" customHeight="1">
      <c r="A662" s="68"/>
      <c r="B662" s="115"/>
      <c r="C662" s="134"/>
      <c r="D662" s="134"/>
      <c r="E662" s="134"/>
      <c r="F662" s="171"/>
      <c r="G662" s="217">
        <v>3</v>
      </c>
      <c r="H662" s="307" t="s">
        <v>1357</v>
      </c>
      <c r="I662" s="307"/>
      <c r="J662" s="307"/>
      <c r="K662" s="307"/>
      <c r="L662" s="307"/>
      <c r="M662" s="307"/>
      <c r="N662" s="307"/>
      <c r="O662" s="307"/>
      <c r="P662" s="307"/>
      <c r="Q662" s="307"/>
      <c r="R662" s="307"/>
      <c r="S662" s="307"/>
      <c r="T662" s="307"/>
      <c r="U662" s="307"/>
      <c r="V662" s="307"/>
      <c r="W662" s="307"/>
      <c r="X662" s="307"/>
      <c r="Y662" s="307"/>
      <c r="Z662" s="307"/>
      <c r="AA662" s="307"/>
      <c r="AB662" s="307"/>
      <c r="AC662" s="307"/>
      <c r="AD662" s="307"/>
      <c r="AE662" s="307"/>
      <c r="AF662" s="307"/>
      <c r="AG662" s="307"/>
      <c r="AH662" s="307"/>
      <c r="AI662" s="307"/>
      <c r="AJ662" s="307"/>
      <c r="AK662" s="692"/>
      <c r="AL662" s="757"/>
      <c r="AM662" s="847"/>
      <c r="AN662" s="915"/>
      <c r="AO662" s="980" t="s">
        <v>1358</v>
      </c>
      <c r="AP662" s="246"/>
      <c r="AQ662" s="246"/>
      <c r="AR662" s="246"/>
      <c r="AS662" s="246"/>
      <c r="AT662" s="246"/>
      <c r="AU662" s="246"/>
      <c r="AV662" s="246"/>
      <c r="AW662" s="246"/>
      <c r="AX662" s="246"/>
      <c r="AY662" s="246"/>
      <c r="AZ662" s="151"/>
      <c r="BA662" s="761"/>
      <c r="BC662" s="1116"/>
    </row>
    <row r="663" spans="1:55" ht="38.25" customHeight="1">
      <c r="A663" s="68"/>
      <c r="B663" s="115"/>
      <c r="C663" s="134"/>
      <c r="D663" s="134"/>
      <c r="E663" s="134"/>
      <c r="F663" s="171"/>
      <c r="G663" s="218">
        <v>4</v>
      </c>
      <c r="H663" s="251" t="s">
        <v>1242</v>
      </c>
      <c r="I663" s="251"/>
      <c r="J663" s="251"/>
      <c r="K663" s="251"/>
      <c r="L663" s="251"/>
      <c r="M663" s="251"/>
      <c r="N663" s="251"/>
      <c r="O663" s="251"/>
      <c r="P663" s="251"/>
      <c r="Q663" s="251"/>
      <c r="R663" s="251"/>
      <c r="S663" s="251"/>
      <c r="T663" s="251"/>
      <c r="U663" s="251"/>
      <c r="V663" s="251"/>
      <c r="W663" s="251"/>
      <c r="X663" s="251"/>
      <c r="Y663" s="251"/>
      <c r="Z663" s="251"/>
      <c r="AA663" s="251"/>
      <c r="AB663" s="251"/>
      <c r="AC663" s="251"/>
      <c r="AD663" s="251"/>
      <c r="AE663" s="251"/>
      <c r="AF663" s="251"/>
      <c r="AG663" s="251"/>
      <c r="AH663" s="251"/>
      <c r="AI663" s="251"/>
      <c r="AJ663" s="251"/>
      <c r="AK663" s="659"/>
      <c r="AL663" s="757"/>
      <c r="AM663" s="847"/>
      <c r="AN663" s="915"/>
      <c r="AO663" s="986" t="s">
        <v>129</v>
      </c>
      <c r="AP663" s="1029"/>
      <c r="AQ663" s="65"/>
      <c r="AR663" s="1029"/>
      <c r="AS663" s="65"/>
      <c r="AT663" s="65"/>
      <c r="AU663" s="65"/>
      <c r="AV663" s="65"/>
      <c r="AW663" s="65"/>
      <c r="AX663" s="65"/>
      <c r="AY663" s="65"/>
      <c r="AZ663" s="148"/>
      <c r="BA663" s="761"/>
      <c r="BB663" s="761"/>
      <c r="BC663" s="1116"/>
    </row>
    <row r="664" spans="1:55" ht="38.25" customHeight="1">
      <c r="A664" s="68"/>
      <c r="B664" s="115"/>
      <c r="C664" s="134"/>
      <c r="D664" s="134"/>
      <c r="E664" s="134"/>
      <c r="F664" s="171"/>
      <c r="G664" s="216">
        <v>5</v>
      </c>
      <c r="H664" s="251" t="s">
        <v>523</v>
      </c>
      <c r="I664" s="337"/>
      <c r="J664" s="337"/>
      <c r="K664" s="337"/>
      <c r="L664" s="337"/>
      <c r="M664" s="337"/>
      <c r="N664" s="337"/>
      <c r="O664" s="337"/>
      <c r="P664" s="337"/>
      <c r="Q664" s="337"/>
      <c r="R664" s="337"/>
      <c r="S664" s="337"/>
      <c r="T664" s="337"/>
      <c r="U664" s="337"/>
      <c r="V664" s="337"/>
      <c r="W664" s="337"/>
      <c r="X664" s="337"/>
      <c r="Y664" s="337"/>
      <c r="Z664" s="337"/>
      <c r="AA664" s="337"/>
      <c r="AB664" s="337"/>
      <c r="AC664" s="337"/>
      <c r="AD664" s="337"/>
      <c r="AE664" s="337"/>
      <c r="AF664" s="337"/>
      <c r="AG664" s="337"/>
      <c r="AH664" s="337"/>
      <c r="AI664" s="337"/>
      <c r="AJ664" s="337"/>
      <c r="AK664" s="693"/>
      <c r="AL664" s="757"/>
      <c r="AM664" s="845"/>
      <c r="AN664" s="924"/>
      <c r="AO664" s="986" t="s">
        <v>1360</v>
      </c>
      <c r="AP664" s="1029"/>
      <c r="AQ664" s="65"/>
      <c r="AR664" s="1029"/>
      <c r="AS664" s="65"/>
      <c r="AT664" s="65"/>
      <c r="AU664" s="65"/>
      <c r="AV664" s="65"/>
      <c r="AW664" s="65"/>
      <c r="AX664" s="65"/>
      <c r="AY664" s="65"/>
      <c r="AZ664" s="148"/>
      <c r="BA664" s="761"/>
      <c r="BB664" s="761"/>
      <c r="BC664" s="1116"/>
    </row>
    <row r="665" spans="1:55" ht="18" customHeight="1">
      <c r="A665" s="68"/>
      <c r="B665" s="88"/>
      <c r="C665" s="120"/>
      <c r="D665" s="120"/>
      <c r="E665" s="120"/>
      <c r="F665" s="140"/>
      <c r="G665" s="207">
        <v>6</v>
      </c>
      <c r="H665" s="308" t="s">
        <v>238</v>
      </c>
      <c r="I665" s="308"/>
      <c r="J665" s="308"/>
      <c r="K665" s="308"/>
      <c r="L665" s="308"/>
      <c r="M665" s="308"/>
      <c r="N665" s="308"/>
      <c r="O665" s="308"/>
      <c r="P665" s="308"/>
      <c r="Q665" s="308"/>
      <c r="R665" s="308"/>
      <c r="S665" s="308"/>
      <c r="T665" s="308"/>
      <c r="U665" s="308"/>
      <c r="V665" s="308"/>
      <c r="W665" s="308"/>
      <c r="X665" s="308"/>
      <c r="Y665" s="308"/>
      <c r="Z665" s="308"/>
      <c r="AA665" s="308"/>
      <c r="AB665" s="308"/>
      <c r="AC665" s="308"/>
      <c r="AD665" s="308"/>
      <c r="AE665" s="308"/>
      <c r="AF665" s="308"/>
      <c r="AG665" s="308"/>
      <c r="AH665" s="308"/>
      <c r="AI665" s="308"/>
      <c r="AJ665" s="308"/>
      <c r="AK665" s="61"/>
      <c r="AL665" s="747"/>
      <c r="AM665" s="841"/>
      <c r="AN665" s="916"/>
      <c r="AO665" s="1009" t="s">
        <v>1400</v>
      </c>
      <c r="AP665" s="1045"/>
      <c r="AQ665" s="1045"/>
      <c r="AR665" s="1045"/>
      <c r="AS665" s="1045"/>
      <c r="AT665" s="1045"/>
      <c r="AU665" s="1045"/>
      <c r="AV665" s="1045"/>
      <c r="AW665" s="1045"/>
      <c r="AX665" s="1045"/>
      <c r="AY665" s="1045"/>
      <c r="AZ665" s="1085"/>
      <c r="BA665" s="761"/>
      <c r="BB665" s="761"/>
      <c r="BC665" s="1116"/>
    </row>
    <row r="666" spans="1:55" ht="20.5" customHeight="1">
      <c r="A666" s="68"/>
      <c r="B666" s="88"/>
      <c r="C666" s="120"/>
      <c r="D666" s="120"/>
      <c r="E666" s="120"/>
      <c r="F666" s="140"/>
      <c r="G666" s="186"/>
      <c r="H666" s="237" t="s">
        <v>40</v>
      </c>
      <c r="I666" s="229" t="s">
        <v>915</v>
      </c>
      <c r="J666" s="229"/>
      <c r="K666" s="229"/>
      <c r="L666" s="229"/>
      <c r="M666" s="229"/>
      <c r="N666" s="229"/>
      <c r="O666" s="229"/>
      <c r="P666" s="229"/>
      <c r="Q666" s="229"/>
      <c r="R666" s="229"/>
      <c r="S666" s="229"/>
      <c r="T666" s="229"/>
      <c r="U666" s="229"/>
      <c r="V666" s="229"/>
      <c r="W666" s="229"/>
      <c r="X666" s="229"/>
      <c r="Y666" s="229"/>
      <c r="Z666" s="229"/>
      <c r="AA666" s="229"/>
      <c r="AB666" s="229"/>
      <c r="AC666" s="229"/>
      <c r="AD666" s="229"/>
      <c r="AE666" s="229"/>
      <c r="AF666" s="229"/>
      <c r="AG666" s="229"/>
      <c r="AH666" s="229"/>
      <c r="AI666" s="229"/>
      <c r="AJ666" s="229"/>
      <c r="AK666" s="236"/>
      <c r="AL666" s="757"/>
      <c r="AM666" s="847"/>
      <c r="AN666" s="915"/>
      <c r="AP666" s="800"/>
      <c r="AQ666" s="61"/>
      <c r="AR666" s="800"/>
      <c r="AZ666" s="152"/>
      <c r="BA666" s="761"/>
      <c r="BB666" s="761"/>
      <c r="BC666" s="1116"/>
    </row>
    <row r="667" spans="1:55" ht="20" customHeight="1">
      <c r="A667" s="68"/>
      <c r="B667" s="88"/>
      <c r="C667" s="88"/>
      <c r="D667" s="88"/>
      <c r="E667" s="88"/>
      <c r="F667" s="145"/>
      <c r="G667" s="191">
        <v>7</v>
      </c>
      <c r="H667" s="309" t="s">
        <v>897</v>
      </c>
      <c r="I667" s="373"/>
      <c r="J667" s="373"/>
      <c r="K667" s="373"/>
      <c r="L667" s="373"/>
      <c r="M667" s="373"/>
      <c r="N667" s="373"/>
      <c r="O667" s="373"/>
      <c r="P667" s="373"/>
      <c r="Q667" s="373"/>
      <c r="R667" s="373"/>
      <c r="S667" s="373"/>
      <c r="T667" s="373"/>
      <c r="U667" s="373"/>
      <c r="V667" s="373"/>
      <c r="W667" s="373"/>
      <c r="X667" s="373"/>
      <c r="Y667" s="373"/>
      <c r="Z667" s="373"/>
      <c r="AA667" s="373"/>
      <c r="AB667" s="373"/>
      <c r="AC667" s="373"/>
      <c r="AD667" s="373"/>
      <c r="AE667" s="373"/>
      <c r="AF667" s="373"/>
      <c r="AG667" s="373"/>
      <c r="AH667" s="373"/>
      <c r="AI667" s="373"/>
      <c r="AJ667" s="373"/>
      <c r="AK667" s="373"/>
      <c r="AL667" s="747"/>
      <c r="AM667" s="841"/>
      <c r="AN667" s="916"/>
      <c r="AP667" s="800"/>
      <c r="AQ667" s="800"/>
      <c r="AR667" s="800"/>
      <c r="AS667" s="62"/>
      <c r="AZ667" s="152"/>
      <c r="BA667" s="761"/>
      <c r="BB667" s="761"/>
      <c r="BC667" s="1116"/>
    </row>
    <row r="668" spans="1:55" ht="20" customHeight="1">
      <c r="A668" s="68"/>
      <c r="C668" s="59"/>
      <c r="D668" s="59"/>
      <c r="E668" s="59"/>
      <c r="F668" s="145"/>
      <c r="G668" s="192"/>
      <c r="H668" s="65" t="s">
        <v>1392</v>
      </c>
      <c r="I668" s="373"/>
      <c r="J668" s="373"/>
      <c r="K668" s="373"/>
      <c r="L668" s="373"/>
      <c r="M668" s="373"/>
      <c r="N668" s="373"/>
      <c r="O668" s="373"/>
      <c r="P668" s="373"/>
      <c r="Q668" s="373"/>
      <c r="R668" s="373"/>
      <c r="S668" s="373"/>
      <c r="T668" s="373"/>
      <c r="U668" s="373"/>
      <c r="V668" s="373"/>
      <c r="W668" s="373"/>
      <c r="X668" s="373"/>
      <c r="Y668" s="373"/>
      <c r="Z668" s="373"/>
      <c r="AA668" s="373"/>
      <c r="AB668" s="373"/>
      <c r="AC668" s="373"/>
      <c r="AD668" s="373"/>
      <c r="AE668" s="373"/>
      <c r="AF668" s="373"/>
      <c r="AG668" s="373"/>
      <c r="AH668" s="373"/>
      <c r="AI668" s="373"/>
      <c r="AJ668" s="373"/>
      <c r="AK668" s="373"/>
      <c r="AL668" s="747"/>
      <c r="AM668" s="841"/>
      <c r="AN668" s="916"/>
      <c r="AS668" s="62"/>
      <c r="AZ668" s="1087"/>
      <c r="BA668" s="585"/>
      <c r="BB668" s="585"/>
      <c r="BC668" s="1116"/>
    </row>
    <row r="669" spans="1:55" ht="20" customHeight="1">
      <c r="A669" s="68"/>
      <c r="C669" s="59"/>
      <c r="D669" s="59"/>
      <c r="E669" s="59"/>
      <c r="F669" s="145"/>
      <c r="G669" s="192"/>
      <c r="H669" s="310" t="s">
        <v>4</v>
      </c>
      <c r="I669" s="310"/>
      <c r="J669" s="310"/>
      <c r="K669" s="310"/>
      <c r="L669" s="310"/>
      <c r="M669" s="310"/>
      <c r="N669" s="490"/>
      <c r="O669" s="490"/>
      <c r="P669" s="490"/>
      <c r="Q669" s="490"/>
      <c r="R669" s="490"/>
      <c r="S669" s="377"/>
      <c r="T669" s="377"/>
      <c r="U669" s="377"/>
      <c r="V669" s="377"/>
      <c r="W669" s="377"/>
      <c r="X669" s="377"/>
      <c r="Y669" s="377"/>
      <c r="Z669" s="377"/>
      <c r="AA669" s="377"/>
      <c r="AB669" s="377"/>
      <c r="AC669" s="377"/>
      <c r="AD669" s="377"/>
      <c r="AE669" s="377"/>
      <c r="AF669" s="377"/>
      <c r="AG669" s="377"/>
      <c r="AH669" s="373"/>
      <c r="AI669" s="373"/>
      <c r="AJ669" s="373"/>
      <c r="AK669" s="373"/>
      <c r="AL669" s="747"/>
      <c r="AM669" s="841"/>
      <c r="AN669" s="916"/>
      <c r="AS669" s="62"/>
      <c r="AZ669" s="1087"/>
      <c r="BA669" s="585"/>
      <c r="BB669" s="585"/>
      <c r="BC669" s="1116"/>
    </row>
    <row r="670" spans="1:55" ht="20" customHeight="1">
      <c r="A670" s="68"/>
      <c r="C670" s="59"/>
      <c r="D670" s="59"/>
      <c r="E670" s="59"/>
      <c r="F670" s="145"/>
      <c r="G670" s="192"/>
      <c r="H670" s="310" t="s">
        <v>1289</v>
      </c>
      <c r="I670" s="310"/>
      <c r="J670" s="310"/>
      <c r="K670" s="310"/>
      <c r="L670" s="310"/>
      <c r="M670" s="310"/>
      <c r="N670" s="491" t="s">
        <v>556</v>
      </c>
      <c r="O670" s="491"/>
      <c r="P670" s="493"/>
      <c r="Q670" s="493"/>
      <c r="R670" s="493"/>
      <c r="S670" s="553" t="s">
        <v>556</v>
      </c>
      <c r="T670" s="553"/>
      <c r="U670" s="553"/>
      <c r="V670" s="553"/>
      <c r="W670" s="553"/>
      <c r="X670" s="553" t="s">
        <v>556</v>
      </c>
      <c r="Y670" s="553"/>
      <c r="Z670" s="553"/>
      <c r="AA670" s="553"/>
      <c r="AB670" s="553"/>
      <c r="AC670" s="553" t="s">
        <v>556</v>
      </c>
      <c r="AD670" s="553"/>
      <c r="AE670" s="553"/>
      <c r="AF670" s="553"/>
      <c r="AG670" s="553"/>
      <c r="AH670" s="373"/>
      <c r="AI670" s="373"/>
      <c r="AJ670" s="373"/>
      <c r="AK670" s="373"/>
      <c r="AL670" s="747"/>
      <c r="AM670" s="841"/>
      <c r="AN670" s="916"/>
      <c r="AS670" s="62"/>
      <c r="AZ670" s="1087"/>
      <c r="BA670" s="585"/>
      <c r="BB670" s="585"/>
      <c r="BC670" s="1116"/>
    </row>
    <row r="671" spans="1:55" ht="20" customHeight="1">
      <c r="A671" s="68"/>
      <c r="C671" s="59"/>
      <c r="D671" s="59"/>
      <c r="E671" s="59"/>
      <c r="F671" s="145"/>
      <c r="G671" s="192"/>
      <c r="H671" s="311" t="s">
        <v>1229</v>
      </c>
      <c r="I671" s="374"/>
      <c r="J671" s="374"/>
      <c r="K671" s="374"/>
      <c r="L671" s="374"/>
      <c r="M671" s="475"/>
      <c r="N671" s="492"/>
      <c r="O671" s="507" t="s">
        <v>309</v>
      </c>
      <c r="P671" s="522" t="s">
        <v>425</v>
      </c>
      <c r="Q671" s="522" t="s">
        <v>576</v>
      </c>
      <c r="R671" s="545"/>
      <c r="S671" s="554"/>
      <c r="T671" s="522" t="s">
        <v>309</v>
      </c>
      <c r="U671" s="522" t="s">
        <v>425</v>
      </c>
      <c r="V671" s="522" t="s">
        <v>576</v>
      </c>
      <c r="W671" s="545"/>
      <c r="X671" s="554"/>
      <c r="Y671" s="522" t="s">
        <v>309</v>
      </c>
      <c r="Z671" s="522" t="s">
        <v>425</v>
      </c>
      <c r="AA671" s="522" t="s">
        <v>576</v>
      </c>
      <c r="AB671" s="545"/>
      <c r="AC671" s="554"/>
      <c r="AD671" s="522" t="s">
        <v>309</v>
      </c>
      <c r="AE671" s="522" t="s">
        <v>425</v>
      </c>
      <c r="AF671" s="522" t="s">
        <v>576</v>
      </c>
      <c r="AG671" s="545"/>
      <c r="AH671" s="373"/>
      <c r="AI671" s="373"/>
      <c r="AJ671" s="373"/>
      <c r="AK671" s="373"/>
      <c r="AL671" s="747"/>
      <c r="AM671" s="841"/>
      <c r="AN671" s="916"/>
      <c r="AS671" s="62"/>
      <c r="AZ671" s="1087"/>
      <c r="BA671" s="585"/>
      <c r="BB671" s="585"/>
      <c r="BC671" s="1116"/>
    </row>
    <row r="672" spans="1:55" ht="20" customHeight="1">
      <c r="A672" s="68"/>
      <c r="C672" s="59"/>
      <c r="D672" s="59"/>
      <c r="E672" s="59"/>
      <c r="F672" s="145"/>
      <c r="G672" s="192"/>
      <c r="H672" s="310" t="s">
        <v>1257</v>
      </c>
      <c r="I672" s="310"/>
      <c r="J672" s="310"/>
      <c r="K672" s="310"/>
      <c r="L672" s="310"/>
      <c r="M672" s="310"/>
      <c r="N672" s="493" t="s">
        <v>988</v>
      </c>
      <c r="O672" s="493"/>
      <c r="P672" s="493"/>
      <c r="Q672" s="493"/>
      <c r="R672" s="493"/>
      <c r="S672" s="553" t="s">
        <v>988</v>
      </c>
      <c r="T672" s="553"/>
      <c r="U672" s="553"/>
      <c r="V672" s="553"/>
      <c r="W672" s="553"/>
      <c r="X672" s="553" t="s">
        <v>988</v>
      </c>
      <c r="Y672" s="553"/>
      <c r="Z672" s="553"/>
      <c r="AA672" s="553"/>
      <c r="AB672" s="553"/>
      <c r="AC672" s="553" t="s">
        <v>988</v>
      </c>
      <c r="AD672" s="553"/>
      <c r="AE672" s="553"/>
      <c r="AF672" s="553"/>
      <c r="AG672" s="553"/>
      <c r="AH672" s="373"/>
      <c r="AI672" s="373"/>
      <c r="AJ672" s="373"/>
      <c r="AK672" s="373"/>
      <c r="AL672" s="747"/>
      <c r="AM672" s="841"/>
      <c r="AN672" s="916"/>
      <c r="AS672" s="62"/>
      <c r="AZ672" s="1087"/>
      <c r="BA672" s="585"/>
      <c r="BB672" s="585"/>
      <c r="BC672" s="1116"/>
    </row>
    <row r="673" spans="1:55" ht="20" customHeight="1">
      <c r="A673" s="68"/>
      <c r="C673" s="59"/>
      <c r="D673" s="59"/>
      <c r="E673" s="59"/>
      <c r="F673" s="145"/>
      <c r="G673" s="192"/>
      <c r="H673" s="310" t="s">
        <v>1384</v>
      </c>
      <c r="I673" s="310"/>
      <c r="J673" s="310"/>
      <c r="K673" s="310"/>
      <c r="L673" s="310"/>
      <c r="M673" s="310"/>
      <c r="N673" s="494"/>
      <c r="O673" s="494" t="s">
        <v>309</v>
      </c>
      <c r="P673" s="494" t="s">
        <v>425</v>
      </c>
      <c r="Q673" s="494" t="s">
        <v>576</v>
      </c>
      <c r="R673" s="490"/>
      <c r="S673" s="479"/>
      <c r="T673" s="494" t="s">
        <v>309</v>
      </c>
      <c r="U673" s="494" t="s">
        <v>425</v>
      </c>
      <c r="V673" s="494" t="s">
        <v>576</v>
      </c>
      <c r="W673" s="490"/>
      <c r="X673" s="479"/>
      <c r="Y673" s="494" t="s">
        <v>309</v>
      </c>
      <c r="Z673" s="494" t="s">
        <v>425</v>
      </c>
      <c r="AA673" s="494" t="s">
        <v>576</v>
      </c>
      <c r="AB673" s="490"/>
      <c r="AC673" s="479"/>
      <c r="AD673" s="494" t="s">
        <v>309</v>
      </c>
      <c r="AE673" s="494" t="s">
        <v>425</v>
      </c>
      <c r="AF673" s="494" t="s">
        <v>576</v>
      </c>
      <c r="AG673" s="490"/>
      <c r="AH673" s="373"/>
      <c r="AI673" s="373"/>
      <c r="AJ673" s="373"/>
      <c r="AK673" s="373"/>
      <c r="AL673" s="747"/>
      <c r="AM673" s="841"/>
      <c r="AN673" s="916"/>
      <c r="AS673" s="62"/>
      <c r="AZ673" s="1087"/>
      <c r="BA673" s="585"/>
      <c r="BB673" s="585"/>
      <c r="BC673" s="1116"/>
    </row>
    <row r="674" spans="1:55" ht="20" customHeight="1">
      <c r="A674" s="68"/>
      <c r="C674" s="59"/>
      <c r="D674" s="59"/>
      <c r="E674" s="59"/>
      <c r="F674" s="145"/>
      <c r="G674" s="192"/>
      <c r="H674" s="311" t="s">
        <v>1220</v>
      </c>
      <c r="I674" s="374"/>
      <c r="J674" s="374"/>
      <c r="K674" s="374"/>
      <c r="L674" s="374"/>
      <c r="M674" s="475"/>
      <c r="N674" s="495"/>
      <c r="O674" s="494" t="s">
        <v>309</v>
      </c>
      <c r="P674" s="494" t="s">
        <v>425</v>
      </c>
      <c r="Q674" s="494" t="s">
        <v>576</v>
      </c>
      <c r="R674" s="546"/>
      <c r="S674" s="495"/>
      <c r="T674" s="494" t="s">
        <v>309</v>
      </c>
      <c r="U674" s="573"/>
      <c r="V674" s="494" t="s">
        <v>576</v>
      </c>
      <c r="W674" s="546"/>
      <c r="X674" s="495"/>
      <c r="Y674" s="494" t="s">
        <v>309</v>
      </c>
      <c r="Z674" s="494" t="s">
        <v>425</v>
      </c>
      <c r="AA674" s="494" t="s">
        <v>576</v>
      </c>
      <c r="AB674" s="546"/>
      <c r="AC674" s="495"/>
      <c r="AD674" s="494" t="s">
        <v>309</v>
      </c>
      <c r="AE674" s="494" t="s">
        <v>425</v>
      </c>
      <c r="AF674" s="494" t="s">
        <v>576</v>
      </c>
      <c r="AG674" s="546"/>
      <c r="AH674" s="373"/>
      <c r="AI674" s="373"/>
      <c r="AJ674" s="373"/>
      <c r="AK674" s="373"/>
      <c r="AL674" s="747"/>
      <c r="AM674" s="841"/>
      <c r="AN674" s="916"/>
      <c r="AS674" s="62"/>
      <c r="AZ674" s="1087"/>
      <c r="BA674" s="585"/>
      <c r="BB674" s="585"/>
      <c r="BC674" s="1116"/>
    </row>
    <row r="675" spans="1:55" ht="9" customHeight="1">
      <c r="A675" s="68"/>
      <c r="B675" s="88"/>
      <c r="C675" s="88"/>
      <c r="D675" s="88"/>
      <c r="E675" s="88"/>
      <c r="F675" s="145"/>
      <c r="G675" s="186"/>
      <c r="W675" s="595"/>
      <c r="X675" s="595"/>
      <c r="Y675" s="595"/>
      <c r="Z675" s="595"/>
      <c r="AA675" s="595"/>
      <c r="AB675" s="595"/>
      <c r="AC675" s="595"/>
      <c r="AD675" s="595"/>
      <c r="AE675" s="595"/>
      <c r="AF675" s="595"/>
      <c r="AG675" s="595"/>
      <c r="AH675" s="595"/>
      <c r="AI675" s="595"/>
      <c r="AJ675" s="595"/>
      <c r="AK675" s="456"/>
      <c r="AL675" s="727"/>
      <c r="AM675" s="856"/>
      <c r="AN675" s="906"/>
      <c r="AP675" s="800"/>
      <c r="AQ675" s="800"/>
      <c r="AR675" s="800"/>
      <c r="AS675" s="62"/>
      <c r="AZ675" s="1087"/>
      <c r="BA675" s="761"/>
      <c r="BB675" s="761"/>
      <c r="BC675" s="1116"/>
    </row>
    <row r="676" spans="1:55" ht="25" customHeight="1">
      <c r="A676" s="81">
        <v>31</v>
      </c>
      <c r="B676" s="116" t="s">
        <v>489</v>
      </c>
      <c r="C676" s="116"/>
      <c r="D676" s="116"/>
      <c r="E676" s="116"/>
      <c r="F676" s="172"/>
      <c r="G676" s="183">
        <v>1</v>
      </c>
      <c r="H676" s="312" t="s">
        <v>577</v>
      </c>
      <c r="I676" s="312"/>
      <c r="J676" s="312"/>
      <c r="K676" s="312"/>
      <c r="L676" s="312"/>
      <c r="M676" s="312"/>
      <c r="N676" s="312"/>
      <c r="O676" s="312"/>
      <c r="P676" s="312"/>
      <c r="Q676" s="312"/>
      <c r="R676" s="312"/>
      <c r="S676" s="312"/>
      <c r="T676" s="312"/>
      <c r="U676" s="312"/>
      <c r="V676" s="312"/>
      <c r="W676" s="312"/>
      <c r="X676" s="312"/>
      <c r="Y676" s="312"/>
      <c r="Z676" s="312"/>
      <c r="AA676" s="312"/>
      <c r="AB676" s="312"/>
      <c r="AC676" s="312"/>
      <c r="AD676" s="312"/>
      <c r="AE676" s="312"/>
      <c r="AF676" s="312"/>
      <c r="AG676" s="312"/>
      <c r="AH676" s="312"/>
      <c r="AI676" s="312"/>
      <c r="AJ676" s="312"/>
      <c r="AK676" s="397"/>
      <c r="AL676" s="724"/>
      <c r="AM676" s="854"/>
      <c r="AN676" s="903"/>
      <c r="AO676" s="979" t="s">
        <v>9</v>
      </c>
      <c r="AP676" s="1023"/>
      <c r="AQ676" s="1023"/>
      <c r="AR676" s="1023"/>
      <c r="AS676" s="1023"/>
      <c r="AT676" s="1023"/>
      <c r="AU676" s="1023"/>
      <c r="AV676" s="1023"/>
      <c r="AW676" s="1023"/>
      <c r="AX676" s="1023"/>
      <c r="AY676" s="1023"/>
      <c r="AZ676" s="1072"/>
      <c r="BA676" s="1100" t="s">
        <v>753</v>
      </c>
      <c r="BB676" s="1100" t="s">
        <v>425</v>
      </c>
      <c r="BC676" s="1118" t="s">
        <v>654</v>
      </c>
    </row>
    <row r="677" spans="1:55" ht="39" customHeight="1">
      <c r="A677" s="77"/>
      <c r="B677" s="88"/>
      <c r="C677" s="120"/>
      <c r="D677" s="120"/>
      <c r="E677" s="120"/>
      <c r="F677" s="140"/>
      <c r="G677" s="185">
        <v>2</v>
      </c>
      <c r="H677" s="233" t="s">
        <v>208</v>
      </c>
      <c r="I677" s="233"/>
      <c r="J677" s="233"/>
      <c r="K677" s="233"/>
      <c r="L677" s="233"/>
      <c r="M677" s="233"/>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63"/>
      <c r="AL677" s="723"/>
      <c r="AM677" s="855"/>
      <c r="AN677" s="902"/>
      <c r="AO677" s="977" t="s">
        <v>1443</v>
      </c>
      <c r="AP677" s="360"/>
      <c r="AQ677" s="360"/>
      <c r="AR677" s="360"/>
      <c r="AS677" s="360"/>
      <c r="AT677" s="360"/>
      <c r="AU677" s="360"/>
      <c r="AV677" s="360"/>
      <c r="AW677" s="360"/>
      <c r="AX677" s="360"/>
      <c r="AY677" s="360"/>
      <c r="AZ677" s="1068"/>
      <c r="BA677" s="761"/>
      <c r="BB677" s="761"/>
      <c r="BC677" s="1116"/>
    </row>
    <row r="678" spans="1:55">
      <c r="A678" s="68"/>
      <c r="B678" s="88"/>
      <c r="C678" s="88"/>
      <c r="D678" s="88"/>
      <c r="E678" s="88"/>
      <c r="F678" s="145"/>
      <c r="G678" s="187"/>
      <c r="I678" s="61" t="s">
        <v>161</v>
      </c>
      <c r="J678" s="61" t="s">
        <v>720</v>
      </c>
      <c r="L678" s="61"/>
      <c r="M678" s="61"/>
      <c r="AL678" s="725"/>
      <c r="AM678" s="851"/>
      <c r="AN678" s="904"/>
      <c r="AP678" s="800"/>
      <c r="AQ678" s="800"/>
      <c r="AR678" s="800"/>
      <c r="AS678" s="62"/>
      <c r="AZ678" s="152"/>
      <c r="BA678" s="761"/>
      <c r="BB678" s="761"/>
      <c r="BC678" s="1116"/>
    </row>
    <row r="679" spans="1:55" ht="18.75" customHeight="1">
      <c r="A679" s="68"/>
      <c r="B679" s="88"/>
      <c r="C679" s="88"/>
      <c r="D679" s="88"/>
      <c r="E679" s="88"/>
      <c r="F679" s="145"/>
      <c r="G679" s="187"/>
      <c r="K679" s="65" t="s">
        <v>11</v>
      </c>
      <c r="L679" s="65" t="s">
        <v>725</v>
      </c>
      <c r="M679" s="65"/>
      <c r="N679" s="65"/>
      <c r="O679" s="65"/>
      <c r="P679" s="65"/>
      <c r="Q679" s="65"/>
      <c r="R679" s="547"/>
      <c r="S679" s="547"/>
      <c r="T679" s="547"/>
      <c r="U679" s="547"/>
      <c r="V679" s="547"/>
      <c r="W679" s="65"/>
      <c r="X679" s="65"/>
      <c r="Y679" s="65"/>
      <c r="Z679" s="65"/>
      <c r="AA679" s="65"/>
      <c r="AB679" s="65"/>
      <c r="AC679" s="65"/>
      <c r="AD679" s="65"/>
      <c r="AL679" s="725"/>
      <c r="AM679" s="851"/>
      <c r="AN679" s="904"/>
      <c r="AP679" s="800"/>
      <c r="AQ679" s="800"/>
      <c r="AR679" s="800"/>
      <c r="AS679" s="62"/>
      <c r="AZ679" s="152"/>
      <c r="BA679" s="761"/>
      <c r="BB679" s="761"/>
      <c r="BC679" s="1116"/>
    </row>
    <row r="680" spans="1:55" ht="18.75" customHeight="1">
      <c r="A680" s="68"/>
      <c r="B680" s="88"/>
      <c r="C680" s="88"/>
      <c r="D680" s="88"/>
      <c r="E680" s="88"/>
      <c r="F680" s="145"/>
      <c r="G680" s="187"/>
      <c r="L680" s="459"/>
      <c r="M680" s="476"/>
      <c r="N680" s="476"/>
      <c r="O680" s="476"/>
      <c r="P680" s="476"/>
      <c r="Q680" s="476"/>
      <c r="R680" s="548"/>
      <c r="S680" s="548"/>
      <c r="T680" s="548"/>
      <c r="U680" s="548"/>
      <c r="V680" s="548"/>
      <c r="W680" s="476"/>
      <c r="X680" s="476"/>
      <c r="Y680" s="476"/>
      <c r="Z680" s="476"/>
      <c r="AA680" s="476"/>
      <c r="AB680" s="476"/>
      <c r="AC680" s="476"/>
      <c r="AD680" s="476"/>
      <c r="AE680" s="476"/>
      <c r="AF680" s="476"/>
      <c r="AG680" s="476"/>
      <c r="AH680" s="476"/>
      <c r="AI680" s="476"/>
      <c r="AJ680" s="637"/>
      <c r="AL680" s="725"/>
      <c r="AM680" s="851"/>
      <c r="AN680" s="904"/>
      <c r="AP680" s="800"/>
      <c r="AQ680" s="800"/>
      <c r="AR680" s="800"/>
      <c r="AS680" s="62"/>
      <c r="AZ680" s="152"/>
      <c r="BA680" s="761"/>
      <c r="BB680" s="761"/>
      <c r="BC680" s="1116"/>
    </row>
    <row r="681" spans="1:55" ht="18.75" customHeight="1">
      <c r="A681" s="68"/>
      <c r="B681" s="88"/>
      <c r="C681" s="88"/>
      <c r="D681" s="88"/>
      <c r="E681" s="88"/>
      <c r="F681" s="145"/>
      <c r="G681" s="187"/>
      <c r="L681" s="73"/>
      <c r="M681" s="64" t="s">
        <v>96</v>
      </c>
      <c r="N681" s="64"/>
      <c r="O681" s="64"/>
      <c r="P681" s="64"/>
      <c r="Q681" s="64" t="s">
        <v>425</v>
      </c>
      <c r="R681" s="64" t="s">
        <v>904</v>
      </c>
      <c r="S681" s="64"/>
      <c r="T681" s="64"/>
      <c r="U681" s="64"/>
      <c r="V681" s="64" t="s">
        <v>425</v>
      </c>
      <c r="W681" s="64" t="s">
        <v>938</v>
      </c>
      <c r="X681" s="64"/>
      <c r="Y681" s="64"/>
      <c r="Z681" s="395"/>
      <c r="AA681" s="444"/>
      <c r="AB681" s="444"/>
      <c r="AC681" s="444"/>
      <c r="AD681" s="444"/>
      <c r="AE681" s="444"/>
      <c r="AF681" s="444"/>
      <c r="AG681" s="444"/>
      <c r="AH681" s="444"/>
      <c r="AI681" s="630"/>
      <c r="AJ681" s="152"/>
      <c r="AL681" s="725"/>
      <c r="AM681" s="851"/>
      <c r="AN681" s="904"/>
      <c r="AP681" s="800"/>
      <c r="AQ681" s="800"/>
      <c r="AR681" s="800"/>
      <c r="AS681" s="62"/>
      <c r="AZ681" s="152"/>
      <c r="BA681" s="761"/>
      <c r="BB681" s="761"/>
      <c r="BC681" s="1116"/>
    </row>
    <row r="682" spans="1:55" ht="18.75" customHeight="1">
      <c r="A682" s="68"/>
      <c r="B682" s="88"/>
      <c r="C682" s="88"/>
      <c r="D682" s="88"/>
      <c r="E682" s="88"/>
      <c r="F682" s="145"/>
      <c r="G682" s="187"/>
      <c r="L682" s="460"/>
      <c r="M682" s="118"/>
      <c r="N682" s="118"/>
      <c r="O682" s="118"/>
      <c r="P682" s="118"/>
      <c r="Q682" s="118"/>
      <c r="R682" s="118"/>
      <c r="S682" s="118"/>
      <c r="T682" s="118"/>
      <c r="U682" s="118"/>
      <c r="V682" s="118"/>
      <c r="W682" s="118"/>
      <c r="X682" s="118"/>
      <c r="Y682" s="118"/>
      <c r="Z682" s="325"/>
      <c r="AA682" s="615"/>
      <c r="AB682" s="615"/>
      <c r="AC682" s="615"/>
      <c r="AD682" s="615"/>
      <c r="AE682" s="615"/>
      <c r="AF682" s="615"/>
      <c r="AG682" s="615"/>
      <c r="AH682" s="615"/>
      <c r="AI682" s="615"/>
      <c r="AJ682" s="638"/>
      <c r="AL682" s="725"/>
      <c r="AM682" s="851"/>
      <c r="AN682" s="904"/>
      <c r="AP682" s="800"/>
      <c r="AQ682" s="800"/>
      <c r="AR682" s="800"/>
      <c r="AS682" s="62"/>
      <c r="AZ682" s="152"/>
      <c r="BA682" s="761"/>
      <c r="BB682" s="761"/>
      <c r="BC682" s="1116"/>
    </row>
    <row r="683" spans="1:55">
      <c r="A683" s="68"/>
      <c r="B683" s="88"/>
      <c r="C683" s="88"/>
      <c r="D683" s="88"/>
      <c r="E683" s="88"/>
      <c r="F683" s="145"/>
      <c r="G683" s="187"/>
      <c r="K683" s="61" t="s">
        <v>151</v>
      </c>
      <c r="L683" s="61" t="s">
        <v>385</v>
      </c>
      <c r="M683" s="61"/>
      <c r="Z683" s="252"/>
      <c r="AA683" s="414"/>
      <c r="AB683" s="414"/>
      <c r="AC683" s="414"/>
      <c r="AD683" s="414"/>
      <c r="AE683" s="414"/>
      <c r="AF683" s="414"/>
      <c r="AG683" s="414"/>
      <c r="AH683" s="414"/>
      <c r="AI683" s="414"/>
      <c r="AL683" s="725"/>
      <c r="AM683" s="851"/>
      <c r="AN683" s="904"/>
      <c r="AP683" s="800"/>
      <c r="AQ683" s="800"/>
      <c r="AR683" s="800"/>
      <c r="AS683" s="62"/>
      <c r="AZ683" s="152"/>
      <c r="BA683" s="761"/>
      <c r="BB683" s="761"/>
      <c r="BC683" s="1116"/>
    </row>
    <row r="684" spans="1:55">
      <c r="A684" s="68"/>
      <c r="B684" s="88"/>
      <c r="C684" s="88"/>
      <c r="D684" s="88"/>
      <c r="E684" s="88" t="s">
        <v>245</v>
      </c>
      <c r="F684" s="145"/>
      <c r="G684" s="187"/>
      <c r="K684" s="61" t="s">
        <v>270</v>
      </c>
      <c r="L684" s="61" t="s">
        <v>909</v>
      </c>
      <c r="M684" s="61"/>
      <c r="Z684" s="252"/>
      <c r="AA684" s="414"/>
      <c r="AB684" s="414"/>
      <c r="AC684" s="414"/>
      <c r="AD684" s="414"/>
      <c r="AE684" s="414"/>
      <c r="AF684" s="414"/>
      <c r="AG684" s="414"/>
      <c r="AH684" s="414"/>
      <c r="AI684" s="414"/>
      <c r="AL684" s="725"/>
      <c r="AM684" s="851"/>
      <c r="AN684" s="904"/>
      <c r="AP684" s="800"/>
      <c r="AQ684" s="800"/>
      <c r="AR684" s="800"/>
      <c r="AS684" s="62"/>
      <c r="AZ684" s="152"/>
      <c r="BA684" s="761"/>
      <c r="BB684" s="761"/>
      <c r="BC684" s="1116"/>
    </row>
    <row r="685" spans="1:55">
      <c r="A685" s="68"/>
      <c r="B685" s="88"/>
      <c r="C685" s="88"/>
      <c r="D685" s="88"/>
      <c r="E685" s="88"/>
      <c r="F685" s="145"/>
      <c r="G685" s="187"/>
      <c r="K685" s="61" t="s">
        <v>34</v>
      </c>
      <c r="L685" s="61" t="s">
        <v>938</v>
      </c>
      <c r="M685" s="61"/>
      <c r="O685" s="436"/>
      <c r="P685" s="450"/>
      <c r="Q685" s="450"/>
      <c r="R685" s="450"/>
      <c r="S685" s="450"/>
      <c r="T685" s="450"/>
      <c r="U685" s="450"/>
      <c r="V685" s="450"/>
      <c r="W685" s="450"/>
      <c r="X685" s="450"/>
      <c r="Y685" s="450"/>
      <c r="Z685" s="450"/>
      <c r="AA685" s="450"/>
      <c r="AB685" s="450"/>
      <c r="AC685" s="450"/>
      <c r="AD685" s="450"/>
      <c r="AE685" s="450"/>
      <c r="AF685" s="450"/>
      <c r="AG685" s="450"/>
      <c r="AH685" s="450"/>
      <c r="AI685" s="450"/>
      <c r="AJ685" s="570"/>
      <c r="AL685" s="725"/>
      <c r="AM685" s="851"/>
      <c r="AN685" s="904"/>
      <c r="AP685" s="800"/>
      <c r="AQ685" s="800"/>
      <c r="AR685" s="800"/>
      <c r="AS685" s="62"/>
      <c r="AZ685" s="152"/>
      <c r="BA685" s="761"/>
      <c r="BB685" s="761"/>
      <c r="BC685" s="1116"/>
    </row>
    <row r="686" spans="1:55" ht="18.75" customHeight="1">
      <c r="A686" s="68"/>
      <c r="B686" s="88"/>
      <c r="C686" s="88"/>
      <c r="D686" s="88"/>
      <c r="E686" s="88"/>
      <c r="F686" s="145"/>
      <c r="G686" s="187"/>
      <c r="L686" s="61"/>
      <c r="M686" s="61"/>
      <c r="R686" s="64"/>
      <c r="S686" s="64"/>
      <c r="T686" s="64"/>
      <c r="U686" s="64"/>
      <c r="V686" s="64"/>
      <c r="AL686" s="725"/>
      <c r="AM686" s="851"/>
      <c r="AN686" s="904"/>
      <c r="AP686" s="800"/>
      <c r="AQ686" s="800"/>
      <c r="AR686" s="800"/>
      <c r="AS686" s="62"/>
      <c r="AZ686" s="152"/>
      <c r="BA686" s="761"/>
      <c r="BB686" s="761"/>
      <c r="BC686" s="1116"/>
    </row>
    <row r="687" spans="1:55">
      <c r="A687" s="68"/>
      <c r="B687" s="88"/>
      <c r="C687" s="88"/>
      <c r="D687" s="88"/>
      <c r="E687" s="88"/>
      <c r="F687" s="145"/>
      <c r="G687" s="187"/>
      <c r="H687" s="189"/>
      <c r="I687" s="189"/>
      <c r="J687" s="189"/>
      <c r="K687" s="189"/>
      <c r="L687" s="189"/>
      <c r="M687" s="189"/>
      <c r="N687" s="189"/>
      <c r="O687" s="189"/>
      <c r="P687" s="189"/>
      <c r="Q687" s="189"/>
      <c r="R687" s="189"/>
      <c r="S687" s="189"/>
      <c r="T687" s="189"/>
      <c r="U687" s="189"/>
      <c r="V687" s="189"/>
      <c r="W687" s="189"/>
      <c r="X687" s="189"/>
      <c r="Y687" s="189"/>
      <c r="Z687" s="189"/>
      <c r="AA687" s="189"/>
      <c r="AB687" s="189"/>
      <c r="AC687" s="189"/>
      <c r="AD687" s="189"/>
      <c r="AE687" s="189"/>
      <c r="AF687" s="189"/>
      <c r="AG687" s="189"/>
      <c r="AH687" s="189"/>
      <c r="AI687" s="189"/>
      <c r="AJ687" s="189"/>
      <c r="AK687" s="189"/>
      <c r="AL687" s="727"/>
      <c r="AM687" s="856"/>
      <c r="AN687" s="906"/>
      <c r="AP687" s="800"/>
      <c r="AQ687" s="800"/>
      <c r="AR687" s="800"/>
      <c r="AS687" s="62"/>
      <c r="AZ687" s="152"/>
      <c r="BA687" s="761"/>
      <c r="BB687" s="761"/>
      <c r="BC687" s="1116"/>
    </row>
    <row r="688" spans="1:55" ht="39" customHeight="1">
      <c r="A688" s="81">
        <v>32</v>
      </c>
      <c r="B688" s="89" t="s">
        <v>1433</v>
      </c>
      <c r="C688" s="89"/>
      <c r="D688" s="89"/>
      <c r="E688" s="89"/>
      <c r="F688" s="172"/>
      <c r="G688" s="194">
        <v>1</v>
      </c>
      <c r="H688" s="234" t="s">
        <v>429</v>
      </c>
      <c r="I688" s="234"/>
      <c r="J688" s="234"/>
      <c r="K688" s="234"/>
      <c r="L688" s="234"/>
      <c r="M688" s="234"/>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52"/>
      <c r="AL688" s="725"/>
      <c r="AM688" s="851"/>
      <c r="AN688" s="904"/>
      <c r="AO688" s="1010"/>
      <c r="AP688" s="1023"/>
      <c r="AQ688" s="1023"/>
      <c r="AR688" s="1023"/>
      <c r="AS688" s="1023"/>
      <c r="AT688" s="1023"/>
      <c r="AU688" s="1023"/>
      <c r="AV688" s="1023"/>
      <c r="AW688" s="1023"/>
      <c r="AX688" s="1023"/>
      <c r="AY688" s="1023"/>
      <c r="AZ688" s="1072"/>
      <c r="BA688" s="1100"/>
      <c r="BB688" s="1100"/>
      <c r="BC688" s="1118"/>
    </row>
    <row r="689" spans="1:55">
      <c r="A689" s="68"/>
      <c r="B689" s="88"/>
      <c r="C689" s="120"/>
      <c r="D689" s="120"/>
      <c r="E689" s="120"/>
      <c r="F689" s="140"/>
      <c r="G689" s="187"/>
      <c r="H689" s="62" t="s">
        <v>40</v>
      </c>
      <c r="I689" s="234" t="s">
        <v>206</v>
      </c>
      <c r="J689" s="234"/>
      <c r="K689" s="234"/>
      <c r="L689" s="234"/>
      <c r="M689" s="234"/>
      <c r="N689" s="234"/>
      <c r="O689" s="234"/>
      <c r="P689" s="234"/>
      <c r="Q689" s="234"/>
      <c r="R689" s="234"/>
      <c r="S689" s="234"/>
      <c r="T689" s="234"/>
      <c r="U689" s="234"/>
      <c r="V689" s="234"/>
      <c r="W689" s="234"/>
      <c r="X689" s="234"/>
      <c r="Y689" s="234"/>
      <c r="Z689" s="234"/>
      <c r="AA689" s="234"/>
      <c r="AB689" s="234"/>
      <c r="AC689" s="234"/>
      <c r="AD689" s="234"/>
      <c r="AE689" s="234"/>
      <c r="AF689" s="234"/>
      <c r="AG689" s="234"/>
      <c r="AH689" s="234"/>
      <c r="AI689" s="234"/>
      <c r="AJ689" s="234"/>
      <c r="AK689" s="252"/>
      <c r="AL689" s="729"/>
      <c r="AM689" s="853"/>
      <c r="AN689" s="908"/>
      <c r="AO689" s="981"/>
      <c r="AP689" s="360"/>
      <c r="AQ689" s="360"/>
      <c r="AR689" s="360"/>
      <c r="AS689" s="360"/>
      <c r="AT689" s="360"/>
      <c r="AU689" s="360"/>
      <c r="AV689" s="360"/>
      <c r="AW689" s="360"/>
      <c r="AX689" s="360"/>
      <c r="AY689" s="360"/>
      <c r="AZ689" s="1068"/>
      <c r="BA689" s="800"/>
      <c r="BB689" s="800"/>
      <c r="BC689" s="1120"/>
    </row>
    <row r="690" spans="1:55">
      <c r="A690" s="68"/>
      <c r="B690" s="88"/>
      <c r="C690" s="120"/>
      <c r="D690" s="120"/>
      <c r="E690" s="120"/>
      <c r="F690" s="140"/>
      <c r="G690" s="187"/>
      <c r="H690" s="62"/>
      <c r="I690" s="375" t="s">
        <v>161</v>
      </c>
      <c r="J690" s="420" t="s">
        <v>532</v>
      </c>
      <c r="K690" s="420"/>
      <c r="L690" s="420"/>
      <c r="M690" s="420"/>
      <c r="N690" s="420"/>
      <c r="O690" s="420"/>
      <c r="P690" s="420"/>
      <c r="Q690" s="420"/>
      <c r="R690" s="420"/>
      <c r="S690" s="420"/>
      <c r="T690" s="420"/>
      <c r="U690" s="420"/>
      <c r="V690" s="420"/>
      <c r="W690" s="420"/>
      <c r="X690" s="420"/>
      <c r="Y690" s="420"/>
      <c r="Z690" s="420"/>
      <c r="AA690" s="420"/>
      <c r="AB690" s="420"/>
      <c r="AC690" s="420"/>
      <c r="AD690" s="420"/>
      <c r="AE690" s="420"/>
      <c r="AF690" s="420"/>
      <c r="AG690" s="420"/>
      <c r="AH690" s="420"/>
      <c r="AI690" s="420"/>
      <c r="AJ690" s="420"/>
      <c r="AK690" s="375"/>
      <c r="AL690" s="794"/>
      <c r="AM690" s="888"/>
      <c r="AN690" s="962"/>
      <c r="AO690" s="981"/>
      <c r="AP690" s="360"/>
      <c r="AQ690" s="360"/>
      <c r="AR690" s="360"/>
      <c r="AS690" s="360"/>
      <c r="AT690" s="360"/>
      <c r="AU690" s="360"/>
      <c r="AV690" s="360"/>
      <c r="AW690" s="360"/>
      <c r="AX690" s="360"/>
      <c r="AY690" s="360"/>
      <c r="AZ690" s="1068"/>
      <c r="BA690" s="761"/>
      <c r="BB690" s="761"/>
      <c r="BC690" s="1116"/>
    </row>
    <row r="691" spans="1:55">
      <c r="A691" s="68"/>
      <c r="B691" s="88"/>
      <c r="C691" s="120"/>
      <c r="D691" s="120"/>
      <c r="E691" s="120"/>
      <c r="F691" s="140"/>
      <c r="G691" s="187"/>
      <c r="H691" s="62"/>
      <c r="J691" s="61" t="s">
        <v>533</v>
      </c>
      <c r="K691" s="61" t="s">
        <v>934</v>
      </c>
      <c r="L691" s="61"/>
      <c r="M691" s="61"/>
      <c r="P691" s="118"/>
      <c r="U691" s="118"/>
      <c r="AL691" s="729"/>
      <c r="AM691" s="853"/>
      <c r="AN691" s="908"/>
      <c r="AO691" s="981"/>
      <c r="AP691" s="360"/>
      <c r="AQ691" s="360"/>
      <c r="AR691" s="360"/>
      <c r="AS691" s="360"/>
      <c r="AT691" s="360"/>
      <c r="AU691" s="360"/>
      <c r="AV691" s="360"/>
      <c r="AW691" s="360"/>
      <c r="AX691" s="360"/>
      <c r="AY691" s="360"/>
      <c r="AZ691" s="1068"/>
      <c r="BA691" s="800"/>
      <c r="BB691" s="800"/>
      <c r="BC691" s="1120"/>
    </row>
    <row r="692" spans="1:55" ht="35" customHeight="1">
      <c r="A692" s="68"/>
      <c r="B692" s="88"/>
      <c r="C692" s="120"/>
      <c r="D692" s="120"/>
      <c r="E692" s="120"/>
      <c r="F692" s="140"/>
      <c r="G692" s="187"/>
      <c r="H692" s="62"/>
      <c r="L692" s="293" t="s">
        <v>1197</v>
      </c>
      <c r="M692" s="477"/>
      <c r="N692" s="477"/>
      <c r="O692" s="477"/>
      <c r="P692" s="477"/>
      <c r="Q692" s="477"/>
      <c r="R692" s="549"/>
      <c r="S692" s="395"/>
      <c r="T692" s="396"/>
      <c r="U692" s="396"/>
      <c r="V692" s="396"/>
      <c r="W692" s="396"/>
      <c r="X692" s="396"/>
      <c r="Y692" s="396"/>
      <c r="Z692" s="396"/>
      <c r="AA692" s="396"/>
      <c r="AB692" s="396"/>
      <c r="AC692" s="396"/>
      <c r="AD692" s="396"/>
      <c r="AE692" s="396"/>
      <c r="AF692" s="396"/>
      <c r="AG692" s="396"/>
      <c r="AH692" s="396"/>
      <c r="AI692" s="631"/>
      <c r="AL692" s="729"/>
      <c r="AM692" s="853"/>
      <c r="AN692" s="908"/>
      <c r="AO692" s="981"/>
      <c r="AP692" s="360"/>
      <c r="AQ692" s="360"/>
      <c r="AR692" s="360"/>
      <c r="AS692" s="360"/>
      <c r="AT692" s="360"/>
      <c r="AU692" s="360"/>
      <c r="AV692" s="360"/>
      <c r="AW692" s="360"/>
      <c r="AX692" s="360"/>
      <c r="AY692" s="360"/>
      <c r="AZ692" s="1068"/>
      <c r="BA692" s="800"/>
      <c r="BB692" s="800"/>
      <c r="BC692" s="1120"/>
    </row>
    <row r="693" spans="1:55" ht="35" customHeight="1">
      <c r="A693" s="68"/>
      <c r="B693" s="88"/>
      <c r="C693" s="120"/>
      <c r="D693" s="120"/>
      <c r="E693" s="120"/>
      <c r="F693" s="140"/>
      <c r="G693" s="187"/>
      <c r="H693" s="62"/>
      <c r="L693" s="293" t="s">
        <v>842</v>
      </c>
      <c r="M693" s="477"/>
      <c r="N693" s="477"/>
      <c r="O693" s="477"/>
      <c r="P693" s="477"/>
      <c r="Q693" s="477"/>
      <c r="R693" s="549"/>
      <c r="S693" s="395"/>
      <c r="T693" s="396"/>
      <c r="U693" s="396"/>
      <c r="V693" s="396"/>
      <c r="W693" s="396"/>
      <c r="X693" s="396"/>
      <c r="Y693" s="396"/>
      <c r="Z693" s="396"/>
      <c r="AA693" s="396"/>
      <c r="AB693" s="396"/>
      <c r="AC693" s="396"/>
      <c r="AD693" s="396"/>
      <c r="AE693" s="396"/>
      <c r="AF693" s="396"/>
      <c r="AG693" s="396"/>
      <c r="AH693" s="396"/>
      <c r="AI693" s="631"/>
      <c r="AL693" s="729"/>
      <c r="AM693" s="853"/>
      <c r="AN693" s="908"/>
      <c r="AP693" s="61"/>
      <c r="AQ693" s="61"/>
      <c r="AR693" s="61"/>
      <c r="AZ693" s="152"/>
      <c r="BA693" s="800"/>
      <c r="BB693" s="800"/>
      <c r="BC693" s="1120"/>
    </row>
    <row r="694" spans="1:55">
      <c r="A694" s="68"/>
      <c r="B694" s="88"/>
      <c r="C694" s="120"/>
      <c r="D694" s="120"/>
      <c r="E694" s="120"/>
      <c r="F694" s="140"/>
      <c r="G694" s="187"/>
      <c r="H694" s="62"/>
      <c r="J694" s="61" t="s">
        <v>539</v>
      </c>
      <c r="K694" s="61" t="s">
        <v>947</v>
      </c>
      <c r="L694" s="61"/>
      <c r="M694" s="61"/>
      <c r="U694" s="550"/>
      <c r="V694" s="550"/>
      <c r="W694" s="550"/>
      <c r="X694" s="550"/>
      <c r="Y694" s="601"/>
      <c r="Z694" s="601"/>
      <c r="AA694" s="601"/>
      <c r="AB694" s="601"/>
      <c r="AL694" s="729"/>
      <c r="AM694" s="853"/>
      <c r="AN694" s="908"/>
      <c r="AP694" s="61"/>
      <c r="AQ694" s="61"/>
      <c r="AR694" s="61"/>
      <c r="AZ694" s="152"/>
      <c r="BA694" s="800"/>
      <c r="BB694" s="800"/>
      <c r="BC694" s="1120"/>
    </row>
    <row r="695" spans="1:55" ht="18.75" customHeight="1">
      <c r="A695" s="68"/>
      <c r="B695" s="88"/>
      <c r="C695" s="120"/>
      <c r="D695" s="120"/>
      <c r="E695" s="120"/>
      <c r="F695" s="140"/>
      <c r="G695" s="187"/>
      <c r="H695" s="62"/>
      <c r="L695" s="61" t="s">
        <v>160</v>
      </c>
      <c r="M695" s="61"/>
      <c r="Q695" s="536" t="s">
        <v>392</v>
      </c>
      <c r="R695" s="550"/>
      <c r="S695" s="550"/>
      <c r="T695" s="550"/>
      <c r="U695" s="550"/>
      <c r="V695" s="550"/>
      <c r="W695" s="550"/>
      <c r="X695" s="597"/>
      <c r="Y695" s="537"/>
      <c r="Z695" s="537"/>
      <c r="AA695" s="537"/>
      <c r="AB695" s="537"/>
      <c r="AL695" s="729"/>
      <c r="AM695" s="853"/>
      <c r="AN695" s="908"/>
      <c r="AP695" s="61"/>
      <c r="AQ695" s="61"/>
      <c r="AR695" s="61"/>
      <c r="AZ695" s="152"/>
      <c r="BA695" s="800"/>
      <c r="BB695" s="800"/>
      <c r="BC695" s="1120"/>
    </row>
    <row r="696" spans="1:55" ht="18.75" customHeight="1">
      <c r="A696" s="68"/>
      <c r="B696" s="88"/>
      <c r="C696" s="120"/>
      <c r="D696" s="120"/>
      <c r="E696" s="120"/>
      <c r="F696" s="140"/>
      <c r="G696" s="187"/>
      <c r="H696" s="62"/>
      <c r="L696" s="61" t="s">
        <v>318</v>
      </c>
      <c r="M696" s="61"/>
      <c r="Q696" s="536" t="s">
        <v>392</v>
      </c>
      <c r="R696" s="550"/>
      <c r="S696" s="550"/>
      <c r="T696" s="550"/>
      <c r="U696" s="550"/>
      <c r="V696" s="550"/>
      <c r="W696" s="550"/>
      <c r="X696" s="597"/>
      <c r="Y696" s="537"/>
      <c r="Z696" s="537"/>
      <c r="AA696" s="537"/>
      <c r="AB696" s="537"/>
      <c r="AL696" s="729"/>
      <c r="AM696" s="853"/>
      <c r="AN696" s="908"/>
      <c r="AP696" s="61"/>
      <c r="AQ696" s="61"/>
      <c r="AR696" s="61"/>
      <c r="AZ696" s="152"/>
      <c r="BA696" s="800"/>
      <c r="BB696" s="800"/>
      <c r="BC696" s="1120"/>
    </row>
    <row r="697" spans="1:55" ht="18.75" customHeight="1">
      <c r="A697" s="68"/>
      <c r="B697" s="88"/>
      <c r="C697" s="120"/>
      <c r="D697" s="120"/>
      <c r="E697" s="120"/>
      <c r="F697" s="140"/>
      <c r="G697" s="187"/>
      <c r="H697" s="62"/>
      <c r="L697" s="61"/>
      <c r="M697" s="61"/>
      <c r="Q697" s="537"/>
      <c r="R697" s="537"/>
      <c r="S697" s="537"/>
      <c r="T697" s="537"/>
      <c r="U697" s="537"/>
      <c r="V697" s="537"/>
      <c r="W697" s="537"/>
      <c r="X697" s="537"/>
      <c r="Y697" s="537"/>
      <c r="Z697" s="537"/>
      <c r="AA697" s="537"/>
      <c r="AB697" s="537"/>
      <c r="AL697" s="729"/>
      <c r="AM697" s="853"/>
      <c r="AN697" s="908"/>
      <c r="AP697" s="61"/>
      <c r="AQ697" s="61"/>
      <c r="AR697" s="61"/>
      <c r="AZ697" s="152"/>
      <c r="BA697" s="800"/>
      <c r="BB697" s="800"/>
      <c r="BC697" s="1120"/>
    </row>
    <row r="698" spans="1:55" ht="38.25" customHeight="1">
      <c r="A698" s="68"/>
      <c r="B698" s="88"/>
      <c r="C698" s="120"/>
      <c r="D698" s="120"/>
      <c r="E698" s="120"/>
      <c r="F698" s="140"/>
      <c r="G698" s="187"/>
      <c r="H698" s="62"/>
      <c r="I698" s="258" t="s">
        <v>305</v>
      </c>
      <c r="J698" s="231" t="s">
        <v>225</v>
      </c>
      <c r="K698" s="231"/>
      <c r="L698" s="231"/>
      <c r="M698" s="231"/>
      <c r="N698" s="231"/>
      <c r="O698" s="231"/>
      <c r="P698" s="231"/>
      <c r="Q698" s="231"/>
      <c r="R698" s="231"/>
      <c r="S698" s="231"/>
      <c r="T698" s="231"/>
      <c r="U698" s="231"/>
      <c r="V698" s="231"/>
      <c r="W698" s="231"/>
      <c r="X698" s="231"/>
      <c r="Y698" s="231"/>
      <c r="Z698" s="231"/>
      <c r="AA698" s="231"/>
      <c r="AB698" s="231"/>
      <c r="AC698" s="231"/>
      <c r="AD698" s="231"/>
      <c r="AE698" s="231"/>
      <c r="AF698" s="231"/>
      <c r="AG698" s="231"/>
      <c r="AH698" s="231"/>
      <c r="AI698" s="231"/>
      <c r="AJ698" s="231"/>
      <c r="AK698" s="258"/>
      <c r="AL698" s="742"/>
      <c r="AM698" s="859"/>
      <c r="AN698" s="901"/>
      <c r="AP698" s="61"/>
      <c r="AQ698" s="61"/>
      <c r="AR698" s="61"/>
      <c r="AZ698" s="152"/>
      <c r="BA698" s="761"/>
      <c r="BB698" s="761"/>
      <c r="BC698" s="1116"/>
    </row>
    <row r="699" spans="1:55" ht="75" customHeight="1">
      <c r="A699" s="68"/>
      <c r="B699" s="88"/>
      <c r="C699" s="120"/>
      <c r="D699" s="120"/>
      <c r="E699" s="120"/>
      <c r="F699" s="140"/>
      <c r="G699" s="187"/>
      <c r="H699" s="62"/>
      <c r="I699" s="263" t="s">
        <v>72</v>
      </c>
      <c r="J699" s="233" t="s">
        <v>1385</v>
      </c>
      <c r="K699" s="233"/>
      <c r="L699" s="233"/>
      <c r="M699" s="233"/>
      <c r="N699" s="233"/>
      <c r="O699" s="233"/>
      <c r="P699" s="233"/>
      <c r="Q699" s="233"/>
      <c r="R699" s="233"/>
      <c r="S699" s="233"/>
      <c r="T699" s="233"/>
      <c r="U699" s="233"/>
      <c r="V699" s="233"/>
      <c r="W699" s="233"/>
      <c r="X699" s="233"/>
      <c r="Y699" s="233"/>
      <c r="Z699" s="233"/>
      <c r="AA699" s="233"/>
      <c r="AB699" s="233"/>
      <c r="AC699" s="233"/>
      <c r="AD699" s="233"/>
      <c r="AE699" s="233"/>
      <c r="AF699" s="233"/>
      <c r="AG699" s="233"/>
      <c r="AH699" s="233"/>
      <c r="AI699" s="233"/>
      <c r="AJ699" s="233"/>
      <c r="AK699" s="263"/>
      <c r="AL699" s="742"/>
      <c r="AM699" s="859"/>
      <c r="AN699" s="901"/>
      <c r="AP699" s="61"/>
      <c r="AQ699" s="61"/>
      <c r="AR699" s="61"/>
      <c r="AZ699" s="152"/>
      <c r="BA699" s="761"/>
      <c r="BB699" s="761"/>
      <c r="BC699" s="1116"/>
    </row>
    <row r="700" spans="1:55">
      <c r="A700" s="68"/>
      <c r="B700" s="88"/>
      <c r="C700" s="120"/>
      <c r="D700" s="120"/>
      <c r="E700" s="120"/>
      <c r="F700" s="140"/>
      <c r="G700" s="188">
        <v>2</v>
      </c>
      <c r="H700" s="235" t="s">
        <v>130</v>
      </c>
      <c r="I700" s="235"/>
      <c r="J700" s="235"/>
      <c r="K700" s="235"/>
      <c r="L700" s="235"/>
      <c r="M700" s="235"/>
      <c r="N700" s="235"/>
      <c r="O700" s="235"/>
      <c r="P700" s="235"/>
      <c r="Q700" s="235"/>
      <c r="R700" s="235"/>
      <c r="S700" s="235"/>
      <c r="T700" s="235"/>
      <c r="U700" s="235"/>
      <c r="V700" s="235"/>
      <c r="W700" s="235"/>
      <c r="X700" s="235"/>
      <c r="Y700" s="235"/>
      <c r="Z700" s="235"/>
      <c r="AA700" s="235"/>
      <c r="AB700" s="235"/>
      <c r="AC700" s="235"/>
      <c r="AD700" s="235"/>
      <c r="AE700" s="235"/>
      <c r="AF700" s="235"/>
      <c r="AG700" s="235"/>
      <c r="AH700" s="235"/>
      <c r="AI700" s="235"/>
      <c r="AJ700" s="235"/>
      <c r="AK700" s="663"/>
      <c r="AL700" s="723"/>
      <c r="AM700" s="855"/>
      <c r="AN700" s="902"/>
      <c r="AO700" s="252" t="s">
        <v>1039</v>
      </c>
      <c r="AP700" s="414"/>
      <c r="AQ700" s="414"/>
      <c r="AR700" s="414"/>
      <c r="AS700" s="414"/>
      <c r="AT700" s="414"/>
      <c r="AU700" s="414"/>
      <c r="AV700" s="414"/>
      <c r="AW700" s="414"/>
      <c r="AX700" s="414"/>
      <c r="AZ700" s="152"/>
      <c r="BA700" s="761"/>
      <c r="BB700" s="761"/>
      <c r="BC700" s="1116"/>
    </row>
    <row r="701" spans="1:55" ht="36.75" customHeight="1">
      <c r="A701" s="68"/>
      <c r="B701" s="88"/>
      <c r="C701" s="120"/>
      <c r="D701" s="120"/>
      <c r="E701" s="120"/>
      <c r="F701" s="140"/>
      <c r="G701" s="187"/>
      <c r="H701" s="62" t="s">
        <v>40</v>
      </c>
      <c r="I701" s="234" t="s">
        <v>670</v>
      </c>
      <c r="J701" s="234"/>
      <c r="K701" s="234"/>
      <c r="L701" s="234"/>
      <c r="M701" s="234"/>
      <c r="N701" s="234"/>
      <c r="O701" s="234"/>
      <c r="P701" s="234"/>
      <c r="Q701" s="234"/>
      <c r="R701" s="234"/>
      <c r="S701" s="234"/>
      <c r="T701" s="234"/>
      <c r="U701" s="234"/>
      <c r="V701" s="234"/>
      <c r="W701" s="234"/>
      <c r="X701" s="234"/>
      <c r="Y701" s="234"/>
      <c r="Z701" s="234"/>
      <c r="AA701" s="234"/>
      <c r="AB701" s="234"/>
      <c r="AC701" s="234"/>
      <c r="AD701" s="234"/>
      <c r="AE701" s="234"/>
      <c r="AF701" s="234"/>
      <c r="AG701" s="234"/>
      <c r="AH701" s="234"/>
      <c r="AI701" s="234"/>
      <c r="AJ701" s="234"/>
      <c r="AK701" s="234"/>
      <c r="AL701" s="780"/>
      <c r="AM701" s="851"/>
      <c r="AN701" s="947"/>
      <c r="AO701" s="414"/>
      <c r="AP701" s="414"/>
      <c r="AQ701" s="414"/>
      <c r="AR701" s="414"/>
      <c r="AS701" s="414"/>
      <c r="AT701" s="414"/>
      <c r="AU701" s="414"/>
      <c r="AV701" s="414"/>
      <c r="AW701" s="414"/>
      <c r="AX701" s="414"/>
      <c r="AZ701" s="152"/>
      <c r="BA701" s="761"/>
      <c r="BB701" s="761"/>
      <c r="BC701" s="1116"/>
    </row>
    <row r="702" spans="1:55" ht="45" customHeight="1">
      <c r="A702" s="68"/>
      <c r="B702" s="88"/>
      <c r="C702" s="120"/>
      <c r="D702" s="120"/>
      <c r="E702" s="120"/>
      <c r="F702" s="140"/>
      <c r="G702" s="187"/>
      <c r="H702" s="239" t="s">
        <v>78</v>
      </c>
      <c r="I702" s="233" t="s">
        <v>110</v>
      </c>
      <c r="J702" s="233"/>
      <c r="K702" s="233"/>
      <c r="L702" s="233"/>
      <c r="M702" s="233"/>
      <c r="N702" s="233"/>
      <c r="O702" s="233"/>
      <c r="P702" s="233"/>
      <c r="Q702" s="233"/>
      <c r="R702" s="233"/>
      <c r="S702" s="233"/>
      <c r="T702" s="233"/>
      <c r="U702" s="233"/>
      <c r="V702" s="233"/>
      <c r="W702" s="233"/>
      <c r="X702" s="233"/>
      <c r="Y702" s="233"/>
      <c r="Z702" s="233"/>
      <c r="AA702" s="233"/>
      <c r="AB702" s="233"/>
      <c r="AC702" s="233"/>
      <c r="AD702" s="233"/>
      <c r="AE702" s="233"/>
      <c r="AF702" s="233"/>
      <c r="AG702" s="233"/>
      <c r="AH702" s="233"/>
      <c r="AI702" s="233"/>
      <c r="AJ702" s="233"/>
      <c r="AK702" s="233"/>
      <c r="AL702" s="781"/>
      <c r="AM702" s="855"/>
      <c r="AN702" s="948"/>
      <c r="AP702" s="61"/>
      <c r="AQ702" s="61"/>
      <c r="AR702" s="61"/>
      <c r="AZ702" s="152"/>
      <c r="BA702" s="761"/>
      <c r="BB702" s="761"/>
      <c r="BC702" s="1116"/>
    </row>
    <row r="703" spans="1:55" ht="20.25" customHeight="1">
      <c r="A703" s="68"/>
      <c r="B703" s="88"/>
      <c r="C703" s="120"/>
      <c r="D703" s="120"/>
      <c r="E703" s="120" t="s">
        <v>245</v>
      </c>
      <c r="F703" s="140"/>
      <c r="G703" s="187"/>
      <c r="H703" s="62"/>
      <c r="I703" s="61" t="s">
        <v>161</v>
      </c>
      <c r="J703" s="61" t="s">
        <v>198</v>
      </c>
      <c r="L703" s="61"/>
      <c r="M703" s="61"/>
      <c r="AL703" s="729"/>
      <c r="AM703" s="853"/>
      <c r="AN703" s="908"/>
      <c r="AP703" s="61"/>
      <c r="AQ703" s="61"/>
      <c r="AR703" s="61"/>
      <c r="AZ703" s="152"/>
      <c r="BA703" s="800"/>
      <c r="BB703" s="800"/>
      <c r="BC703" s="1120"/>
    </row>
    <row r="704" spans="1:55">
      <c r="A704" s="68"/>
      <c r="B704" s="88"/>
      <c r="C704" s="120"/>
      <c r="D704" s="120"/>
      <c r="E704" s="120"/>
      <c r="F704" s="140"/>
      <c r="G704" s="187"/>
      <c r="H704" s="62"/>
      <c r="J704" s="61" t="s">
        <v>533</v>
      </c>
      <c r="K704" s="61" t="s">
        <v>985</v>
      </c>
      <c r="L704" s="61"/>
      <c r="M704" s="61"/>
      <c r="AL704" s="729"/>
      <c r="AM704" s="853"/>
      <c r="AN704" s="908"/>
      <c r="AP704" s="61"/>
      <c r="AQ704" s="61"/>
      <c r="AR704" s="61"/>
      <c r="AZ704" s="152"/>
      <c r="BA704" s="800"/>
      <c r="BB704" s="800"/>
      <c r="BC704" s="1120"/>
    </row>
    <row r="705" spans="1:55" ht="37.5" customHeight="1">
      <c r="A705" s="68"/>
      <c r="B705" s="88"/>
      <c r="C705" s="120"/>
      <c r="D705" s="120"/>
      <c r="E705" s="120"/>
      <c r="F705" s="140"/>
      <c r="G705" s="187"/>
      <c r="H705" s="62"/>
      <c r="L705" s="461" t="s">
        <v>216</v>
      </c>
      <c r="M705" s="478" t="s">
        <v>567</v>
      </c>
      <c r="N705" s="478" t="s">
        <v>425</v>
      </c>
      <c r="O705" s="478" t="s">
        <v>576</v>
      </c>
      <c r="P705" s="523" t="s">
        <v>917</v>
      </c>
      <c r="R705" s="61" t="s">
        <v>231</v>
      </c>
      <c r="AL705" s="729"/>
      <c r="AM705" s="853"/>
      <c r="AN705" s="908"/>
      <c r="AP705" s="61"/>
      <c r="AQ705" s="61"/>
      <c r="AR705" s="61"/>
      <c r="AZ705" s="152"/>
      <c r="BA705" s="800"/>
      <c r="BB705" s="800"/>
      <c r="BC705" s="1120"/>
    </row>
    <row r="706" spans="1:55" ht="37.5" customHeight="1">
      <c r="A706" s="68"/>
      <c r="B706" s="88"/>
      <c r="C706" s="120"/>
      <c r="D706" s="120"/>
      <c r="E706" s="120"/>
      <c r="F706" s="140"/>
      <c r="G706" s="187"/>
      <c r="H706" s="62"/>
      <c r="J706" s="61" t="s">
        <v>539</v>
      </c>
      <c r="K706" s="61" t="s">
        <v>13</v>
      </c>
      <c r="L706" s="61"/>
      <c r="M706" s="61"/>
      <c r="V706" s="487" t="s">
        <v>455</v>
      </c>
      <c r="W706" s="504"/>
      <c r="X706" s="504"/>
      <c r="Y706" s="504"/>
      <c r="Z706" s="504"/>
      <c r="AA706" s="594"/>
      <c r="AL706" s="729"/>
      <c r="AM706" s="853"/>
      <c r="AN706" s="908"/>
      <c r="AP706" s="61"/>
      <c r="AQ706" s="61"/>
      <c r="AR706" s="61"/>
      <c r="AZ706" s="152"/>
      <c r="BA706" s="800"/>
      <c r="BB706" s="800"/>
      <c r="BC706" s="1120"/>
    </row>
    <row r="707" spans="1:55" ht="18.75" customHeight="1">
      <c r="A707" s="68"/>
      <c r="B707" s="88"/>
      <c r="C707" s="120"/>
      <c r="D707" s="120"/>
      <c r="E707" s="120"/>
      <c r="F707" s="140"/>
      <c r="G707" s="187"/>
      <c r="H707" s="62"/>
      <c r="J707" s="61" t="s">
        <v>624</v>
      </c>
      <c r="K707" s="61" t="s">
        <v>953</v>
      </c>
      <c r="L707" s="61"/>
      <c r="M707" s="61"/>
      <c r="AL707" s="729"/>
      <c r="AM707" s="853"/>
      <c r="AN707" s="908"/>
      <c r="AP707" s="61"/>
      <c r="AQ707" s="61"/>
      <c r="AR707" s="61"/>
      <c r="AZ707" s="152"/>
      <c r="BA707" s="800"/>
      <c r="BB707" s="800"/>
      <c r="BC707" s="1120"/>
    </row>
    <row r="708" spans="1:55" ht="38.25" customHeight="1">
      <c r="A708" s="68"/>
      <c r="B708" s="88"/>
      <c r="C708" s="120"/>
      <c r="D708" s="120"/>
      <c r="E708" s="120"/>
      <c r="F708" s="140"/>
      <c r="G708" s="187"/>
      <c r="H708" s="62"/>
      <c r="K708" s="395"/>
      <c r="L708" s="444"/>
      <c r="M708" s="444"/>
      <c r="N708" s="444"/>
      <c r="O708" s="444"/>
      <c r="P708" s="444"/>
      <c r="Q708" s="444"/>
      <c r="R708" s="444"/>
      <c r="S708" s="444"/>
      <c r="T708" s="444"/>
      <c r="U708" s="444"/>
      <c r="V708" s="444"/>
      <c r="W708" s="444"/>
      <c r="X708" s="444"/>
      <c r="Y708" s="444"/>
      <c r="Z708" s="444"/>
      <c r="AA708" s="444"/>
      <c r="AB708" s="444"/>
      <c r="AC708" s="444"/>
      <c r="AD708" s="444"/>
      <c r="AE708" s="444"/>
      <c r="AF708" s="444"/>
      <c r="AG708" s="444"/>
      <c r="AH708" s="444"/>
      <c r="AI708" s="630"/>
      <c r="AL708" s="729"/>
      <c r="AM708" s="853"/>
      <c r="AN708" s="908"/>
      <c r="AP708" s="61"/>
      <c r="AQ708" s="61"/>
      <c r="AR708" s="61"/>
      <c r="AZ708" s="152"/>
      <c r="BA708" s="800"/>
      <c r="BB708" s="800"/>
      <c r="BC708" s="1120"/>
    </row>
    <row r="709" spans="1:55">
      <c r="A709" s="68"/>
      <c r="B709" s="88"/>
      <c r="C709" s="120"/>
      <c r="D709" s="120"/>
      <c r="E709" s="120"/>
      <c r="F709" s="140"/>
      <c r="G709" s="186"/>
      <c r="H709" s="227"/>
      <c r="I709" s="189"/>
      <c r="J709" s="189"/>
      <c r="K709" s="255"/>
      <c r="L709" s="462"/>
      <c r="M709" s="462"/>
      <c r="N709" s="462"/>
      <c r="O709" s="462"/>
      <c r="P709" s="462"/>
      <c r="Q709" s="462"/>
      <c r="R709" s="462"/>
      <c r="S709" s="462"/>
      <c r="T709" s="462"/>
      <c r="U709" s="462"/>
      <c r="V709" s="462"/>
      <c r="W709" s="462"/>
      <c r="X709" s="462"/>
      <c r="Y709" s="462"/>
      <c r="Z709" s="462"/>
      <c r="AA709" s="462"/>
      <c r="AB709" s="462"/>
      <c r="AC709" s="462"/>
      <c r="AD709" s="462"/>
      <c r="AE709" s="462"/>
      <c r="AF709" s="462"/>
      <c r="AG709" s="462"/>
      <c r="AH709" s="462"/>
      <c r="AI709" s="462"/>
      <c r="AJ709" s="189"/>
      <c r="AK709" s="189"/>
      <c r="AL709" s="726"/>
      <c r="AM709" s="867"/>
      <c r="AN709" s="905"/>
      <c r="AP709" s="61"/>
      <c r="AQ709" s="61"/>
      <c r="AR709" s="61"/>
      <c r="AZ709" s="152"/>
      <c r="BA709" s="800"/>
      <c r="BB709" s="800"/>
      <c r="BC709" s="1120"/>
    </row>
    <row r="710" spans="1:55" ht="38.25" customHeight="1">
      <c r="A710" s="68"/>
      <c r="B710" s="88"/>
      <c r="C710" s="120"/>
      <c r="D710" s="120"/>
      <c r="E710" s="120"/>
      <c r="F710" s="140"/>
      <c r="G710" s="183">
        <v>3</v>
      </c>
      <c r="H710" s="229" t="s">
        <v>15</v>
      </c>
      <c r="I710" s="229"/>
      <c r="J710" s="229"/>
      <c r="K710" s="229"/>
      <c r="L710" s="229"/>
      <c r="M710" s="229"/>
      <c r="N710" s="229"/>
      <c r="O710" s="229"/>
      <c r="P710" s="229"/>
      <c r="Q710" s="229"/>
      <c r="R710" s="229"/>
      <c r="S710" s="229"/>
      <c r="T710" s="229"/>
      <c r="U710" s="229"/>
      <c r="V710" s="229"/>
      <c r="W710" s="229"/>
      <c r="X710" s="229"/>
      <c r="Y710" s="229"/>
      <c r="Z710" s="229"/>
      <c r="AA710" s="229"/>
      <c r="AB710" s="229"/>
      <c r="AC710" s="229"/>
      <c r="AD710" s="229"/>
      <c r="AE710" s="229"/>
      <c r="AF710" s="229"/>
      <c r="AG710" s="229"/>
      <c r="AH710" s="229"/>
      <c r="AI710" s="229"/>
      <c r="AJ710" s="229"/>
      <c r="AK710" s="236"/>
      <c r="AL710" s="724"/>
      <c r="AM710" s="854"/>
      <c r="AN710" s="903"/>
      <c r="AO710" s="977" t="s">
        <v>717</v>
      </c>
      <c r="AP710" s="252"/>
      <c r="AQ710" s="252"/>
      <c r="AR710" s="252"/>
      <c r="AS710" s="252"/>
      <c r="AT710" s="252"/>
      <c r="AU710" s="252"/>
      <c r="AZ710" s="152"/>
      <c r="BA710" s="761"/>
      <c r="BB710" s="761"/>
      <c r="BC710" s="1116"/>
    </row>
    <row r="711" spans="1:55" ht="38.25" customHeight="1">
      <c r="A711" s="68"/>
      <c r="B711" s="88"/>
      <c r="C711" s="120"/>
      <c r="D711" s="120"/>
      <c r="E711" s="120"/>
      <c r="F711" s="140"/>
      <c r="G711" s="184">
        <v>4</v>
      </c>
      <c r="H711" s="231" t="s">
        <v>578</v>
      </c>
      <c r="I711" s="231"/>
      <c r="J711" s="231"/>
      <c r="K711" s="231"/>
      <c r="L711" s="231"/>
      <c r="M711" s="231"/>
      <c r="N711" s="231"/>
      <c r="O711" s="231"/>
      <c r="P711" s="231"/>
      <c r="Q711" s="231"/>
      <c r="R711" s="231"/>
      <c r="S711" s="231"/>
      <c r="T711" s="231"/>
      <c r="U711" s="231"/>
      <c r="V711" s="231"/>
      <c r="W711" s="231"/>
      <c r="X711" s="231"/>
      <c r="Y711" s="231"/>
      <c r="Z711" s="231"/>
      <c r="AA711" s="231"/>
      <c r="AB711" s="231"/>
      <c r="AC711" s="231"/>
      <c r="AD711" s="231"/>
      <c r="AE711" s="231"/>
      <c r="AF711" s="231"/>
      <c r="AG711" s="231"/>
      <c r="AH711" s="231"/>
      <c r="AI711" s="231"/>
      <c r="AJ711" s="231"/>
      <c r="AK711" s="258"/>
      <c r="AL711" s="742"/>
      <c r="AM711" s="859"/>
      <c r="AN711" s="901"/>
      <c r="AO711" s="977" t="s">
        <v>672</v>
      </c>
      <c r="AP711" s="252"/>
      <c r="AQ711" s="252"/>
      <c r="AR711" s="252"/>
      <c r="AS711" s="252"/>
      <c r="AT711" s="252"/>
      <c r="AU711" s="252"/>
      <c r="AV711" s="252"/>
      <c r="AW711" s="252"/>
      <c r="AX711" s="252"/>
      <c r="AY711" s="252"/>
      <c r="AZ711" s="152"/>
      <c r="BA711" s="761"/>
      <c r="BB711" s="761"/>
      <c r="BC711" s="1123"/>
    </row>
    <row r="712" spans="1:55" ht="41.25" customHeight="1">
      <c r="A712" s="81">
        <v>33</v>
      </c>
      <c r="B712" s="97" t="s">
        <v>53</v>
      </c>
      <c r="C712" s="97"/>
      <c r="D712" s="97"/>
      <c r="E712" s="97"/>
      <c r="F712" s="153"/>
      <c r="G712" s="187">
        <v>1</v>
      </c>
      <c r="H712" s="234" t="s">
        <v>581</v>
      </c>
      <c r="I712" s="234"/>
      <c r="J712" s="234"/>
      <c r="K712" s="234"/>
      <c r="L712" s="234"/>
      <c r="M712" s="234"/>
      <c r="N712" s="234"/>
      <c r="O712" s="234"/>
      <c r="P712" s="234"/>
      <c r="Q712" s="234"/>
      <c r="R712" s="234"/>
      <c r="S712" s="234"/>
      <c r="T712" s="234"/>
      <c r="U712" s="234"/>
      <c r="V712" s="234"/>
      <c r="W712" s="234"/>
      <c r="X712" s="234"/>
      <c r="Y712" s="234"/>
      <c r="Z712" s="234"/>
      <c r="AA712" s="234"/>
      <c r="AB712" s="234"/>
      <c r="AC712" s="234"/>
      <c r="AD712" s="234"/>
      <c r="AE712" s="234"/>
      <c r="AF712" s="234"/>
      <c r="AG712" s="234"/>
      <c r="AH712" s="234"/>
      <c r="AI712" s="234"/>
      <c r="AJ712" s="234"/>
      <c r="AK712" s="252"/>
      <c r="AL712" s="729"/>
      <c r="AM712" s="853"/>
      <c r="AN712" s="908"/>
      <c r="AO712" s="979" t="s">
        <v>497</v>
      </c>
      <c r="AP712" s="993"/>
      <c r="AQ712" s="993"/>
      <c r="AR712" s="993"/>
      <c r="AS712" s="993"/>
      <c r="AT712" s="993"/>
      <c r="AU712" s="993"/>
      <c r="AV712" s="993"/>
      <c r="AW712" s="993"/>
      <c r="AX712" s="993"/>
      <c r="AY712" s="993"/>
      <c r="AZ712" s="1067"/>
      <c r="BA712" s="1031" t="s">
        <v>753</v>
      </c>
      <c r="BB712" s="1031" t="s">
        <v>425</v>
      </c>
      <c r="BC712" s="1120" t="s">
        <v>654</v>
      </c>
    </row>
    <row r="713" spans="1:55" ht="38.25" customHeight="1">
      <c r="A713" s="68"/>
      <c r="B713" s="88"/>
      <c r="C713" s="120"/>
      <c r="D713" s="120"/>
      <c r="E713" s="120"/>
      <c r="F713" s="140"/>
      <c r="G713" s="187"/>
      <c r="H713" s="237" t="s">
        <v>40</v>
      </c>
      <c r="I713" s="229" t="s">
        <v>174</v>
      </c>
      <c r="J713" s="229"/>
      <c r="K713" s="229"/>
      <c r="L713" s="229"/>
      <c r="M713" s="229"/>
      <c r="N713" s="229"/>
      <c r="O713" s="229"/>
      <c r="P713" s="229"/>
      <c r="Q713" s="229"/>
      <c r="R713" s="229"/>
      <c r="S713" s="229"/>
      <c r="T713" s="229"/>
      <c r="U713" s="229"/>
      <c r="V713" s="229"/>
      <c r="W713" s="229"/>
      <c r="X713" s="229"/>
      <c r="Y713" s="229"/>
      <c r="Z713" s="229"/>
      <c r="AA713" s="229"/>
      <c r="AB713" s="229"/>
      <c r="AC713" s="229"/>
      <c r="AD713" s="229"/>
      <c r="AE713" s="229"/>
      <c r="AF713" s="229"/>
      <c r="AG713" s="229"/>
      <c r="AH713" s="229"/>
      <c r="AI713" s="229"/>
      <c r="AJ713" s="229"/>
      <c r="AK713" s="236"/>
      <c r="AL713" s="724"/>
      <c r="AM713" s="854"/>
      <c r="AN713" s="903"/>
      <c r="AP713" s="61"/>
      <c r="AQ713" s="61"/>
      <c r="AR713" s="61"/>
      <c r="AZ713" s="152"/>
      <c r="BA713" s="761"/>
      <c r="BB713" s="761"/>
      <c r="BC713" s="1116"/>
    </row>
    <row r="714" spans="1:55" ht="39" customHeight="1">
      <c r="A714" s="68"/>
      <c r="B714" s="88"/>
      <c r="C714" s="120"/>
      <c r="D714" s="120"/>
      <c r="E714" s="120"/>
      <c r="F714" s="140"/>
      <c r="G714" s="188">
        <v>2</v>
      </c>
      <c r="H714" s="234" t="s">
        <v>536</v>
      </c>
      <c r="I714" s="234"/>
      <c r="J714" s="234"/>
      <c r="K714" s="234"/>
      <c r="L714" s="234"/>
      <c r="M714" s="234"/>
      <c r="N714" s="234"/>
      <c r="O714" s="234"/>
      <c r="P714" s="234"/>
      <c r="Q714" s="234"/>
      <c r="R714" s="234"/>
      <c r="S714" s="234"/>
      <c r="T714" s="234"/>
      <c r="U714" s="234"/>
      <c r="V714" s="234"/>
      <c r="W714" s="234"/>
      <c r="X714" s="234"/>
      <c r="Y714" s="234"/>
      <c r="Z714" s="234"/>
      <c r="AA714" s="234"/>
      <c r="AB714" s="234"/>
      <c r="AC714" s="234"/>
      <c r="AD714" s="234"/>
      <c r="AE714" s="234"/>
      <c r="AF714" s="234"/>
      <c r="AG714" s="234"/>
      <c r="AH714" s="234"/>
      <c r="AI714" s="234"/>
      <c r="AJ714" s="234"/>
      <c r="AK714" s="252"/>
      <c r="AL714" s="725"/>
      <c r="AM714" s="851"/>
      <c r="AN714" s="904"/>
      <c r="AO714" s="977" t="s">
        <v>1346</v>
      </c>
      <c r="AP714" s="252"/>
      <c r="AQ714" s="252"/>
      <c r="AR714" s="252"/>
      <c r="AS714" s="252"/>
      <c r="AT714" s="252"/>
      <c r="AU714" s="252"/>
      <c r="AV714" s="252"/>
      <c r="AW714" s="252"/>
      <c r="AX714" s="252"/>
      <c r="AY714" s="252"/>
      <c r="AZ714" s="326"/>
      <c r="BA714" s="761"/>
      <c r="BB714" s="761"/>
      <c r="BC714" s="1116"/>
    </row>
    <row r="715" spans="1:55" ht="69.75" customHeight="1">
      <c r="A715" s="68"/>
      <c r="B715" s="88"/>
      <c r="C715" s="120"/>
      <c r="D715" s="120"/>
      <c r="E715" s="120"/>
      <c r="F715" s="140"/>
      <c r="G715" s="219"/>
      <c r="H715" s="313" t="s">
        <v>40</v>
      </c>
      <c r="I715" s="376" t="s">
        <v>1142</v>
      </c>
      <c r="J715" s="376"/>
      <c r="K715" s="376"/>
      <c r="L715" s="376"/>
      <c r="M715" s="376"/>
      <c r="N715" s="376"/>
      <c r="O715" s="376"/>
      <c r="P715" s="376"/>
      <c r="Q715" s="376"/>
      <c r="R715" s="376"/>
      <c r="S715" s="376"/>
      <c r="T715" s="376"/>
      <c r="U715" s="376"/>
      <c r="V715" s="376"/>
      <c r="W715" s="376"/>
      <c r="X715" s="376"/>
      <c r="Y715" s="376"/>
      <c r="Z715" s="376"/>
      <c r="AA715" s="376"/>
      <c r="AB715" s="376"/>
      <c r="AC715" s="376"/>
      <c r="AD715" s="376"/>
      <c r="AE715" s="376"/>
      <c r="AF715" s="376"/>
      <c r="AG715" s="376"/>
      <c r="AH715" s="376"/>
      <c r="AI715" s="376"/>
      <c r="AJ715" s="376"/>
      <c r="AK715" s="694"/>
      <c r="AL715" s="795"/>
      <c r="AM715" s="889"/>
      <c r="AN715" s="963"/>
      <c r="AO715" s="1011"/>
      <c r="AP715" s="1011"/>
      <c r="AQ715" s="1011"/>
      <c r="AR715" s="1011"/>
      <c r="AS715" s="1011"/>
      <c r="AT715" s="1011"/>
      <c r="AU715" s="1011"/>
      <c r="AV715" s="1011"/>
      <c r="AW715" s="1011"/>
      <c r="AX715" s="1011"/>
      <c r="AY715" s="1011"/>
      <c r="AZ715" s="1088"/>
      <c r="BA715" s="1111"/>
      <c r="BB715" s="800"/>
      <c r="BC715" s="1120"/>
    </row>
    <row r="716" spans="1:55">
      <c r="A716" s="81">
        <v>34</v>
      </c>
      <c r="B716" s="99" t="s">
        <v>594</v>
      </c>
      <c r="C716" s="99"/>
      <c r="D716" s="99"/>
      <c r="E716" s="99"/>
      <c r="F716" s="173"/>
      <c r="G716" s="220" t="s">
        <v>142</v>
      </c>
      <c r="H716" s="249"/>
      <c r="I716" s="246"/>
      <c r="J716" s="246"/>
      <c r="K716" s="246"/>
      <c r="L716" s="246"/>
      <c r="M716" s="246"/>
      <c r="N716" s="246"/>
      <c r="O716" s="246"/>
      <c r="P716" s="246"/>
      <c r="Q716" s="246"/>
      <c r="R716" s="246"/>
      <c r="S716" s="246"/>
      <c r="T716" s="246"/>
      <c r="U716" s="246"/>
      <c r="V716" s="246"/>
      <c r="W716" s="246"/>
      <c r="X716" s="246"/>
      <c r="Y716" s="246"/>
      <c r="Z716" s="246"/>
      <c r="AA716" s="246"/>
      <c r="AB716" s="246"/>
      <c r="AC716" s="246"/>
      <c r="AD716" s="246"/>
      <c r="AE716" s="246"/>
      <c r="AF716" s="246"/>
      <c r="AG716" s="246"/>
      <c r="AH716" s="246"/>
      <c r="AI716" s="246"/>
      <c r="AJ716" s="246"/>
      <c r="AK716" s="96"/>
      <c r="AL716" s="796"/>
      <c r="AM716" s="890"/>
      <c r="AN716" s="956"/>
      <c r="AO716" s="1012" t="s">
        <v>201</v>
      </c>
      <c r="AP716" s="1047"/>
      <c r="AQ716" s="1047"/>
      <c r="AR716" s="1047"/>
      <c r="AS716" s="1047"/>
      <c r="AT716" s="1047"/>
      <c r="AU716" s="1047"/>
      <c r="AV716" s="1047"/>
      <c r="AW716" s="1047"/>
      <c r="AX716" s="1047"/>
      <c r="AY716" s="65"/>
      <c r="AZ716" s="148"/>
      <c r="BA716" s="800" t="s">
        <v>753</v>
      </c>
      <c r="BB716" s="1031" t="s">
        <v>425</v>
      </c>
      <c r="BC716" s="1121" t="s">
        <v>654</v>
      </c>
    </row>
    <row r="717" spans="1:55" ht="23.5" customHeight="1">
      <c r="A717" s="77"/>
      <c r="B717" s="92"/>
      <c r="C717" s="92"/>
      <c r="D717" s="92"/>
      <c r="E717" s="92"/>
      <c r="F717" s="155"/>
      <c r="G717" s="191">
        <v>1</v>
      </c>
      <c r="H717" s="249" t="s">
        <v>752</v>
      </c>
      <c r="I717" s="249"/>
      <c r="J717" s="249"/>
      <c r="K717" s="249"/>
      <c r="L717" s="249"/>
      <c r="M717" s="249"/>
      <c r="N717" s="249"/>
      <c r="O717" s="249"/>
      <c r="P717" s="249"/>
      <c r="Q717" s="249"/>
      <c r="R717" s="249"/>
      <c r="S717" s="249"/>
      <c r="T717" s="249"/>
      <c r="U717" s="249"/>
      <c r="V717" s="249"/>
      <c r="W717" s="249"/>
      <c r="X717" s="249"/>
      <c r="Y717" s="246"/>
      <c r="Z717" s="246"/>
      <c r="AA717" s="246"/>
      <c r="AB717" s="246"/>
      <c r="AC717" s="246"/>
      <c r="AD717" s="246"/>
      <c r="AE717" s="246"/>
      <c r="AF717" s="246"/>
      <c r="AG717" s="246"/>
      <c r="AH717" s="246"/>
      <c r="AI717" s="246"/>
      <c r="AJ717" s="246"/>
      <c r="AK717" s="96"/>
      <c r="AL717" s="796"/>
      <c r="AM717" s="890"/>
      <c r="AN717" s="956"/>
      <c r="AO717" s="1013"/>
      <c r="AP717" s="547"/>
      <c r="AQ717" s="547"/>
      <c r="AR717" s="547"/>
      <c r="AS717" s="547"/>
      <c r="AT717" s="547"/>
      <c r="AU717" s="547"/>
      <c r="AV717" s="547"/>
      <c r="AW717" s="547"/>
      <c r="AX717" s="547"/>
      <c r="AY717" s="65"/>
      <c r="AZ717" s="148"/>
      <c r="BA717" s="63"/>
      <c r="BB717" s="63"/>
      <c r="BC717" s="1120"/>
    </row>
    <row r="718" spans="1:55" ht="21" customHeight="1">
      <c r="A718" s="68"/>
      <c r="B718" s="92"/>
      <c r="C718" s="92"/>
      <c r="D718" s="92"/>
      <c r="E718" s="92"/>
      <c r="F718" s="155"/>
      <c r="G718" s="191"/>
      <c r="H718" s="249" t="s">
        <v>40</v>
      </c>
      <c r="I718" s="309" t="s">
        <v>810</v>
      </c>
      <c r="J718" s="309"/>
      <c r="K718" s="309"/>
      <c r="L718" s="309"/>
      <c r="M718" s="309"/>
      <c r="N718" s="309"/>
      <c r="O718" s="309"/>
      <c r="P718" s="309"/>
      <c r="Q718" s="309"/>
      <c r="R718" s="309"/>
      <c r="S718" s="309"/>
      <c r="T718" s="309"/>
      <c r="U718" s="309"/>
      <c r="V718" s="309"/>
      <c r="W718" s="309"/>
      <c r="X718" s="309"/>
      <c r="Y718" s="309"/>
      <c r="Z718" s="309"/>
      <c r="AA718" s="309"/>
      <c r="AB718" s="309"/>
      <c r="AC718" s="309"/>
      <c r="AD718" s="309"/>
      <c r="AE718" s="309"/>
      <c r="AF718" s="309"/>
      <c r="AG718" s="309"/>
      <c r="AH718" s="309"/>
      <c r="AI718" s="309"/>
      <c r="AJ718" s="309"/>
      <c r="AK718" s="695"/>
      <c r="AL718" s="796"/>
      <c r="AM718" s="890"/>
      <c r="AN718" s="956"/>
      <c r="AO718" s="980" t="s">
        <v>278</v>
      </c>
      <c r="AP718" s="246"/>
      <c r="AQ718" s="246"/>
      <c r="AR718" s="246"/>
      <c r="AS718" s="246"/>
      <c r="AT718" s="246"/>
      <c r="AU718" s="246"/>
      <c r="AV718" s="246"/>
      <c r="AW718" s="246"/>
      <c r="AX718" s="246"/>
      <c r="AY718" s="246"/>
      <c r="AZ718" s="151"/>
      <c r="BA718" s="63"/>
      <c r="BB718" s="63"/>
      <c r="BC718" s="1120"/>
    </row>
    <row r="719" spans="1:55" ht="39.5" customHeight="1">
      <c r="A719" s="68"/>
      <c r="B719" s="92"/>
      <c r="C719" s="92"/>
      <c r="D719" s="92"/>
      <c r="E719" s="92"/>
      <c r="F719" s="155"/>
      <c r="G719" s="191"/>
      <c r="H719" s="249" t="s">
        <v>78</v>
      </c>
      <c r="I719" s="246" t="s">
        <v>1434</v>
      </c>
      <c r="J719" s="246"/>
      <c r="K719" s="246"/>
      <c r="L719" s="246"/>
      <c r="M719" s="246"/>
      <c r="N719" s="246"/>
      <c r="O719" s="246"/>
      <c r="P719" s="246"/>
      <c r="Q719" s="246"/>
      <c r="R719" s="246"/>
      <c r="S719" s="246"/>
      <c r="T719" s="246"/>
      <c r="U719" s="246"/>
      <c r="V719" s="246"/>
      <c r="W719" s="246"/>
      <c r="X719" s="246"/>
      <c r="Y719" s="246"/>
      <c r="Z719" s="246"/>
      <c r="AA719" s="246"/>
      <c r="AB719" s="246"/>
      <c r="AC719" s="246"/>
      <c r="AD719" s="246"/>
      <c r="AE719" s="246"/>
      <c r="AF719" s="246"/>
      <c r="AG719" s="246"/>
      <c r="AH719" s="246"/>
      <c r="AI719" s="246"/>
      <c r="AJ719" s="246"/>
      <c r="AK719" s="660"/>
      <c r="AL719" s="796"/>
      <c r="AM719" s="890"/>
      <c r="AN719" s="956"/>
      <c r="AO719" s="980" t="s">
        <v>70</v>
      </c>
      <c r="AP719" s="246"/>
      <c r="AQ719" s="246"/>
      <c r="AR719" s="246"/>
      <c r="AS719" s="246"/>
      <c r="AT719" s="246"/>
      <c r="AU719" s="246"/>
      <c r="AV719" s="246"/>
      <c r="AW719" s="246"/>
      <c r="AX719" s="246"/>
      <c r="AY719" s="246"/>
      <c r="AZ719" s="151"/>
      <c r="BA719" s="63"/>
      <c r="BB719" s="63"/>
      <c r="BC719" s="1120"/>
    </row>
    <row r="720" spans="1:55" ht="38.5" customHeight="1">
      <c r="A720" s="68"/>
      <c r="F720" s="174"/>
      <c r="G720" s="65"/>
      <c r="H720" s="65" t="s">
        <v>187</v>
      </c>
      <c r="I720" s="246" t="s">
        <v>1450</v>
      </c>
      <c r="J720" s="246"/>
      <c r="K720" s="246"/>
      <c r="L720" s="246"/>
      <c r="M720" s="246"/>
      <c r="N720" s="246"/>
      <c r="O720" s="246"/>
      <c r="P720" s="246"/>
      <c r="Q720" s="246"/>
      <c r="R720" s="246"/>
      <c r="S720" s="246"/>
      <c r="T720" s="246"/>
      <c r="U720" s="246"/>
      <c r="V720" s="246"/>
      <c r="W720" s="246"/>
      <c r="X720" s="246"/>
      <c r="Y720" s="246"/>
      <c r="Z720" s="246"/>
      <c r="AA720" s="246"/>
      <c r="AB720" s="246"/>
      <c r="AC720" s="246"/>
      <c r="AD720" s="246"/>
      <c r="AE720" s="246"/>
      <c r="AF720" s="246"/>
      <c r="AG720" s="246"/>
      <c r="AH720" s="246"/>
      <c r="AI720" s="246"/>
      <c r="AJ720" s="246"/>
      <c r="AK720" s="660"/>
      <c r="AL720" s="796"/>
      <c r="AM720" s="890"/>
      <c r="AN720" s="956"/>
      <c r="AO720" s="980" t="s">
        <v>1364</v>
      </c>
      <c r="AP720" s="246"/>
      <c r="AQ720" s="246"/>
      <c r="AR720" s="246"/>
      <c r="AS720" s="246"/>
      <c r="AT720" s="246"/>
      <c r="AU720" s="246"/>
      <c r="AV720" s="246"/>
      <c r="AW720" s="246"/>
      <c r="AX720" s="246"/>
      <c r="AY720" s="246"/>
      <c r="AZ720" s="151"/>
      <c r="BA720" s="63"/>
      <c r="BB720" s="63"/>
      <c r="BC720" s="1120"/>
    </row>
    <row r="721" spans="1:55" ht="21" customHeight="1">
      <c r="A721" s="68"/>
      <c r="F721" s="174"/>
      <c r="G721" s="191"/>
      <c r="H721" s="249" t="s">
        <v>196</v>
      </c>
      <c r="I721" s="246" t="s">
        <v>652</v>
      </c>
      <c r="J721" s="246"/>
      <c r="K721" s="246"/>
      <c r="L721" s="246"/>
      <c r="M721" s="246"/>
      <c r="N721" s="246"/>
      <c r="O721" s="246"/>
      <c r="P721" s="246"/>
      <c r="Q721" s="246"/>
      <c r="R721" s="246"/>
      <c r="S721" s="246"/>
      <c r="T721" s="246"/>
      <c r="U721" s="246"/>
      <c r="V721" s="246"/>
      <c r="W721" s="246"/>
      <c r="X721" s="246"/>
      <c r="Y721" s="246"/>
      <c r="Z721" s="246"/>
      <c r="AA721" s="246"/>
      <c r="AB721" s="246"/>
      <c r="AC721" s="246"/>
      <c r="AD721" s="246"/>
      <c r="AE721" s="246"/>
      <c r="AF721" s="246"/>
      <c r="AG721" s="246"/>
      <c r="AH721" s="246"/>
      <c r="AI721" s="246"/>
      <c r="AJ721" s="246"/>
      <c r="AK721" s="660"/>
      <c r="AL721" s="796"/>
      <c r="AM721" s="890"/>
      <c r="AN721" s="956"/>
      <c r="AO721" s="980" t="s">
        <v>831</v>
      </c>
      <c r="AP721" s="309"/>
      <c r="AQ721" s="309"/>
      <c r="AR721" s="309"/>
      <c r="AS721" s="309"/>
      <c r="AT721" s="309"/>
      <c r="AU721" s="309"/>
      <c r="AV721" s="309"/>
      <c r="AW721" s="309"/>
      <c r="AX721" s="309"/>
      <c r="AY721" s="309"/>
      <c r="AZ721" s="148"/>
      <c r="BA721" s="63"/>
      <c r="BB721" s="63"/>
      <c r="BC721" s="1120"/>
    </row>
    <row r="722" spans="1:55" ht="44" customHeight="1">
      <c r="A722" s="68"/>
      <c r="F722" s="174"/>
      <c r="G722" s="191">
        <v>2</v>
      </c>
      <c r="H722" s="246" t="s">
        <v>768</v>
      </c>
      <c r="I722" s="246"/>
      <c r="J722" s="246"/>
      <c r="K722" s="246"/>
      <c r="L722" s="246"/>
      <c r="M722" s="246"/>
      <c r="N722" s="246"/>
      <c r="O722" s="246"/>
      <c r="P722" s="246"/>
      <c r="Q722" s="246"/>
      <c r="R722" s="246"/>
      <c r="S722" s="246"/>
      <c r="T722" s="246"/>
      <c r="U722" s="246"/>
      <c r="V722" s="246"/>
      <c r="W722" s="246"/>
      <c r="X722" s="246"/>
      <c r="Y722" s="246"/>
      <c r="Z722" s="246"/>
      <c r="AA722" s="246"/>
      <c r="AB722" s="246"/>
      <c r="AC722" s="246"/>
      <c r="AD722" s="246"/>
      <c r="AE722" s="246"/>
      <c r="AF722" s="246"/>
      <c r="AG722" s="246"/>
      <c r="AH722" s="246"/>
      <c r="AI722" s="246"/>
      <c r="AJ722" s="246"/>
      <c r="AK722" s="660"/>
      <c r="AL722" s="796"/>
      <c r="AM722" s="890"/>
      <c r="AN722" s="956"/>
      <c r="AO722" s="980" t="s">
        <v>24</v>
      </c>
      <c r="AP722" s="246"/>
      <c r="AQ722" s="246"/>
      <c r="AR722" s="246"/>
      <c r="AS722" s="246"/>
      <c r="AT722" s="246"/>
      <c r="AU722" s="246"/>
      <c r="AV722" s="246"/>
      <c r="AW722" s="246"/>
      <c r="AX722" s="246"/>
      <c r="AY722" s="246"/>
      <c r="AZ722" s="151"/>
      <c r="BA722" s="63"/>
      <c r="BB722" s="63"/>
      <c r="BC722" s="1120"/>
    </row>
    <row r="723" spans="1:55" ht="21" customHeight="1">
      <c r="A723" s="68"/>
      <c r="F723" s="174"/>
      <c r="G723" s="191">
        <v>3</v>
      </c>
      <c r="H723" s="249" t="s">
        <v>611</v>
      </c>
      <c r="I723" s="246"/>
      <c r="J723" s="246"/>
      <c r="K723" s="246"/>
      <c r="L723" s="246"/>
      <c r="M723" s="246"/>
      <c r="N723" s="246"/>
      <c r="O723" s="246"/>
      <c r="P723" s="246"/>
      <c r="Q723" s="246"/>
      <c r="R723" s="246"/>
      <c r="S723" s="246"/>
      <c r="T723" s="246"/>
      <c r="U723" s="246"/>
      <c r="V723" s="246"/>
      <c r="W723" s="246"/>
      <c r="X723" s="246"/>
      <c r="Y723" s="246"/>
      <c r="Z723" s="246"/>
      <c r="AA723" s="246"/>
      <c r="AB723" s="246"/>
      <c r="AC723" s="246"/>
      <c r="AD723" s="246"/>
      <c r="AE723" s="246"/>
      <c r="AF723" s="246"/>
      <c r="AG723" s="246"/>
      <c r="AH723" s="246"/>
      <c r="AI723" s="246"/>
      <c r="AJ723" s="246"/>
      <c r="AK723" s="96"/>
      <c r="AL723" s="796"/>
      <c r="AM723" s="890"/>
      <c r="AN723" s="956"/>
      <c r="AO723" s="980" t="s">
        <v>1438</v>
      </c>
      <c r="AP723" s="246"/>
      <c r="AQ723" s="246"/>
      <c r="AR723" s="246"/>
      <c r="AS723" s="246"/>
      <c r="AT723" s="246"/>
      <c r="AU723" s="246"/>
      <c r="AV723" s="246"/>
      <c r="AW723" s="246"/>
      <c r="AX723" s="246"/>
      <c r="AY723" s="246"/>
      <c r="AZ723" s="151"/>
      <c r="BA723" s="63"/>
      <c r="BB723" s="63"/>
      <c r="BC723" s="1120"/>
    </row>
    <row r="724" spans="1:55" ht="21" customHeight="1">
      <c r="A724" s="68"/>
      <c r="F724" s="120"/>
      <c r="G724" s="213">
        <v>4</v>
      </c>
      <c r="H724" s="302" t="s">
        <v>1435</v>
      </c>
      <c r="I724" s="371"/>
      <c r="J724" s="371"/>
      <c r="K724" s="371"/>
      <c r="L724" s="371"/>
      <c r="M724" s="371"/>
      <c r="N724" s="371"/>
      <c r="O724" s="371"/>
      <c r="P724" s="371"/>
      <c r="Q724" s="371"/>
      <c r="R724" s="371"/>
      <c r="S724" s="371"/>
      <c r="T724" s="371"/>
      <c r="U724" s="371"/>
      <c r="V724" s="371"/>
      <c r="W724" s="371"/>
      <c r="X724" s="371"/>
      <c r="Y724" s="371"/>
      <c r="Z724" s="371"/>
      <c r="AA724" s="371"/>
      <c r="AB724" s="371"/>
      <c r="AC724" s="371"/>
      <c r="AD724" s="371"/>
      <c r="AE724" s="371"/>
      <c r="AF724" s="371"/>
      <c r="AG724" s="371"/>
      <c r="AH724" s="371"/>
      <c r="AI724" s="371"/>
      <c r="AJ724" s="371"/>
      <c r="AK724" s="371"/>
      <c r="AL724" s="797"/>
      <c r="AM724" s="891"/>
      <c r="AN724" s="957"/>
      <c r="AO724" s="1008" t="s">
        <v>647</v>
      </c>
      <c r="AP724" s="371"/>
      <c r="AQ724" s="371"/>
      <c r="AR724" s="371"/>
      <c r="AS724" s="371"/>
      <c r="AT724" s="371"/>
      <c r="AU724" s="371"/>
      <c r="AV724" s="371"/>
      <c r="AW724" s="371"/>
      <c r="AX724" s="371"/>
      <c r="AY724" s="371"/>
      <c r="AZ724" s="1089"/>
      <c r="BA724" s="370"/>
      <c r="BB724" s="370"/>
      <c r="BC724" s="1133"/>
    </row>
    <row r="725" spans="1:55" ht="32" customHeight="1">
      <c r="A725" s="81">
        <v>35</v>
      </c>
      <c r="B725" s="99" t="s">
        <v>137</v>
      </c>
      <c r="C725" s="99"/>
      <c r="D725" s="99"/>
      <c r="E725" s="99"/>
      <c r="F725" s="153"/>
      <c r="G725" s="221">
        <v>1</v>
      </c>
      <c r="H725" s="314" t="s">
        <v>621</v>
      </c>
      <c r="I725" s="314"/>
      <c r="J725" s="314"/>
      <c r="K725" s="314"/>
      <c r="L725" s="314"/>
      <c r="M725" s="314"/>
      <c r="N725" s="314"/>
      <c r="O725" s="314"/>
      <c r="P725" s="314"/>
      <c r="Q725" s="314"/>
      <c r="R725" s="314"/>
      <c r="S725" s="314"/>
      <c r="T725" s="314"/>
      <c r="U725" s="314"/>
      <c r="V725" s="314"/>
      <c r="W725" s="314"/>
      <c r="X725" s="314"/>
      <c r="Y725" s="314"/>
      <c r="Z725" s="314"/>
      <c r="AA725" s="314"/>
      <c r="AB725" s="314"/>
      <c r="AC725" s="314"/>
      <c r="AD725" s="314"/>
      <c r="AE725" s="314"/>
      <c r="AF725" s="314"/>
      <c r="AG725" s="314"/>
      <c r="AH725" s="314"/>
      <c r="AI725" s="314"/>
      <c r="AJ725" s="314"/>
      <c r="AK725" s="696"/>
      <c r="AL725" s="737"/>
      <c r="AM725" s="892"/>
      <c r="AN725" s="964"/>
      <c r="AO725" s="61" t="s">
        <v>526</v>
      </c>
      <c r="AP725" s="800"/>
      <c r="AQ725" s="800"/>
      <c r="AR725" s="800"/>
      <c r="AS725" s="62"/>
      <c r="AZ725" s="152"/>
      <c r="BA725" s="1112" t="s">
        <v>753</v>
      </c>
      <c r="BB725" s="1112" t="s">
        <v>425</v>
      </c>
      <c r="BC725" s="1134" t="s">
        <v>654</v>
      </c>
    </row>
    <row r="726" spans="1:55" ht="56.5" customHeight="1">
      <c r="A726" s="68"/>
      <c r="B726" s="93"/>
      <c r="C726" s="93"/>
      <c r="D726" s="93"/>
      <c r="E726" s="93"/>
      <c r="F726" s="139"/>
      <c r="G726" s="201">
        <v>2</v>
      </c>
      <c r="H726" s="243" t="s">
        <v>605</v>
      </c>
      <c r="I726" s="243"/>
      <c r="J726" s="243"/>
      <c r="K726" s="243"/>
      <c r="L726" s="243"/>
      <c r="M726" s="243"/>
      <c r="N726" s="243"/>
      <c r="O726" s="243"/>
      <c r="P726" s="243"/>
      <c r="Q726" s="243"/>
      <c r="R726" s="243"/>
      <c r="S726" s="243"/>
      <c r="T726" s="243"/>
      <c r="U726" s="243"/>
      <c r="V726" s="243"/>
      <c r="W726" s="243"/>
      <c r="X726" s="243"/>
      <c r="Y726" s="243"/>
      <c r="Z726" s="243"/>
      <c r="AA726" s="243"/>
      <c r="AB726" s="243"/>
      <c r="AC726" s="243"/>
      <c r="AD726" s="243"/>
      <c r="AE726" s="243"/>
      <c r="AF726" s="243"/>
      <c r="AG726" s="243"/>
      <c r="AH726" s="243"/>
      <c r="AI726" s="243"/>
      <c r="AJ726" s="243"/>
      <c r="AK726" s="269"/>
      <c r="AL726" s="724"/>
      <c r="AM726" s="854"/>
      <c r="AN726" s="903"/>
      <c r="AP726" s="1004"/>
      <c r="AQ726" s="1004"/>
      <c r="AR726" s="1004"/>
      <c r="AS726" s="1004"/>
      <c r="AT726" s="1004"/>
      <c r="AU726" s="1004"/>
      <c r="AV726" s="1004"/>
      <c r="AW726" s="1004"/>
      <c r="AX726" s="1004"/>
      <c r="AY726" s="1004"/>
      <c r="AZ726" s="1064"/>
      <c r="BA726" s="761"/>
      <c r="BB726" s="761"/>
      <c r="BC726" s="1116"/>
    </row>
    <row r="727" spans="1:55" ht="58" customHeight="1">
      <c r="A727" s="68"/>
      <c r="B727" s="92"/>
      <c r="C727" s="92"/>
      <c r="D727" s="92"/>
      <c r="E727" s="92"/>
      <c r="F727" s="139"/>
      <c r="G727" s="208">
        <v>3</v>
      </c>
      <c r="H727" s="232" t="s">
        <v>441</v>
      </c>
      <c r="I727" s="232"/>
      <c r="J727" s="232"/>
      <c r="K727" s="232"/>
      <c r="L727" s="232"/>
      <c r="M727" s="232"/>
      <c r="N727" s="232"/>
      <c r="O727" s="232"/>
      <c r="P727" s="232"/>
      <c r="Q727" s="232"/>
      <c r="R727" s="232"/>
      <c r="S727" s="232"/>
      <c r="T727" s="232"/>
      <c r="U727" s="232"/>
      <c r="V727" s="232"/>
      <c r="W727" s="232"/>
      <c r="X727" s="232"/>
      <c r="Y727" s="232"/>
      <c r="Z727" s="232"/>
      <c r="AA727" s="232"/>
      <c r="AB727" s="232"/>
      <c r="AC727" s="232"/>
      <c r="AD727" s="232"/>
      <c r="AE727" s="232"/>
      <c r="AF727" s="232"/>
      <c r="AG727" s="232"/>
      <c r="AH727" s="232"/>
      <c r="AI727" s="232"/>
      <c r="AJ727" s="232"/>
      <c r="AK727" s="267"/>
      <c r="AL727" s="724"/>
      <c r="AM727" s="854"/>
      <c r="AN727" s="903"/>
      <c r="AP727" s="800"/>
      <c r="AQ727" s="61"/>
      <c r="AR727" s="61"/>
      <c r="AZ727" s="152"/>
      <c r="BA727" s="761"/>
      <c r="BB727" s="761"/>
      <c r="BC727" s="1116"/>
    </row>
    <row r="728" spans="1:55" ht="43" customHeight="1">
      <c r="A728" s="68"/>
      <c r="B728" s="92"/>
      <c r="C728" s="92"/>
      <c r="D728" s="92"/>
      <c r="E728" s="92"/>
      <c r="F728" s="139"/>
      <c r="G728" s="201">
        <v>4</v>
      </c>
      <c r="H728" s="232" t="s">
        <v>890</v>
      </c>
      <c r="I728" s="232"/>
      <c r="J728" s="232"/>
      <c r="K728" s="232"/>
      <c r="L728" s="232"/>
      <c r="M728" s="232"/>
      <c r="N728" s="232"/>
      <c r="O728" s="232"/>
      <c r="P728" s="232"/>
      <c r="Q728" s="232"/>
      <c r="R728" s="232"/>
      <c r="S728" s="232"/>
      <c r="T728" s="232"/>
      <c r="U728" s="232"/>
      <c r="V728" s="232"/>
      <c r="W728" s="232"/>
      <c r="X728" s="232"/>
      <c r="Y728" s="232"/>
      <c r="Z728" s="232"/>
      <c r="AA728" s="232"/>
      <c r="AB728" s="232"/>
      <c r="AC728" s="232"/>
      <c r="AD728" s="232"/>
      <c r="AE728" s="232"/>
      <c r="AF728" s="232"/>
      <c r="AG728" s="232"/>
      <c r="AH728" s="232"/>
      <c r="AI728" s="232"/>
      <c r="AJ728" s="232"/>
      <c r="AK728" s="267"/>
      <c r="AL728" s="724"/>
      <c r="AM728" s="854"/>
      <c r="AN728" s="903"/>
      <c r="AP728" s="800"/>
      <c r="AQ728" s="61"/>
      <c r="AR728" s="61"/>
      <c r="AZ728" s="152"/>
      <c r="BA728" s="761"/>
      <c r="BB728" s="761"/>
      <c r="BC728" s="1116"/>
    </row>
    <row r="729" spans="1:55" ht="55.5" customHeight="1">
      <c r="A729" s="68"/>
      <c r="B729" s="88"/>
      <c r="C729" s="88"/>
      <c r="D729" s="88"/>
      <c r="E729" s="88"/>
      <c r="F729" s="145"/>
      <c r="G729" s="208">
        <v>5</v>
      </c>
      <c r="H729" s="232" t="s">
        <v>17</v>
      </c>
      <c r="I729" s="232"/>
      <c r="J729" s="232"/>
      <c r="K729" s="232"/>
      <c r="L729" s="232"/>
      <c r="M729" s="232"/>
      <c r="N729" s="232"/>
      <c r="O729" s="232"/>
      <c r="P729" s="232"/>
      <c r="Q729" s="232"/>
      <c r="R729" s="232"/>
      <c r="S729" s="232"/>
      <c r="T729" s="232"/>
      <c r="U729" s="232"/>
      <c r="V729" s="232"/>
      <c r="W729" s="232"/>
      <c r="X729" s="232"/>
      <c r="Y729" s="232"/>
      <c r="Z729" s="232"/>
      <c r="AA729" s="232"/>
      <c r="AB729" s="232"/>
      <c r="AC729" s="232"/>
      <c r="AD729" s="232"/>
      <c r="AE729" s="232"/>
      <c r="AF729" s="232"/>
      <c r="AG729" s="232"/>
      <c r="AH729" s="232"/>
      <c r="AI729" s="232"/>
      <c r="AJ729" s="232"/>
      <c r="AK729" s="267"/>
      <c r="AL729" s="724"/>
      <c r="AM729" s="854"/>
      <c r="AN729" s="903"/>
      <c r="AP729" s="800"/>
      <c r="AQ729" s="61"/>
      <c r="AR729" s="61"/>
      <c r="AZ729" s="152"/>
      <c r="BA729" s="761"/>
      <c r="BB729" s="761"/>
      <c r="BC729" s="1116"/>
    </row>
    <row r="730" spans="1:55" ht="55.5" customHeight="1">
      <c r="A730" s="68"/>
      <c r="B730" s="88"/>
      <c r="C730" s="88"/>
      <c r="D730" s="88"/>
      <c r="E730" s="88"/>
      <c r="F730" s="145"/>
      <c r="G730" s="201">
        <v>6</v>
      </c>
      <c r="H730" s="232" t="s">
        <v>223</v>
      </c>
      <c r="I730" s="232"/>
      <c r="J730" s="232"/>
      <c r="K730" s="232"/>
      <c r="L730" s="232"/>
      <c r="M730" s="232"/>
      <c r="N730" s="232"/>
      <c r="O730" s="232"/>
      <c r="P730" s="232"/>
      <c r="Q730" s="232"/>
      <c r="R730" s="232"/>
      <c r="S730" s="232"/>
      <c r="T730" s="232"/>
      <c r="U730" s="232"/>
      <c r="V730" s="232"/>
      <c r="W730" s="232"/>
      <c r="X730" s="232"/>
      <c r="Y730" s="232"/>
      <c r="Z730" s="232"/>
      <c r="AA730" s="232"/>
      <c r="AB730" s="232"/>
      <c r="AC730" s="232"/>
      <c r="AD730" s="232"/>
      <c r="AE730" s="232"/>
      <c r="AF730" s="232"/>
      <c r="AG730" s="232"/>
      <c r="AH730" s="232"/>
      <c r="AI730" s="232"/>
      <c r="AJ730" s="232"/>
      <c r="AK730" s="267"/>
      <c r="AL730" s="724"/>
      <c r="AM730" s="854"/>
      <c r="AN730" s="903"/>
      <c r="AP730" s="800"/>
      <c r="AQ730" s="800"/>
      <c r="AR730" s="800"/>
      <c r="AZ730" s="152"/>
      <c r="BA730" s="761"/>
      <c r="BB730" s="761"/>
      <c r="BC730" s="1116"/>
    </row>
    <row r="731" spans="1:55" ht="22" customHeight="1">
      <c r="A731" s="68"/>
      <c r="B731" s="88"/>
      <c r="C731" s="88"/>
      <c r="D731" s="88"/>
      <c r="E731" s="88"/>
      <c r="F731" s="145"/>
      <c r="G731" s="208">
        <v>7</v>
      </c>
      <c r="H731" s="232" t="s">
        <v>399</v>
      </c>
      <c r="I731" s="232"/>
      <c r="J731" s="232"/>
      <c r="K731" s="232"/>
      <c r="L731" s="232"/>
      <c r="M731" s="232"/>
      <c r="N731" s="232"/>
      <c r="O731" s="232"/>
      <c r="P731" s="232"/>
      <c r="Q731" s="232"/>
      <c r="R731" s="232"/>
      <c r="S731" s="232"/>
      <c r="T731" s="232"/>
      <c r="U731" s="232"/>
      <c r="V731" s="232"/>
      <c r="W731" s="232"/>
      <c r="X731" s="232"/>
      <c r="Y731" s="232"/>
      <c r="Z731" s="232"/>
      <c r="AA731" s="232"/>
      <c r="AB731" s="232"/>
      <c r="AC731" s="232"/>
      <c r="AD731" s="232"/>
      <c r="AE731" s="232"/>
      <c r="AF731" s="232"/>
      <c r="AG731" s="232"/>
      <c r="AH731" s="232"/>
      <c r="AI731" s="232"/>
      <c r="AJ731" s="232"/>
      <c r="AK731" s="267"/>
      <c r="AL731" s="724"/>
      <c r="AM731" s="854"/>
      <c r="AN731" s="903"/>
      <c r="AP731" s="800"/>
      <c r="AQ731" s="800"/>
      <c r="AR731" s="800"/>
      <c r="AZ731" s="152"/>
      <c r="BA731" s="761"/>
      <c r="BB731" s="761"/>
      <c r="BC731" s="1116"/>
    </row>
    <row r="732" spans="1:55" ht="22" customHeight="1">
      <c r="A732" s="68"/>
      <c r="B732" s="88"/>
      <c r="C732" s="88"/>
      <c r="D732" s="88"/>
      <c r="E732" s="88"/>
      <c r="F732" s="145"/>
      <c r="G732" s="201">
        <v>8</v>
      </c>
      <c r="H732" s="232" t="s">
        <v>622</v>
      </c>
      <c r="I732" s="232"/>
      <c r="J732" s="232"/>
      <c r="K732" s="232"/>
      <c r="L732" s="232"/>
      <c r="M732" s="232"/>
      <c r="N732" s="232"/>
      <c r="O732" s="232"/>
      <c r="P732" s="232"/>
      <c r="Q732" s="232"/>
      <c r="R732" s="232"/>
      <c r="S732" s="232"/>
      <c r="T732" s="232"/>
      <c r="U732" s="232"/>
      <c r="V732" s="232"/>
      <c r="W732" s="232"/>
      <c r="X732" s="232"/>
      <c r="Y732" s="232"/>
      <c r="Z732" s="232"/>
      <c r="AA732" s="232"/>
      <c r="AB732" s="232"/>
      <c r="AC732" s="232"/>
      <c r="AD732" s="232"/>
      <c r="AE732" s="232"/>
      <c r="AF732" s="232"/>
      <c r="AG732" s="232"/>
      <c r="AH732" s="232"/>
      <c r="AI732" s="232"/>
      <c r="AJ732" s="232"/>
      <c r="AK732" s="267"/>
      <c r="AL732" s="724"/>
      <c r="AM732" s="854"/>
      <c r="AN732" s="903"/>
      <c r="AP732" s="800"/>
      <c r="AQ732" s="800"/>
      <c r="AR732" s="800"/>
      <c r="AZ732" s="152"/>
      <c r="BA732" s="761"/>
      <c r="BB732" s="761"/>
      <c r="BC732" s="1116"/>
    </row>
    <row r="733" spans="1:55" ht="21" customHeight="1">
      <c r="A733" s="68"/>
      <c r="F733" s="145"/>
      <c r="G733" s="208">
        <v>9</v>
      </c>
      <c r="H733" s="232" t="s">
        <v>552</v>
      </c>
      <c r="I733" s="232"/>
      <c r="J733" s="232"/>
      <c r="K733" s="232"/>
      <c r="L733" s="232"/>
      <c r="M733" s="232"/>
      <c r="N733" s="232"/>
      <c r="O733" s="232"/>
      <c r="P733" s="232"/>
      <c r="Q733" s="232"/>
      <c r="R733" s="232"/>
      <c r="S733" s="232"/>
      <c r="T733" s="232"/>
      <c r="U733" s="232"/>
      <c r="V733" s="232"/>
      <c r="W733" s="232"/>
      <c r="X733" s="232"/>
      <c r="Y733" s="232"/>
      <c r="Z733" s="232"/>
      <c r="AA733" s="232"/>
      <c r="AB733" s="232"/>
      <c r="AC733" s="232"/>
      <c r="AD733" s="232"/>
      <c r="AE733" s="232"/>
      <c r="AF733" s="232"/>
      <c r="AG733" s="232"/>
      <c r="AH733" s="232"/>
      <c r="AI733" s="232"/>
      <c r="AJ733" s="232"/>
      <c r="AK733" s="267"/>
      <c r="AL733" s="724"/>
      <c r="AM733" s="854"/>
      <c r="AN733" s="903"/>
      <c r="AP733" s="800"/>
      <c r="AQ733" s="800"/>
      <c r="AR733" s="800"/>
      <c r="AZ733" s="152"/>
      <c r="BA733" s="761"/>
      <c r="BB733" s="761"/>
      <c r="BC733" s="1116"/>
    </row>
    <row r="734" spans="1:55" ht="22" customHeight="1">
      <c r="A734" s="68"/>
      <c r="F734" s="145"/>
      <c r="G734" s="201">
        <v>10</v>
      </c>
      <c r="H734" s="232" t="s">
        <v>540</v>
      </c>
      <c r="I734" s="232"/>
      <c r="J734" s="232"/>
      <c r="K734" s="232"/>
      <c r="L734" s="232"/>
      <c r="M734" s="232"/>
      <c r="N734" s="232"/>
      <c r="O734" s="232"/>
      <c r="P734" s="232"/>
      <c r="Q734" s="232"/>
      <c r="R734" s="232"/>
      <c r="S734" s="232"/>
      <c r="T734" s="232"/>
      <c r="U734" s="232"/>
      <c r="V734" s="232"/>
      <c r="W734" s="232"/>
      <c r="X734" s="232"/>
      <c r="Y734" s="232"/>
      <c r="Z734" s="232"/>
      <c r="AA734" s="232"/>
      <c r="AB734" s="232"/>
      <c r="AC734" s="232"/>
      <c r="AD734" s="232"/>
      <c r="AE734" s="232"/>
      <c r="AF734" s="232"/>
      <c r="AG734" s="232"/>
      <c r="AH734" s="232"/>
      <c r="AI734" s="232"/>
      <c r="AJ734" s="232"/>
      <c r="AK734" s="267"/>
      <c r="AL734" s="724"/>
      <c r="AM734" s="854"/>
      <c r="AN734" s="903"/>
      <c r="AP734" s="800"/>
      <c r="AQ734" s="800"/>
      <c r="AR734" s="800"/>
      <c r="AZ734" s="152"/>
      <c r="BA734" s="761"/>
      <c r="BB734" s="761"/>
      <c r="BC734" s="1116"/>
    </row>
    <row r="735" spans="1:55" ht="21" customHeight="1">
      <c r="A735" s="68"/>
      <c r="B735" s="88"/>
      <c r="C735" s="88"/>
      <c r="D735" s="88"/>
      <c r="E735" s="88"/>
      <c r="F735" s="145"/>
      <c r="G735" s="187"/>
      <c r="H735" s="61" t="s">
        <v>40</v>
      </c>
      <c r="I735" s="61" t="s">
        <v>1451</v>
      </c>
      <c r="L735" s="61"/>
      <c r="M735" s="61"/>
      <c r="AK735" s="252"/>
      <c r="AL735" s="725"/>
      <c r="AM735" s="851"/>
      <c r="AN735" s="904"/>
      <c r="AP735" s="800"/>
      <c r="AQ735" s="800"/>
      <c r="AR735" s="800"/>
      <c r="AZ735" s="152"/>
      <c r="BA735" s="761"/>
      <c r="BB735" s="761"/>
      <c r="BC735" s="1116"/>
    </row>
    <row r="736" spans="1:55" ht="22" customHeight="1">
      <c r="A736" s="68"/>
      <c r="B736" s="88"/>
      <c r="C736" s="88"/>
      <c r="D736" s="88"/>
      <c r="E736" s="88"/>
      <c r="F736" s="145"/>
      <c r="G736" s="187"/>
      <c r="H736" s="315" t="s">
        <v>237</v>
      </c>
      <c r="I736" s="377" t="s">
        <v>898</v>
      </c>
      <c r="J736" s="377"/>
      <c r="K736" s="377"/>
      <c r="L736" s="377"/>
      <c r="M736" s="479" t="s">
        <v>342</v>
      </c>
      <c r="N736" s="479"/>
      <c r="O736" s="479"/>
      <c r="P736" s="479"/>
      <c r="Q736" s="479"/>
      <c r="R736" s="479"/>
      <c r="S736" s="347"/>
      <c r="T736" s="408"/>
      <c r="U736" s="408"/>
      <c r="V736" s="408"/>
      <c r="W736" s="408"/>
      <c r="X736" s="408"/>
      <c r="Y736" s="408"/>
      <c r="Z736" s="408"/>
      <c r="AA736" s="408"/>
      <c r="AB736" s="408"/>
      <c r="AC736" s="408"/>
      <c r="AD736" s="408"/>
      <c r="AE736" s="408"/>
      <c r="AF736" s="408"/>
      <c r="AG736" s="408"/>
      <c r="AH736" s="408"/>
      <c r="AI736" s="408"/>
      <c r="AJ736" s="639"/>
      <c r="AK736" s="252"/>
      <c r="AL736" s="725"/>
      <c r="AM736" s="851"/>
      <c r="AN736" s="904"/>
      <c r="AP736" s="800"/>
      <c r="AQ736" s="800"/>
      <c r="AR736" s="800"/>
      <c r="AZ736" s="152"/>
      <c r="BA736" s="761"/>
      <c r="BB736" s="761"/>
      <c r="BC736" s="1116"/>
    </row>
    <row r="737" spans="1:55" ht="22.5" customHeight="1">
      <c r="A737" s="68"/>
      <c r="B737" s="88"/>
      <c r="C737" s="88"/>
      <c r="D737" s="88"/>
      <c r="E737" s="88"/>
      <c r="F737" s="145"/>
      <c r="G737" s="187"/>
      <c r="H737" s="315"/>
      <c r="I737" s="377"/>
      <c r="J737" s="377"/>
      <c r="K737" s="377"/>
      <c r="L737" s="377"/>
      <c r="M737" s="479" t="s">
        <v>124</v>
      </c>
      <c r="N737" s="479"/>
      <c r="O737" s="479"/>
      <c r="P737" s="479"/>
      <c r="Q737" s="479"/>
      <c r="R737" s="479"/>
      <c r="S737" s="347"/>
      <c r="T737" s="408"/>
      <c r="U737" s="408"/>
      <c r="V737" s="408"/>
      <c r="W737" s="408"/>
      <c r="X737" s="408"/>
      <c r="Y737" s="408"/>
      <c r="Z737" s="408"/>
      <c r="AA737" s="408"/>
      <c r="AB737" s="408"/>
      <c r="AC737" s="408"/>
      <c r="AD737" s="408"/>
      <c r="AE737" s="624" t="s">
        <v>216</v>
      </c>
      <c r="AF737" s="408"/>
      <c r="AG737" s="408" t="s">
        <v>309</v>
      </c>
      <c r="AH737" s="408" t="s">
        <v>425</v>
      </c>
      <c r="AI737" s="408"/>
      <c r="AJ737" s="639" t="s">
        <v>315</v>
      </c>
      <c r="AK737" s="252"/>
      <c r="AL737" s="725"/>
      <c r="AM737" s="851"/>
      <c r="AN737" s="904"/>
      <c r="AP737" s="800"/>
      <c r="AQ737" s="800"/>
      <c r="AR737" s="800"/>
      <c r="AZ737" s="152"/>
      <c r="BA737" s="761"/>
      <c r="BB737" s="761"/>
      <c r="BC737" s="1116"/>
    </row>
    <row r="738" spans="1:55" ht="40.5" customHeight="1">
      <c r="A738" s="68"/>
      <c r="B738" s="88"/>
      <c r="C738" s="88"/>
      <c r="D738" s="88"/>
      <c r="E738" s="88"/>
      <c r="F738" s="145"/>
      <c r="G738" s="187"/>
      <c r="H738" s="315"/>
      <c r="I738" s="377" t="s">
        <v>131</v>
      </c>
      <c r="J738" s="377"/>
      <c r="K738" s="377"/>
      <c r="L738" s="377"/>
      <c r="M738" s="479" t="s">
        <v>342</v>
      </c>
      <c r="N738" s="479"/>
      <c r="O738" s="479"/>
      <c r="P738" s="479"/>
      <c r="Q738" s="479"/>
      <c r="R738" s="479"/>
      <c r="S738" s="347"/>
      <c r="T738" s="408"/>
      <c r="U738" s="408"/>
      <c r="V738" s="408"/>
      <c r="W738" s="408"/>
      <c r="X738" s="408"/>
      <c r="Y738" s="408"/>
      <c r="Z738" s="408"/>
      <c r="AA738" s="408"/>
      <c r="AB738" s="408"/>
      <c r="AC738" s="408"/>
      <c r="AD738" s="408"/>
      <c r="AE738" s="408"/>
      <c r="AF738" s="408"/>
      <c r="AG738" s="408"/>
      <c r="AH738" s="408"/>
      <c r="AI738" s="408"/>
      <c r="AJ738" s="639"/>
      <c r="AK738" s="252"/>
      <c r="AL738" s="725"/>
      <c r="AM738" s="851"/>
      <c r="AN738" s="904"/>
      <c r="AP738" s="800"/>
      <c r="AQ738" s="800"/>
      <c r="AR738" s="800"/>
      <c r="AZ738" s="152"/>
      <c r="BA738" s="761"/>
      <c r="BB738" s="761"/>
      <c r="BC738" s="1116"/>
    </row>
    <row r="739" spans="1:55" ht="22" customHeight="1">
      <c r="A739" s="68"/>
      <c r="B739" s="88"/>
      <c r="C739" s="88"/>
      <c r="D739" s="88"/>
      <c r="E739" s="88"/>
      <c r="F739" s="145"/>
      <c r="G739" s="187"/>
      <c r="H739" s="315"/>
      <c r="I739" s="377"/>
      <c r="J739" s="377"/>
      <c r="K739" s="377"/>
      <c r="L739" s="377"/>
      <c r="M739" s="479" t="s">
        <v>124</v>
      </c>
      <c r="N739" s="479"/>
      <c r="O739" s="479"/>
      <c r="P739" s="479"/>
      <c r="Q739" s="479"/>
      <c r="R739" s="479"/>
      <c r="S739" s="555"/>
      <c r="T739" s="564"/>
      <c r="U739" s="564"/>
      <c r="V739" s="564"/>
      <c r="W739" s="564"/>
      <c r="X739" s="564"/>
      <c r="Y739" s="564"/>
      <c r="Z739" s="564"/>
      <c r="AA739" s="564"/>
      <c r="AB739" s="564"/>
      <c r="AC739" s="564"/>
      <c r="AD739" s="564"/>
      <c r="AE739" s="624" t="s">
        <v>216</v>
      </c>
      <c r="AF739" s="408"/>
      <c r="AG739" s="408" t="s">
        <v>309</v>
      </c>
      <c r="AH739" s="408" t="s">
        <v>425</v>
      </c>
      <c r="AI739" s="408"/>
      <c r="AJ739" s="639" t="s">
        <v>315</v>
      </c>
      <c r="AK739" s="252"/>
      <c r="AL739" s="725"/>
      <c r="AM739" s="851"/>
      <c r="AN739" s="904"/>
      <c r="AP739" s="800"/>
      <c r="AQ739" s="800"/>
      <c r="AR739" s="800"/>
      <c r="AZ739" s="152"/>
      <c r="BA739" s="761"/>
      <c r="BB739" s="761"/>
      <c r="BC739" s="1116"/>
    </row>
    <row r="740" spans="1:55" ht="22" customHeight="1">
      <c r="A740" s="68"/>
      <c r="B740" s="88"/>
      <c r="C740" s="88"/>
      <c r="D740" s="88"/>
      <c r="E740" s="88"/>
      <c r="F740" s="145"/>
      <c r="G740" s="187"/>
      <c r="H740" s="315"/>
      <c r="I740" s="377" t="s">
        <v>805</v>
      </c>
      <c r="J740" s="377"/>
      <c r="K740" s="377"/>
      <c r="L740" s="377"/>
      <c r="M740" s="377"/>
      <c r="N740" s="377"/>
      <c r="O740" s="377"/>
      <c r="P740" s="377"/>
      <c r="Q740" s="378"/>
      <c r="R740" s="378"/>
      <c r="S740" s="378"/>
      <c r="T740" s="378"/>
      <c r="U740" s="378"/>
      <c r="V740" s="378"/>
      <c r="W740" s="378"/>
      <c r="X740" s="378"/>
      <c r="Y740" s="378"/>
      <c r="Z740" s="378"/>
      <c r="AA740" s="378"/>
      <c r="AB740" s="378"/>
      <c r="AC740" s="378"/>
      <c r="AD740" s="378"/>
      <c r="AE740" s="378"/>
      <c r="AF740" s="378"/>
      <c r="AG740" s="378"/>
      <c r="AH740" s="378"/>
      <c r="AI740" s="378"/>
      <c r="AJ740" s="378"/>
      <c r="AK740" s="252"/>
      <c r="AL740" s="725"/>
      <c r="AM740" s="851"/>
      <c r="AN740" s="904"/>
      <c r="AP740" s="800"/>
      <c r="AQ740" s="800"/>
      <c r="AR740" s="800"/>
      <c r="AZ740" s="152"/>
      <c r="BA740" s="761"/>
      <c r="BB740" s="761"/>
      <c r="BC740" s="1116"/>
    </row>
    <row r="741" spans="1:55" ht="22" customHeight="1">
      <c r="A741" s="68"/>
      <c r="B741" s="88"/>
      <c r="C741" s="88"/>
      <c r="D741" s="88"/>
      <c r="E741" s="88"/>
      <c r="F741" s="145"/>
      <c r="G741" s="187"/>
      <c r="H741" s="315"/>
      <c r="I741" s="377" t="s">
        <v>800</v>
      </c>
      <c r="J741" s="377"/>
      <c r="K741" s="377"/>
      <c r="L741" s="377"/>
      <c r="M741" s="377"/>
      <c r="N741" s="377"/>
      <c r="O741" s="377"/>
      <c r="P741" s="377"/>
      <c r="Q741" s="378"/>
      <c r="R741" s="378"/>
      <c r="S741" s="378"/>
      <c r="T741" s="378"/>
      <c r="U741" s="378"/>
      <c r="V741" s="378"/>
      <c r="W741" s="378"/>
      <c r="X741" s="378"/>
      <c r="Y741" s="378"/>
      <c r="Z741" s="378"/>
      <c r="AA741" s="378"/>
      <c r="AB741" s="378"/>
      <c r="AC741" s="378"/>
      <c r="AD741" s="378"/>
      <c r="AE741" s="378"/>
      <c r="AF741" s="378"/>
      <c r="AG741" s="378"/>
      <c r="AH741" s="378"/>
      <c r="AI741" s="378"/>
      <c r="AJ741" s="378"/>
      <c r="AK741" s="252"/>
      <c r="AL741" s="725"/>
      <c r="AM741" s="851"/>
      <c r="AN741" s="904"/>
      <c r="AP741" s="800"/>
      <c r="AQ741" s="800"/>
      <c r="AR741" s="800"/>
      <c r="AZ741" s="152"/>
      <c r="BA741" s="761"/>
      <c r="BB741" s="761"/>
      <c r="BC741" s="1116"/>
    </row>
    <row r="742" spans="1:55" ht="26.5" customHeight="1">
      <c r="A742" s="68"/>
      <c r="B742" s="88"/>
      <c r="C742" s="88"/>
      <c r="D742" s="88"/>
      <c r="E742" s="88"/>
      <c r="F742" s="145"/>
      <c r="G742" s="187"/>
      <c r="H742" s="315"/>
      <c r="I742" s="378" t="s">
        <v>925</v>
      </c>
      <c r="J742" s="378"/>
      <c r="K742" s="378"/>
      <c r="L742" s="378"/>
      <c r="M742" s="378"/>
      <c r="N742" s="378"/>
      <c r="O742" s="378"/>
      <c r="P742" s="378"/>
      <c r="Q742" s="378"/>
      <c r="R742" s="378"/>
      <c r="S742" s="378"/>
      <c r="T742" s="378"/>
      <c r="U742" s="378"/>
      <c r="V742" s="378"/>
      <c r="W742" s="378"/>
      <c r="X742" s="378"/>
      <c r="Y742" s="378"/>
      <c r="Z742" s="378"/>
      <c r="AA742" s="378"/>
      <c r="AB742" s="378"/>
      <c r="AC742" s="378" t="s">
        <v>861</v>
      </c>
      <c r="AD742" s="378"/>
      <c r="AE742" s="378"/>
      <c r="AF742" s="378"/>
      <c r="AG742" s="378"/>
      <c r="AH742" s="378"/>
      <c r="AI742" s="378"/>
      <c r="AJ742" s="378"/>
      <c r="AK742" s="252"/>
      <c r="AL742" s="725"/>
      <c r="AM742" s="851"/>
      <c r="AN742" s="904"/>
      <c r="AP742" s="800"/>
      <c r="AQ742" s="800"/>
      <c r="AR742" s="800"/>
      <c r="AZ742" s="152"/>
      <c r="BA742" s="761"/>
      <c r="BB742" s="761"/>
      <c r="BC742" s="1116"/>
    </row>
    <row r="743" spans="1:55" ht="26.5" customHeight="1">
      <c r="A743" s="68"/>
      <c r="B743" s="88"/>
      <c r="C743" s="88"/>
      <c r="D743" s="88"/>
      <c r="E743" s="88"/>
      <c r="F743" s="145"/>
      <c r="G743" s="187"/>
      <c r="H743" s="315"/>
      <c r="I743" s="378"/>
      <c r="J743" s="378"/>
      <c r="K743" s="378"/>
      <c r="L743" s="378"/>
      <c r="M743" s="378"/>
      <c r="N743" s="378"/>
      <c r="O743" s="378"/>
      <c r="P743" s="378"/>
      <c r="Q743" s="378"/>
      <c r="R743" s="378"/>
      <c r="S743" s="378"/>
      <c r="T743" s="378"/>
      <c r="U743" s="378"/>
      <c r="V743" s="378"/>
      <c r="W743" s="378"/>
      <c r="X743" s="378"/>
      <c r="Y743" s="378"/>
      <c r="Z743" s="378"/>
      <c r="AA743" s="378"/>
      <c r="AB743" s="378"/>
      <c r="AC743" s="378" t="s">
        <v>861</v>
      </c>
      <c r="AD743" s="378"/>
      <c r="AE743" s="378"/>
      <c r="AF743" s="378"/>
      <c r="AG743" s="378"/>
      <c r="AH743" s="378"/>
      <c r="AI743" s="378"/>
      <c r="AJ743" s="378"/>
      <c r="AK743" s="252"/>
      <c r="AL743" s="725"/>
      <c r="AM743" s="851"/>
      <c r="AN743" s="904"/>
      <c r="AP743" s="800"/>
      <c r="AQ743" s="800"/>
      <c r="AR743" s="800"/>
      <c r="AZ743" s="152"/>
      <c r="BA743" s="761"/>
      <c r="BB743" s="761"/>
      <c r="BC743" s="1116"/>
    </row>
    <row r="744" spans="1:55" ht="26.5" customHeight="1">
      <c r="A744" s="68"/>
      <c r="B744" s="88"/>
      <c r="C744" s="88"/>
      <c r="D744" s="88"/>
      <c r="E744" s="88"/>
      <c r="F744" s="145"/>
      <c r="G744" s="187"/>
      <c r="H744" s="315"/>
      <c r="I744" s="378"/>
      <c r="J744" s="378"/>
      <c r="K744" s="378"/>
      <c r="L744" s="378"/>
      <c r="M744" s="378"/>
      <c r="N744" s="378"/>
      <c r="O744" s="378"/>
      <c r="P744" s="378"/>
      <c r="Q744" s="378"/>
      <c r="R744" s="378"/>
      <c r="S744" s="378"/>
      <c r="T744" s="378"/>
      <c r="U744" s="378"/>
      <c r="V744" s="378"/>
      <c r="W744" s="378"/>
      <c r="X744" s="378"/>
      <c r="Y744" s="378"/>
      <c r="Z744" s="378"/>
      <c r="AA744" s="378"/>
      <c r="AB744" s="378"/>
      <c r="AC744" s="378" t="s">
        <v>861</v>
      </c>
      <c r="AD744" s="378"/>
      <c r="AE744" s="378"/>
      <c r="AF744" s="378"/>
      <c r="AG744" s="378"/>
      <c r="AH744" s="378"/>
      <c r="AI744" s="378"/>
      <c r="AJ744" s="378"/>
      <c r="AK744" s="252"/>
      <c r="AL744" s="725"/>
      <c r="AM744" s="851"/>
      <c r="AN744" s="904"/>
      <c r="AP744" s="800"/>
      <c r="AQ744" s="800"/>
      <c r="AR744" s="800"/>
      <c r="AZ744" s="152"/>
      <c r="BA744" s="761"/>
      <c r="BB744" s="761"/>
      <c r="BC744" s="1116"/>
    </row>
    <row r="745" spans="1:55">
      <c r="A745" s="68"/>
      <c r="B745" s="88"/>
      <c r="C745" s="88"/>
      <c r="D745" s="88"/>
      <c r="E745" s="88"/>
      <c r="F745" s="145"/>
      <c r="G745" s="187"/>
      <c r="H745" s="316" t="s">
        <v>306</v>
      </c>
      <c r="I745" s="378" t="s">
        <v>50</v>
      </c>
      <c r="J745" s="378"/>
      <c r="K745" s="378"/>
      <c r="L745" s="378"/>
      <c r="M745" s="479" t="s">
        <v>342</v>
      </c>
      <c r="N745" s="479"/>
      <c r="O745" s="479"/>
      <c r="P745" s="479"/>
      <c r="Q745" s="479"/>
      <c r="R745" s="479"/>
      <c r="S745" s="347"/>
      <c r="T745" s="408"/>
      <c r="U745" s="408"/>
      <c r="V745" s="408"/>
      <c r="W745" s="408"/>
      <c r="X745" s="408"/>
      <c r="Y745" s="408"/>
      <c r="Z745" s="408"/>
      <c r="AA745" s="408"/>
      <c r="AB745" s="408"/>
      <c r="AC745" s="408"/>
      <c r="AD745" s="408"/>
      <c r="AE745" s="408"/>
      <c r="AF745" s="408"/>
      <c r="AG745" s="408"/>
      <c r="AH745" s="408"/>
      <c r="AI745" s="408"/>
      <c r="AJ745" s="639"/>
      <c r="AK745" s="252"/>
      <c r="AL745" s="725"/>
      <c r="AM745" s="851"/>
      <c r="AN745" s="904"/>
      <c r="AP745" s="800"/>
      <c r="AQ745" s="800"/>
      <c r="AR745" s="800"/>
      <c r="AZ745" s="152"/>
      <c r="BA745" s="761"/>
      <c r="BB745" s="761"/>
      <c r="BC745" s="1116"/>
    </row>
    <row r="746" spans="1:55" ht="22" customHeight="1">
      <c r="A746" s="68"/>
      <c r="B746" s="88"/>
      <c r="C746" s="88"/>
      <c r="D746" s="88"/>
      <c r="E746" s="88"/>
      <c r="F746" s="145"/>
      <c r="G746" s="187"/>
      <c r="H746" s="316"/>
      <c r="I746" s="378"/>
      <c r="J746" s="378"/>
      <c r="K746" s="378"/>
      <c r="L746" s="378"/>
      <c r="M746" s="479" t="s">
        <v>124</v>
      </c>
      <c r="N746" s="479"/>
      <c r="O746" s="479"/>
      <c r="P746" s="479"/>
      <c r="Q746" s="479"/>
      <c r="R746" s="479"/>
      <c r="S746" s="347"/>
      <c r="T746" s="408"/>
      <c r="U746" s="408"/>
      <c r="V746" s="408"/>
      <c r="W746" s="408"/>
      <c r="X746" s="408"/>
      <c r="Y746" s="408"/>
      <c r="Z746" s="408"/>
      <c r="AA746" s="408"/>
      <c r="AB746" s="408"/>
      <c r="AC746" s="408"/>
      <c r="AD746" s="408"/>
      <c r="AE746" s="624" t="s">
        <v>216</v>
      </c>
      <c r="AF746" s="408"/>
      <c r="AG746" s="408" t="s">
        <v>309</v>
      </c>
      <c r="AH746" s="408" t="s">
        <v>425</v>
      </c>
      <c r="AI746" s="408"/>
      <c r="AJ746" s="639" t="s">
        <v>315</v>
      </c>
      <c r="AK746" s="252"/>
      <c r="AL746" s="725"/>
      <c r="AM746" s="851"/>
      <c r="AN746" s="904"/>
      <c r="AP746" s="800"/>
      <c r="AQ746" s="800"/>
      <c r="AR746" s="800"/>
      <c r="AZ746" s="152"/>
      <c r="BA746" s="761"/>
      <c r="BB746" s="761"/>
      <c r="BC746" s="1116"/>
    </row>
    <row r="747" spans="1:55" ht="52.5" customHeight="1">
      <c r="A747" s="68"/>
      <c r="B747" s="88"/>
      <c r="C747" s="88"/>
      <c r="D747" s="88"/>
      <c r="E747" s="88"/>
      <c r="F747" s="145"/>
      <c r="G747" s="187"/>
      <c r="H747" s="316"/>
      <c r="I747" s="377" t="s">
        <v>805</v>
      </c>
      <c r="J747" s="377"/>
      <c r="K747" s="377"/>
      <c r="L747" s="377"/>
      <c r="M747" s="377"/>
      <c r="N747" s="377"/>
      <c r="O747" s="377"/>
      <c r="P747" s="377"/>
      <c r="Q747" s="378"/>
      <c r="R747" s="378"/>
      <c r="S747" s="378"/>
      <c r="T747" s="378"/>
      <c r="U747" s="378"/>
      <c r="V747" s="378"/>
      <c r="W747" s="378"/>
      <c r="X747" s="378"/>
      <c r="Y747" s="378"/>
      <c r="Z747" s="378"/>
      <c r="AA747" s="378"/>
      <c r="AB747" s="378"/>
      <c r="AC747" s="378"/>
      <c r="AD747" s="378"/>
      <c r="AE747" s="378"/>
      <c r="AF747" s="378"/>
      <c r="AG747" s="378"/>
      <c r="AH747" s="378"/>
      <c r="AI747" s="378"/>
      <c r="AJ747" s="378"/>
      <c r="AK747" s="252"/>
      <c r="AL747" s="725"/>
      <c r="AM747" s="851"/>
      <c r="AN747" s="904"/>
      <c r="AP747" s="800"/>
      <c r="AQ747" s="800"/>
      <c r="AR747" s="800"/>
      <c r="AZ747" s="152"/>
      <c r="BA747" s="761"/>
      <c r="BB747" s="761"/>
      <c r="BC747" s="1116"/>
    </row>
    <row r="748" spans="1:55" ht="22" customHeight="1">
      <c r="A748" s="68"/>
      <c r="B748" s="88"/>
      <c r="C748" s="88"/>
      <c r="D748" s="88"/>
      <c r="E748" s="88"/>
      <c r="F748" s="145"/>
      <c r="G748" s="187"/>
      <c r="H748" s="316"/>
      <c r="I748" s="377" t="s">
        <v>800</v>
      </c>
      <c r="J748" s="377"/>
      <c r="K748" s="377"/>
      <c r="L748" s="377"/>
      <c r="M748" s="377"/>
      <c r="N748" s="377"/>
      <c r="O748" s="377"/>
      <c r="P748" s="377"/>
      <c r="Q748" s="378"/>
      <c r="R748" s="378"/>
      <c r="S748" s="378"/>
      <c r="T748" s="378"/>
      <c r="U748" s="378"/>
      <c r="V748" s="378"/>
      <c r="W748" s="378"/>
      <c r="X748" s="378"/>
      <c r="Y748" s="378"/>
      <c r="Z748" s="378"/>
      <c r="AA748" s="378"/>
      <c r="AB748" s="378"/>
      <c r="AC748" s="378"/>
      <c r="AD748" s="378"/>
      <c r="AE748" s="378"/>
      <c r="AF748" s="378"/>
      <c r="AG748" s="378"/>
      <c r="AH748" s="378"/>
      <c r="AI748" s="378"/>
      <c r="AJ748" s="378"/>
      <c r="AK748" s="252"/>
      <c r="AL748" s="725"/>
      <c r="AM748" s="851"/>
      <c r="AN748" s="904"/>
      <c r="AP748" s="800"/>
      <c r="AQ748" s="800"/>
      <c r="AR748" s="800"/>
      <c r="AZ748" s="152"/>
      <c r="BA748" s="761"/>
      <c r="BB748" s="761"/>
      <c r="BC748" s="1116"/>
    </row>
    <row r="749" spans="1:55" ht="22" customHeight="1">
      <c r="A749" s="68"/>
      <c r="B749" s="88"/>
      <c r="C749" s="88"/>
      <c r="D749" s="88"/>
      <c r="E749" s="88"/>
      <c r="F749" s="145"/>
      <c r="G749" s="187"/>
      <c r="H749" s="316"/>
      <c r="I749" s="378" t="s">
        <v>925</v>
      </c>
      <c r="J749" s="378"/>
      <c r="K749" s="378"/>
      <c r="L749" s="378"/>
      <c r="M749" s="378"/>
      <c r="N749" s="378"/>
      <c r="O749" s="378"/>
      <c r="P749" s="378"/>
      <c r="Q749" s="378"/>
      <c r="R749" s="378"/>
      <c r="S749" s="378"/>
      <c r="T749" s="378"/>
      <c r="U749" s="378"/>
      <c r="V749" s="378"/>
      <c r="W749" s="378"/>
      <c r="X749" s="378"/>
      <c r="Y749" s="378"/>
      <c r="Z749" s="378"/>
      <c r="AA749" s="378"/>
      <c r="AB749" s="378"/>
      <c r="AC749" s="378" t="s">
        <v>861</v>
      </c>
      <c r="AD749" s="378"/>
      <c r="AE749" s="378"/>
      <c r="AF749" s="378"/>
      <c r="AG749" s="378"/>
      <c r="AH749" s="378"/>
      <c r="AI749" s="378"/>
      <c r="AJ749" s="378"/>
      <c r="AK749" s="252"/>
      <c r="AL749" s="725"/>
      <c r="AM749" s="851"/>
      <c r="AN749" s="904"/>
      <c r="AP749" s="800"/>
      <c r="AQ749" s="800"/>
      <c r="AR749" s="800"/>
      <c r="AZ749" s="152"/>
      <c r="BA749" s="761"/>
      <c r="BB749" s="761"/>
      <c r="BC749" s="1116"/>
    </row>
    <row r="750" spans="1:55" ht="26.5" customHeight="1">
      <c r="A750" s="68"/>
      <c r="B750" s="88"/>
      <c r="C750" s="88"/>
      <c r="D750" s="88"/>
      <c r="E750" s="88"/>
      <c r="F750" s="145"/>
      <c r="G750" s="187"/>
      <c r="H750" s="316"/>
      <c r="I750" s="378"/>
      <c r="J750" s="378"/>
      <c r="K750" s="378"/>
      <c r="L750" s="378"/>
      <c r="M750" s="378"/>
      <c r="N750" s="378"/>
      <c r="O750" s="378"/>
      <c r="P750" s="378"/>
      <c r="Q750" s="378"/>
      <c r="R750" s="378"/>
      <c r="S750" s="378"/>
      <c r="T750" s="378"/>
      <c r="U750" s="378"/>
      <c r="V750" s="378"/>
      <c r="W750" s="378"/>
      <c r="X750" s="378"/>
      <c r="Y750" s="378"/>
      <c r="Z750" s="378"/>
      <c r="AA750" s="378"/>
      <c r="AB750" s="378"/>
      <c r="AC750" s="378" t="s">
        <v>861</v>
      </c>
      <c r="AD750" s="378"/>
      <c r="AE750" s="378"/>
      <c r="AF750" s="378"/>
      <c r="AG750" s="378"/>
      <c r="AH750" s="378"/>
      <c r="AI750" s="378"/>
      <c r="AJ750" s="378"/>
      <c r="AK750" s="252"/>
      <c r="AL750" s="725"/>
      <c r="AM750" s="851"/>
      <c r="AN750" s="904"/>
      <c r="AP750" s="800"/>
      <c r="AQ750" s="800"/>
      <c r="AR750" s="800"/>
      <c r="AZ750" s="152"/>
      <c r="BA750" s="761"/>
      <c r="BB750" s="761"/>
      <c r="BC750" s="1116"/>
    </row>
    <row r="751" spans="1:55" ht="26.5" customHeight="1">
      <c r="A751" s="68"/>
      <c r="B751" s="88"/>
      <c r="C751" s="88"/>
      <c r="D751" s="88"/>
      <c r="E751" s="88"/>
      <c r="F751" s="145"/>
      <c r="G751" s="187"/>
      <c r="H751" s="316"/>
      <c r="I751" s="378"/>
      <c r="J751" s="378"/>
      <c r="K751" s="378"/>
      <c r="L751" s="378"/>
      <c r="M751" s="378"/>
      <c r="N751" s="378"/>
      <c r="O751" s="378"/>
      <c r="P751" s="378"/>
      <c r="Q751" s="378"/>
      <c r="R751" s="378"/>
      <c r="S751" s="378"/>
      <c r="T751" s="378"/>
      <c r="U751" s="378"/>
      <c r="V751" s="378"/>
      <c r="W751" s="378"/>
      <c r="X751" s="378"/>
      <c r="Y751" s="378"/>
      <c r="Z751" s="378"/>
      <c r="AA751" s="378"/>
      <c r="AB751" s="378"/>
      <c r="AC751" s="378" t="s">
        <v>861</v>
      </c>
      <c r="AD751" s="378"/>
      <c r="AE751" s="378"/>
      <c r="AF751" s="378"/>
      <c r="AG751" s="378"/>
      <c r="AH751" s="378"/>
      <c r="AI751" s="378"/>
      <c r="AJ751" s="378"/>
      <c r="AK751" s="252"/>
      <c r="AL751" s="725"/>
      <c r="AM751" s="851"/>
      <c r="AN751" s="904"/>
      <c r="AP751" s="800"/>
      <c r="AQ751" s="800"/>
      <c r="AR751" s="800"/>
      <c r="AZ751" s="152"/>
      <c r="BA751" s="761"/>
      <c r="BB751" s="761"/>
      <c r="BC751" s="1116"/>
    </row>
    <row r="752" spans="1:55" ht="26.5" customHeight="1">
      <c r="A752" s="68"/>
      <c r="B752" s="88"/>
      <c r="C752" s="88"/>
      <c r="D752" s="88"/>
      <c r="E752" s="88"/>
      <c r="F752" s="145"/>
      <c r="G752" s="187"/>
      <c r="H752" s="316" t="s">
        <v>243</v>
      </c>
      <c r="I752" s="378" t="s">
        <v>50</v>
      </c>
      <c r="J752" s="378"/>
      <c r="K752" s="378"/>
      <c r="L752" s="378"/>
      <c r="M752" s="479" t="s">
        <v>342</v>
      </c>
      <c r="N752" s="479"/>
      <c r="O752" s="479"/>
      <c r="P752" s="479"/>
      <c r="Q752" s="479"/>
      <c r="R752" s="479"/>
      <c r="S752" s="347"/>
      <c r="T752" s="408"/>
      <c r="U752" s="408"/>
      <c r="V752" s="408"/>
      <c r="W752" s="408"/>
      <c r="X752" s="408"/>
      <c r="Y752" s="408"/>
      <c r="Z752" s="408"/>
      <c r="AA752" s="408"/>
      <c r="AB752" s="408"/>
      <c r="AC752" s="408"/>
      <c r="AD752" s="408"/>
      <c r="AE752" s="408"/>
      <c r="AF752" s="408"/>
      <c r="AG752" s="408"/>
      <c r="AH752" s="408"/>
      <c r="AI752" s="408"/>
      <c r="AJ752" s="639"/>
      <c r="AK752" s="252"/>
      <c r="AL752" s="725"/>
      <c r="AM752" s="851"/>
      <c r="AN752" s="904"/>
      <c r="AP752" s="800"/>
      <c r="AQ752" s="800"/>
      <c r="AR752" s="800"/>
      <c r="AZ752" s="152"/>
      <c r="BA752" s="761"/>
      <c r="BB752" s="761"/>
      <c r="BC752" s="1116"/>
    </row>
    <row r="753" spans="1:55" ht="23.5" customHeight="1">
      <c r="A753" s="68"/>
      <c r="B753" s="88"/>
      <c r="C753" s="88"/>
      <c r="D753" s="88"/>
      <c r="E753" s="88"/>
      <c r="F753" s="145"/>
      <c r="G753" s="187"/>
      <c r="H753" s="316"/>
      <c r="I753" s="378"/>
      <c r="J753" s="378"/>
      <c r="K753" s="378"/>
      <c r="L753" s="378"/>
      <c r="M753" s="479" t="s">
        <v>124</v>
      </c>
      <c r="N753" s="479"/>
      <c r="O753" s="479"/>
      <c r="P753" s="479"/>
      <c r="Q753" s="479"/>
      <c r="R753" s="479"/>
      <c r="S753" s="347"/>
      <c r="T753" s="408"/>
      <c r="U753" s="408"/>
      <c r="V753" s="408"/>
      <c r="W753" s="408"/>
      <c r="X753" s="408"/>
      <c r="Y753" s="408"/>
      <c r="Z753" s="408"/>
      <c r="AA753" s="408"/>
      <c r="AB753" s="408"/>
      <c r="AC753" s="408"/>
      <c r="AD753" s="408"/>
      <c r="AE753" s="624" t="s">
        <v>216</v>
      </c>
      <c r="AF753" s="408"/>
      <c r="AG753" s="408" t="s">
        <v>309</v>
      </c>
      <c r="AH753" s="408" t="s">
        <v>425</v>
      </c>
      <c r="AI753" s="408"/>
      <c r="AJ753" s="639" t="s">
        <v>315</v>
      </c>
      <c r="AK753" s="252"/>
      <c r="AL753" s="725"/>
      <c r="AM753" s="851"/>
      <c r="AN753" s="904"/>
      <c r="AP753" s="800"/>
      <c r="AQ753" s="800"/>
      <c r="AR753" s="800"/>
      <c r="AZ753" s="152"/>
      <c r="BA753" s="761"/>
      <c r="BB753" s="761"/>
      <c r="BC753" s="1116"/>
    </row>
    <row r="754" spans="1:55" ht="22" customHeight="1">
      <c r="A754" s="68"/>
      <c r="B754" s="88"/>
      <c r="C754" s="88"/>
      <c r="D754" s="88"/>
      <c r="E754" s="88"/>
      <c r="F754" s="145"/>
      <c r="G754" s="187"/>
      <c r="H754" s="316"/>
      <c r="I754" s="377" t="s">
        <v>805</v>
      </c>
      <c r="J754" s="377"/>
      <c r="K754" s="377"/>
      <c r="L754" s="377"/>
      <c r="M754" s="377"/>
      <c r="N754" s="377"/>
      <c r="O754" s="377"/>
      <c r="P754" s="377"/>
      <c r="Q754" s="378"/>
      <c r="R754" s="378"/>
      <c r="S754" s="378"/>
      <c r="T754" s="378"/>
      <c r="U754" s="378"/>
      <c r="V754" s="378"/>
      <c r="W754" s="378"/>
      <c r="X754" s="378"/>
      <c r="Y754" s="378"/>
      <c r="Z754" s="378"/>
      <c r="AA754" s="378"/>
      <c r="AB754" s="378"/>
      <c r="AC754" s="378"/>
      <c r="AD754" s="378"/>
      <c r="AE754" s="378"/>
      <c r="AF754" s="378"/>
      <c r="AG754" s="378"/>
      <c r="AH754" s="378"/>
      <c r="AI754" s="378"/>
      <c r="AJ754" s="378"/>
      <c r="AK754" s="252"/>
      <c r="AL754" s="725"/>
      <c r="AM754" s="851"/>
      <c r="AN754" s="904"/>
      <c r="AP754" s="800"/>
      <c r="AQ754" s="800"/>
      <c r="AR754" s="800"/>
      <c r="AZ754" s="152"/>
      <c r="BA754" s="761"/>
      <c r="BB754" s="761"/>
      <c r="BC754" s="1116"/>
    </row>
    <row r="755" spans="1:55">
      <c r="A755" s="68"/>
      <c r="B755" s="88"/>
      <c r="C755" s="88"/>
      <c r="D755" s="88"/>
      <c r="E755" s="88"/>
      <c r="F755" s="145"/>
      <c r="G755" s="187"/>
      <c r="H755" s="316"/>
      <c r="I755" s="377" t="s">
        <v>800</v>
      </c>
      <c r="J755" s="377"/>
      <c r="K755" s="377"/>
      <c r="L755" s="377"/>
      <c r="M755" s="377"/>
      <c r="N755" s="377"/>
      <c r="O755" s="377"/>
      <c r="P755" s="377"/>
      <c r="Q755" s="378"/>
      <c r="R755" s="378"/>
      <c r="S755" s="378"/>
      <c r="T755" s="378"/>
      <c r="U755" s="378"/>
      <c r="V755" s="378"/>
      <c r="W755" s="378"/>
      <c r="X755" s="378"/>
      <c r="Y755" s="378"/>
      <c r="Z755" s="378"/>
      <c r="AA755" s="378"/>
      <c r="AB755" s="378"/>
      <c r="AC755" s="378"/>
      <c r="AD755" s="378"/>
      <c r="AE755" s="378"/>
      <c r="AF755" s="378"/>
      <c r="AG755" s="378"/>
      <c r="AH755" s="378"/>
      <c r="AI755" s="378"/>
      <c r="AJ755" s="378"/>
      <c r="AK755" s="252"/>
      <c r="AL755" s="725"/>
      <c r="AM755" s="851"/>
      <c r="AN755" s="904"/>
      <c r="AP755" s="800"/>
      <c r="AQ755" s="800"/>
      <c r="AR755" s="800"/>
      <c r="AZ755" s="152"/>
      <c r="BA755" s="761"/>
      <c r="BB755" s="761"/>
      <c r="BC755" s="1116"/>
    </row>
    <row r="756" spans="1:55">
      <c r="A756" s="68"/>
      <c r="B756" s="88"/>
      <c r="C756" s="88"/>
      <c r="D756" s="88"/>
      <c r="E756" s="88"/>
      <c r="F756" s="145"/>
      <c r="G756" s="187"/>
      <c r="H756" s="316"/>
      <c r="I756" s="378" t="s">
        <v>925</v>
      </c>
      <c r="J756" s="378"/>
      <c r="K756" s="378"/>
      <c r="L756" s="378"/>
      <c r="M756" s="378"/>
      <c r="N756" s="378"/>
      <c r="O756" s="378"/>
      <c r="P756" s="378"/>
      <c r="Q756" s="378"/>
      <c r="R756" s="378"/>
      <c r="S756" s="378"/>
      <c r="T756" s="378"/>
      <c r="U756" s="378"/>
      <c r="V756" s="378"/>
      <c r="W756" s="378"/>
      <c r="X756" s="378"/>
      <c r="Y756" s="378"/>
      <c r="Z756" s="378"/>
      <c r="AA756" s="378"/>
      <c r="AB756" s="378"/>
      <c r="AC756" s="378" t="s">
        <v>861</v>
      </c>
      <c r="AD756" s="378"/>
      <c r="AE756" s="378"/>
      <c r="AF756" s="378"/>
      <c r="AG756" s="378"/>
      <c r="AH756" s="378"/>
      <c r="AI756" s="378"/>
      <c r="AJ756" s="378"/>
      <c r="AK756" s="252"/>
      <c r="AL756" s="725"/>
      <c r="AM756" s="851"/>
      <c r="AN756" s="904"/>
      <c r="AP756" s="800"/>
      <c r="AQ756" s="800"/>
      <c r="AR756" s="800"/>
      <c r="AZ756" s="152"/>
      <c r="BA756" s="761"/>
      <c r="BB756" s="761"/>
      <c r="BC756" s="1116"/>
    </row>
    <row r="757" spans="1:55" ht="37.5" customHeight="1">
      <c r="A757" s="68"/>
      <c r="B757" s="88"/>
      <c r="C757" s="88"/>
      <c r="D757" s="88"/>
      <c r="E757" s="88"/>
      <c r="F757" s="145"/>
      <c r="G757" s="187"/>
      <c r="H757" s="316"/>
      <c r="I757" s="378"/>
      <c r="J757" s="378"/>
      <c r="K757" s="378"/>
      <c r="L757" s="378"/>
      <c r="M757" s="378"/>
      <c r="N757" s="378"/>
      <c r="O757" s="378"/>
      <c r="P757" s="378"/>
      <c r="Q757" s="378"/>
      <c r="R757" s="378"/>
      <c r="S757" s="378"/>
      <c r="T757" s="378"/>
      <c r="U757" s="378"/>
      <c r="V757" s="378"/>
      <c r="W757" s="378"/>
      <c r="X757" s="378"/>
      <c r="Y757" s="378"/>
      <c r="Z757" s="378"/>
      <c r="AA757" s="378"/>
      <c r="AB757" s="378"/>
      <c r="AC757" s="378" t="s">
        <v>861</v>
      </c>
      <c r="AD757" s="378"/>
      <c r="AE757" s="378"/>
      <c r="AF757" s="378"/>
      <c r="AG757" s="378"/>
      <c r="AH757" s="378"/>
      <c r="AI757" s="378"/>
      <c r="AJ757" s="378"/>
      <c r="AK757" s="252"/>
      <c r="AL757" s="725"/>
      <c r="AM757" s="851"/>
      <c r="AN757" s="904"/>
      <c r="AP757" s="800"/>
      <c r="AQ757" s="800"/>
      <c r="AR757" s="800"/>
      <c r="AZ757" s="152"/>
      <c r="BA757" s="761"/>
      <c r="BB757" s="761"/>
      <c r="BC757" s="1116"/>
    </row>
    <row r="758" spans="1:55" ht="22" customHeight="1">
      <c r="A758" s="68"/>
      <c r="B758" s="88"/>
      <c r="C758" s="88"/>
      <c r="D758" s="88"/>
      <c r="E758" s="88"/>
      <c r="F758" s="145"/>
      <c r="G758" s="187"/>
      <c r="H758" s="316"/>
      <c r="I758" s="378"/>
      <c r="J758" s="378"/>
      <c r="K758" s="378"/>
      <c r="L758" s="378"/>
      <c r="M758" s="378"/>
      <c r="N758" s="378"/>
      <c r="O758" s="378"/>
      <c r="P758" s="378"/>
      <c r="Q758" s="378"/>
      <c r="R758" s="378"/>
      <c r="S758" s="378"/>
      <c r="T758" s="378"/>
      <c r="U758" s="378"/>
      <c r="V758" s="378"/>
      <c r="W758" s="378"/>
      <c r="X758" s="378"/>
      <c r="Y758" s="378"/>
      <c r="Z758" s="378"/>
      <c r="AA758" s="378"/>
      <c r="AB758" s="378"/>
      <c r="AC758" s="378" t="s">
        <v>861</v>
      </c>
      <c r="AD758" s="378"/>
      <c r="AE758" s="378"/>
      <c r="AF758" s="378"/>
      <c r="AG758" s="378"/>
      <c r="AH758" s="378"/>
      <c r="AI758" s="378"/>
      <c r="AJ758" s="378"/>
      <c r="AK758" s="252"/>
      <c r="AL758" s="725"/>
      <c r="AM758" s="851"/>
      <c r="AN758" s="904"/>
      <c r="AP758" s="800"/>
      <c r="AQ758" s="800"/>
      <c r="AR758" s="800"/>
      <c r="AZ758" s="152"/>
      <c r="BA758" s="761"/>
      <c r="BB758" s="761"/>
      <c r="BC758" s="1116"/>
    </row>
    <row r="759" spans="1:55" ht="22" customHeight="1">
      <c r="A759" s="68"/>
      <c r="B759" s="88"/>
      <c r="C759" s="88"/>
      <c r="D759" s="88"/>
      <c r="E759" s="88"/>
      <c r="F759" s="145"/>
      <c r="G759" s="187"/>
      <c r="H759" s="316"/>
      <c r="I759" s="377" t="s">
        <v>1014</v>
      </c>
      <c r="J759" s="377"/>
      <c r="K759" s="377"/>
      <c r="L759" s="377"/>
      <c r="M759" s="377"/>
      <c r="N759" s="377"/>
      <c r="O759" s="377"/>
      <c r="P759" s="377"/>
      <c r="Q759" s="378" t="s">
        <v>950</v>
      </c>
      <c r="R759" s="378"/>
      <c r="S759" s="378"/>
      <c r="T759" s="378"/>
      <c r="U759" s="378"/>
      <c r="V759" s="378"/>
      <c r="W759" s="378"/>
      <c r="X759" s="378"/>
      <c r="Y759" s="378"/>
      <c r="Z759" s="378"/>
      <c r="AA759" s="378"/>
      <c r="AB759" s="378"/>
      <c r="AC759" s="378"/>
      <c r="AD759" s="378"/>
      <c r="AE759" s="378"/>
      <c r="AF759" s="378"/>
      <c r="AG759" s="378"/>
      <c r="AH759" s="378"/>
      <c r="AI759" s="378"/>
      <c r="AJ759" s="378"/>
      <c r="AK759" s="252"/>
      <c r="AL759" s="725"/>
      <c r="AM759" s="851"/>
      <c r="AN759" s="904"/>
      <c r="AP759" s="800"/>
      <c r="AQ759" s="800"/>
      <c r="AR759" s="800"/>
      <c r="AZ759" s="152"/>
      <c r="BA759" s="761"/>
      <c r="BB759" s="761"/>
      <c r="BC759" s="1116"/>
    </row>
    <row r="760" spans="1:55" ht="30" customHeight="1">
      <c r="A760" s="68"/>
      <c r="B760" s="88"/>
      <c r="C760" s="88"/>
      <c r="D760" s="88"/>
      <c r="E760" s="88"/>
      <c r="F760" s="145"/>
      <c r="G760" s="187"/>
      <c r="H760" s="316"/>
      <c r="I760" s="377" t="s">
        <v>528</v>
      </c>
      <c r="J760" s="377"/>
      <c r="K760" s="377"/>
      <c r="L760" s="377"/>
      <c r="M760" s="377"/>
      <c r="N760" s="377"/>
      <c r="O760" s="377"/>
      <c r="P760" s="377"/>
      <c r="Q760" s="378" t="s">
        <v>755</v>
      </c>
      <c r="R760" s="378"/>
      <c r="S760" s="378"/>
      <c r="T760" s="378"/>
      <c r="U760" s="378"/>
      <c r="V760" s="378"/>
      <c r="W760" s="378"/>
      <c r="X760" s="378"/>
      <c r="Y760" s="378"/>
      <c r="Z760" s="378"/>
      <c r="AA760" s="378"/>
      <c r="AB760" s="378"/>
      <c r="AC760" s="378"/>
      <c r="AD760" s="378"/>
      <c r="AE760" s="378"/>
      <c r="AF760" s="378"/>
      <c r="AG760" s="378"/>
      <c r="AH760" s="378"/>
      <c r="AI760" s="378"/>
      <c r="AJ760" s="378"/>
      <c r="AK760" s="252"/>
      <c r="AL760" s="725"/>
      <c r="AM760" s="851"/>
      <c r="AN760" s="904"/>
      <c r="AP760" s="800"/>
      <c r="AQ760" s="800"/>
      <c r="AR760" s="800"/>
      <c r="AZ760" s="152"/>
      <c r="BA760" s="761"/>
      <c r="BB760" s="761"/>
      <c r="BC760" s="1116"/>
    </row>
    <row r="761" spans="1:55" ht="26.5" customHeight="1">
      <c r="A761" s="68"/>
      <c r="B761" s="88"/>
      <c r="C761" s="88"/>
      <c r="D761" s="88"/>
      <c r="E761" s="88"/>
      <c r="F761" s="145"/>
      <c r="G761" s="187"/>
      <c r="H761" s="61" t="s">
        <v>331</v>
      </c>
      <c r="L761" s="61"/>
      <c r="M761" s="61"/>
      <c r="AK761" s="252"/>
      <c r="AL761" s="725"/>
      <c r="AM761" s="851"/>
      <c r="AN761" s="904"/>
      <c r="AP761" s="800"/>
      <c r="AQ761" s="800"/>
      <c r="AR761" s="800"/>
      <c r="AZ761" s="152"/>
      <c r="BA761" s="761"/>
      <c r="BB761" s="761"/>
      <c r="BC761" s="1116"/>
    </row>
    <row r="762" spans="1:55" ht="26.5" customHeight="1">
      <c r="A762" s="68"/>
      <c r="B762" s="88"/>
      <c r="C762" s="88"/>
      <c r="D762" s="88"/>
      <c r="E762" s="88"/>
      <c r="F762" s="145"/>
      <c r="G762" s="187"/>
      <c r="H762" s="61" t="s">
        <v>374</v>
      </c>
      <c r="L762" s="61"/>
      <c r="M762" s="61"/>
      <c r="AK762" s="252"/>
      <c r="AL762" s="725"/>
      <c r="AM762" s="851"/>
      <c r="AN762" s="904"/>
      <c r="AP762" s="800"/>
      <c r="AQ762" s="800"/>
      <c r="AR762" s="800"/>
      <c r="AZ762" s="152"/>
      <c r="BA762" s="761"/>
      <c r="BB762" s="761"/>
      <c r="BC762" s="1116"/>
    </row>
    <row r="763" spans="1:55" ht="24.75" customHeight="1">
      <c r="A763" s="68"/>
      <c r="B763" s="88"/>
      <c r="C763" s="88"/>
      <c r="D763" s="88"/>
      <c r="E763" s="88"/>
      <c r="F763" s="145"/>
      <c r="G763" s="187"/>
      <c r="H763" s="61" t="s">
        <v>187</v>
      </c>
      <c r="I763" s="61" t="s">
        <v>1152</v>
      </c>
      <c r="L763" s="61"/>
      <c r="M763" s="61"/>
      <c r="AD763" s="252"/>
      <c r="AE763" s="252"/>
      <c r="AF763" s="252"/>
      <c r="AG763" s="252"/>
      <c r="AH763" s="252"/>
      <c r="AI763" s="252"/>
      <c r="AJ763" s="252"/>
      <c r="AK763" s="252"/>
      <c r="AL763" s="725"/>
      <c r="AM763" s="851"/>
      <c r="AN763" s="904"/>
      <c r="AP763" s="800"/>
      <c r="AQ763" s="800"/>
      <c r="AR763" s="800"/>
      <c r="AZ763" s="152"/>
      <c r="BA763" s="761"/>
      <c r="BB763" s="761"/>
      <c r="BC763" s="1116"/>
    </row>
    <row r="764" spans="1:55" ht="20.5" customHeight="1">
      <c r="A764" s="68"/>
      <c r="B764" s="88"/>
      <c r="C764" s="88"/>
      <c r="D764" s="88"/>
      <c r="E764" s="88"/>
      <c r="F764" s="145"/>
      <c r="G764" s="187"/>
      <c r="J764" s="395"/>
      <c r="K764" s="444"/>
      <c r="L764" s="444"/>
      <c r="M764" s="444"/>
      <c r="N764" s="444"/>
      <c r="O764" s="444"/>
      <c r="P764" s="444"/>
      <c r="Q764" s="444"/>
      <c r="R764" s="444"/>
      <c r="S764" s="444"/>
      <c r="T764" s="444"/>
      <c r="U764" s="444"/>
      <c r="V764" s="444"/>
      <c r="W764" s="444"/>
      <c r="X764" s="444"/>
      <c r="Y764" s="444"/>
      <c r="Z764" s="444"/>
      <c r="AA764" s="444"/>
      <c r="AB764" s="444"/>
      <c r="AC764" s="444"/>
      <c r="AD764" s="444"/>
      <c r="AE764" s="444"/>
      <c r="AF764" s="444"/>
      <c r="AG764" s="444"/>
      <c r="AH764" s="444"/>
      <c r="AI764" s="444"/>
      <c r="AJ764" s="630"/>
      <c r="AK764" s="252"/>
      <c r="AL764" s="725"/>
      <c r="AM764" s="851"/>
      <c r="AN764" s="904"/>
      <c r="AP764" s="800"/>
      <c r="AQ764" s="800"/>
      <c r="AR764" s="800"/>
      <c r="AZ764" s="152"/>
      <c r="BA764" s="761"/>
      <c r="BB764" s="761"/>
      <c r="BC764" s="1116"/>
    </row>
    <row r="765" spans="1:55" ht="24.75" customHeight="1">
      <c r="A765" s="68"/>
      <c r="B765" s="88"/>
      <c r="C765" s="88"/>
      <c r="D765" s="88"/>
      <c r="E765" s="88"/>
      <c r="F765" s="145"/>
      <c r="G765" s="187"/>
      <c r="H765" s="61" t="s">
        <v>196</v>
      </c>
      <c r="I765" s="61" t="s">
        <v>327</v>
      </c>
      <c r="L765" s="61"/>
      <c r="M765" s="61"/>
      <c r="AD765" s="252"/>
      <c r="AE765" s="252"/>
      <c r="AF765" s="252"/>
      <c r="AG765" s="252"/>
      <c r="AH765" s="252"/>
      <c r="AI765" s="252"/>
      <c r="AJ765" s="252"/>
      <c r="AK765" s="252"/>
      <c r="AL765" s="725"/>
      <c r="AM765" s="851"/>
      <c r="AN765" s="904"/>
      <c r="AP765" s="800"/>
      <c r="AQ765" s="800"/>
      <c r="AR765" s="800"/>
      <c r="AZ765" s="152"/>
      <c r="BA765" s="761"/>
      <c r="BB765" s="761"/>
      <c r="BC765" s="1116"/>
    </row>
    <row r="766" spans="1:55" ht="36.75" customHeight="1">
      <c r="A766" s="68"/>
      <c r="B766" s="88"/>
      <c r="C766" s="88"/>
      <c r="D766" s="88"/>
      <c r="E766" s="88"/>
      <c r="F766" s="145"/>
      <c r="G766" s="187"/>
      <c r="I766" s="378" t="s">
        <v>285</v>
      </c>
      <c r="J766" s="378"/>
      <c r="K766" s="378"/>
      <c r="L766" s="378"/>
      <c r="M766" s="378"/>
      <c r="N766" s="378"/>
      <c r="O766" s="377" t="s">
        <v>237</v>
      </c>
      <c r="P766" s="377"/>
      <c r="Q766" s="377"/>
      <c r="R766" s="377"/>
      <c r="S766" s="377"/>
      <c r="T766" s="377" t="s">
        <v>306</v>
      </c>
      <c r="U766" s="377"/>
      <c r="V766" s="377"/>
      <c r="W766" s="377"/>
      <c r="X766" s="377"/>
      <c r="Y766" s="602" t="s">
        <v>863</v>
      </c>
      <c r="Z766" s="602"/>
      <c r="AA766" s="602"/>
      <c r="AB766" s="602"/>
      <c r="AC766" s="602"/>
      <c r="AD766" s="252"/>
      <c r="AE766" s="252"/>
      <c r="AF766" s="252"/>
      <c r="AG766" s="252"/>
      <c r="AH766" s="252"/>
      <c r="AI766" s="252"/>
      <c r="AJ766" s="252"/>
      <c r="AK766" s="252"/>
      <c r="AL766" s="725"/>
      <c r="AM766" s="851"/>
      <c r="AN766" s="904"/>
      <c r="AP766" s="800"/>
      <c r="AQ766" s="800"/>
      <c r="AR766" s="800"/>
      <c r="AZ766" s="152"/>
      <c r="BA766" s="761"/>
      <c r="BB766" s="761"/>
      <c r="BC766" s="1116"/>
    </row>
    <row r="767" spans="1:55" ht="27.5" customHeight="1">
      <c r="A767" s="68"/>
      <c r="B767" s="88"/>
      <c r="C767" s="88"/>
      <c r="D767" s="88"/>
      <c r="E767" s="88"/>
      <c r="F767" s="145"/>
      <c r="G767" s="187"/>
      <c r="I767" s="378" t="s">
        <v>1016</v>
      </c>
      <c r="J767" s="378"/>
      <c r="K767" s="378"/>
      <c r="L767" s="378"/>
      <c r="M767" s="378"/>
      <c r="N767" s="378"/>
      <c r="O767" s="508" t="s">
        <v>81</v>
      </c>
      <c r="P767" s="508"/>
      <c r="Q767" s="508"/>
      <c r="R767" s="508"/>
      <c r="S767" s="508"/>
      <c r="T767" s="508" t="s">
        <v>81</v>
      </c>
      <c r="U767" s="508"/>
      <c r="V767" s="508"/>
      <c r="W767" s="508"/>
      <c r="X767" s="508"/>
      <c r="Y767" s="508" t="s">
        <v>81</v>
      </c>
      <c r="Z767" s="508"/>
      <c r="AA767" s="508"/>
      <c r="AB767" s="508"/>
      <c r="AC767" s="508"/>
      <c r="AD767" s="252"/>
      <c r="AE767" s="252"/>
      <c r="AF767" s="252"/>
      <c r="AG767" s="252"/>
      <c r="AH767" s="252"/>
      <c r="AI767" s="252"/>
      <c r="AJ767" s="252"/>
      <c r="AK767" s="252"/>
      <c r="AL767" s="725"/>
      <c r="AM767" s="851"/>
      <c r="AN767" s="904"/>
      <c r="AP767" s="800"/>
      <c r="AQ767" s="800"/>
      <c r="AR767" s="800"/>
      <c r="AZ767" s="152"/>
      <c r="BA767" s="761"/>
      <c r="BB767" s="761"/>
      <c r="BC767" s="1116"/>
    </row>
    <row r="768" spans="1:55" ht="63.75" customHeight="1">
      <c r="A768" s="68"/>
      <c r="B768" s="88"/>
      <c r="C768" s="88"/>
      <c r="D768" s="88"/>
      <c r="E768" s="88"/>
      <c r="F768" s="145"/>
      <c r="G768" s="187"/>
      <c r="I768" s="378" t="s">
        <v>582</v>
      </c>
      <c r="J768" s="378"/>
      <c r="K768" s="378"/>
      <c r="L768" s="378"/>
      <c r="M768" s="378"/>
      <c r="N768" s="378"/>
      <c r="O768" s="508" t="s">
        <v>608</v>
      </c>
      <c r="P768" s="508"/>
      <c r="Q768" s="508"/>
      <c r="R768" s="508"/>
      <c r="S768" s="508"/>
      <c r="T768" s="508" t="s">
        <v>608</v>
      </c>
      <c r="U768" s="508"/>
      <c r="V768" s="508"/>
      <c r="W768" s="508"/>
      <c r="X768" s="508"/>
      <c r="Y768" s="603"/>
      <c r="Z768" s="609"/>
      <c r="AA768" s="609"/>
      <c r="AB768" s="609"/>
      <c r="AC768" s="619"/>
      <c r="AD768" s="252"/>
      <c r="AE768" s="252"/>
      <c r="AF768" s="252"/>
      <c r="AG768" s="252"/>
      <c r="AH768" s="252"/>
      <c r="AI768" s="252"/>
      <c r="AJ768" s="252"/>
      <c r="AK768" s="252"/>
      <c r="AL768" s="725"/>
      <c r="AM768" s="851"/>
      <c r="AN768" s="904"/>
      <c r="AP768" s="800"/>
      <c r="AQ768" s="800"/>
      <c r="AR768" s="800"/>
      <c r="AZ768" s="152"/>
      <c r="BA768" s="761"/>
      <c r="BB768" s="761"/>
      <c r="BC768" s="1116"/>
    </row>
    <row r="769" spans="1:55">
      <c r="A769" s="68"/>
      <c r="B769" s="88"/>
      <c r="C769" s="88"/>
      <c r="D769" s="88"/>
      <c r="E769" s="88"/>
      <c r="F769" s="145"/>
      <c r="G769" s="187"/>
      <c r="I769" s="379" t="s">
        <v>353</v>
      </c>
      <c r="J769" s="379"/>
      <c r="K769" s="379"/>
      <c r="L769" s="379"/>
      <c r="M769" s="379"/>
      <c r="N769" s="379"/>
      <c r="O769" s="509" t="s">
        <v>608</v>
      </c>
      <c r="P769" s="509"/>
      <c r="Q769" s="509"/>
      <c r="R769" s="509"/>
      <c r="S769" s="509"/>
      <c r="T769" s="509" t="s">
        <v>608</v>
      </c>
      <c r="U769" s="509"/>
      <c r="V769" s="509"/>
      <c r="W769" s="509"/>
      <c r="X769" s="509"/>
      <c r="Y769" s="604"/>
      <c r="Z769" s="610"/>
      <c r="AA769" s="610"/>
      <c r="AB769" s="610"/>
      <c r="AC769" s="620"/>
      <c r="AD769" s="252"/>
      <c r="AE769" s="252"/>
      <c r="AF769" s="252"/>
      <c r="AG769" s="252"/>
      <c r="AH769" s="252"/>
      <c r="AI769" s="252"/>
      <c r="AJ769" s="252"/>
      <c r="AK769" s="252"/>
      <c r="AL769" s="725"/>
      <c r="AM769" s="851"/>
      <c r="AN769" s="904"/>
      <c r="AP769" s="800"/>
      <c r="AQ769" s="800"/>
      <c r="AR769" s="800"/>
      <c r="AZ769" s="152"/>
      <c r="BA769" s="761"/>
      <c r="BB769" s="761"/>
      <c r="BC769" s="1116"/>
    </row>
    <row r="770" spans="1:55" ht="21.75" customHeight="1">
      <c r="A770" s="68"/>
      <c r="B770" s="88"/>
      <c r="C770" s="88"/>
      <c r="D770" s="88"/>
      <c r="E770" s="88"/>
      <c r="F770" s="145"/>
      <c r="G770" s="187"/>
      <c r="I770" s="380" t="s">
        <v>617</v>
      </c>
      <c r="J770" s="378" t="s">
        <v>446</v>
      </c>
      <c r="K770" s="378"/>
      <c r="L770" s="378"/>
      <c r="M770" s="378"/>
      <c r="N770" s="378"/>
      <c r="O770" s="508" t="s">
        <v>608</v>
      </c>
      <c r="P770" s="508"/>
      <c r="Q770" s="508"/>
      <c r="R770" s="508"/>
      <c r="S770" s="508"/>
      <c r="T770" s="508" t="s">
        <v>608</v>
      </c>
      <c r="U770" s="508"/>
      <c r="V770" s="508"/>
      <c r="W770" s="508"/>
      <c r="X770" s="508"/>
      <c r="Y770" s="604"/>
      <c r="Z770" s="610"/>
      <c r="AA770" s="610"/>
      <c r="AB770" s="610"/>
      <c r="AC770" s="620"/>
      <c r="AD770" s="252"/>
      <c r="AE770" s="252"/>
      <c r="AF770" s="252"/>
      <c r="AG770" s="252"/>
      <c r="AH770" s="252"/>
      <c r="AI770" s="252"/>
      <c r="AJ770" s="252"/>
      <c r="AK770" s="252"/>
      <c r="AL770" s="725"/>
      <c r="AM770" s="851"/>
      <c r="AN770" s="904"/>
      <c r="AP770" s="800"/>
      <c r="AQ770" s="800"/>
      <c r="AR770" s="800"/>
      <c r="AZ770" s="152"/>
      <c r="BA770" s="761"/>
      <c r="BB770" s="761"/>
      <c r="BC770" s="1116"/>
    </row>
    <row r="771" spans="1:55" ht="38.25" customHeight="1">
      <c r="A771" s="68"/>
      <c r="B771" s="88"/>
      <c r="C771" s="88"/>
      <c r="D771" s="88"/>
      <c r="E771" s="88"/>
      <c r="F771" s="145"/>
      <c r="G771" s="187"/>
      <c r="I771" s="381"/>
      <c r="J771" s="378" t="s">
        <v>942</v>
      </c>
      <c r="K771" s="378"/>
      <c r="L771" s="378"/>
      <c r="M771" s="378"/>
      <c r="N771" s="378"/>
      <c r="O771" s="508" t="s">
        <v>608</v>
      </c>
      <c r="P771" s="508"/>
      <c r="Q771" s="508"/>
      <c r="R771" s="508"/>
      <c r="S771" s="508"/>
      <c r="T771" s="508" t="s">
        <v>608</v>
      </c>
      <c r="U771" s="508"/>
      <c r="V771" s="508"/>
      <c r="W771" s="508"/>
      <c r="X771" s="508"/>
      <c r="Y771" s="605"/>
      <c r="Z771" s="611"/>
      <c r="AA771" s="611"/>
      <c r="AB771" s="611"/>
      <c r="AC771" s="621"/>
      <c r="AD771" s="252"/>
      <c r="AE771" s="252"/>
      <c r="AF771" s="252"/>
      <c r="AG771" s="252"/>
      <c r="AH771" s="252"/>
      <c r="AI771" s="252"/>
      <c r="AJ771" s="252"/>
      <c r="AK771" s="252"/>
      <c r="AL771" s="725"/>
      <c r="AM771" s="851"/>
      <c r="AN771" s="904"/>
      <c r="AP771" s="800"/>
      <c r="AQ771" s="800"/>
      <c r="AR771" s="800"/>
      <c r="AZ771" s="152"/>
      <c r="BA771" s="761"/>
      <c r="BB771" s="761"/>
      <c r="BC771" s="1116"/>
    </row>
    <row r="772" spans="1:55" ht="38.25" customHeight="1">
      <c r="A772" s="68"/>
      <c r="C772" s="59"/>
      <c r="D772" s="59"/>
      <c r="E772" s="59"/>
      <c r="F772" s="145"/>
      <c r="G772" s="190"/>
      <c r="I772" s="382" t="s">
        <v>627</v>
      </c>
      <c r="J772" s="421" t="s">
        <v>599</v>
      </c>
      <c r="K772" s="421"/>
      <c r="L772" s="421"/>
      <c r="M772" s="421"/>
      <c r="N772" s="421"/>
      <c r="O772" s="421"/>
      <c r="P772" s="421"/>
      <c r="Q772" s="421"/>
      <c r="R772" s="421"/>
      <c r="S772" s="421"/>
      <c r="T772" s="421"/>
      <c r="U772" s="574" t="s">
        <v>81</v>
      </c>
      <c r="V772" s="574"/>
      <c r="W772" s="574"/>
      <c r="X772" s="574"/>
      <c r="Y772" s="606"/>
      <c r="Z772" s="606"/>
      <c r="AA772" s="606"/>
      <c r="AB772" s="606"/>
      <c r="AC772" s="606"/>
      <c r="AD772" s="259"/>
      <c r="AE772" s="259"/>
      <c r="AF772" s="259"/>
      <c r="AG772" s="259"/>
      <c r="AH772" s="259"/>
      <c r="AI772" s="259"/>
      <c r="AJ772" s="259"/>
      <c r="AK772" s="259"/>
      <c r="AL772" s="725"/>
      <c r="AM772" s="851"/>
      <c r="AN772" s="904"/>
      <c r="AZ772" s="152"/>
      <c r="BA772" s="585"/>
      <c r="BB772" s="585"/>
      <c r="BC772" s="1116"/>
    </row>
    <row r="773" spans="1:55" ht="38.25" customHeight="1">
      <c r="A773" s="68"/>
      <c r="C773" s="59"/>
      <c r="D773" s="59"/>
      <c r="E773" s="59"/>
      <c r="F773" s="145"/>
      <c r="G773" s="190"/>
      <c r="I773" s="382"/>
      <c r="J773" s="422" t="s">
        <v>1192</v>
      </c>
      <c r="K773" s="422"/>
      <c r="L773" s="422"/>
      <c r="M773" s="422"/>
      <c r="N773" s="422"/>
      <c r="O773" s="422"/>
      <c r="P773" s="422"/>
      <c r="Q773" s="422"/>
      <c r="R773" s="422"/>
      <c r="S773" s="422"/>
      <c r="T773" s="422"/>
      <c r="U773" s="574" t="s">
        <v>81</v>
      </c>
      <c r="V773" s="574"/>
      <c r="W773" s="574"/>
      <c r="X773" s="574"/>
      <c r="Y773" s="606"/>
      <c r="Z773" s="606"/>
      <c r="AA773" s="606"/>
      <c r="AB773" s="606"/>
      <c r="AC773" s="606"/>
      <c r="AD773" s="259"/>
      <c r="AE773" s="259"/>
      <c r="AF773" s="259"/>
      <c r="AG773" s="259"/>
      <c r="AH773" s="259"/>
      <c r="AI773" s="259"/>
      <c r="AJ773" s="259"/>
      <c r="AK773" s="259"/>
      <c r="AL773" s="725"/>
      <c r="AM773" s="851"/>
      <c r="AN773" s="904"/>
      <c r="AZ773" s="152"/>
      <c r="BA773" s="585"/>
      <c r="BB773" s="585"/>
      <c r="BC773" s="1116"/>
    </row>
    <row r="774" spans="1:55" ht="38.25" customHeight="1">
      <c r="A774" s="68"/>
      <c r="C774" s="59"/>
      <c r="D774" s="59"/>
      <c r="E774" s="59"/>
      <c r="F774" s="145"/>
      <c r="G774" s="190"/>
      <c r="I774" s="382"/>
      <c r="J774" s="421" t="s">
        <v>505</v>
      </c>
      <c r="K774" s="421"/>
      <c r="L774" s="421"/>
      <c r="M774" s="421"/>
      <c r="N774" s="421"/>
      <c r="O774" s="421"/>
      <c r="P774" s="421"/>
      <c r="Q774" s="421"/>
      <c r="R774" s="421"/>
      <c r="S774" s="421"/>
      <c r="T774" s="421"/>
      <c r="U774" s="574" t="s">
        <v>81</v>
      </c>
      <c r="V774" s="574"/>
      <c r="W774" s="574"/>
      <c r="X774" s="574"/>
      <c r="Y774" s="606"/>
      <c r="Z774" s="606"/>
      <c r="AA774" s="606"/>
      <c r="AB774" s="606"/>
      <c r="AC774" s="606"/>
      <c r="AD774" s="259"/>
      <c r="AE774" s="259"/>
      <c r="AF774" s="259"/>
      <c r="AG774" s="259"/>
      <c r="AH774" s="259"/>
      <c r="AI774" s="259"/>
      <c r="AJ774" s="259"/>
      <c r="AK774" s="259"/>
      <c r="AL774" s="725"/>
      <c r="AM774" s="851"/>
      <c r="AN774" s="904"/>
      <c r="AZ774" s="152"/>
      <c r="BA774" s="585"/>
      <c r="BB774" s="585"/>
      <c r="BC774" s="1116"/>
    </row>
    <row r="775" spans="1:55" ht="38.25" customHeight="1">
      <c r="A775" s="68"/>
      <c r="C775" s="59"/>
      <c r="D775" s="59"/>
      <c r="E775" s="59"/>
      <c r="F775" s="145"/>
      <c r="G775" s="190"/>
      <c r="I775" s="382"/>
      <c r="J775" s="421" t="s">
        <v>1194</v>
      </c>
      <c r="K775" s="421"/>
      <c r="L775" s="421"/>
      <c r="M775" s="421"/>
      <c r="N775" s="421"/>
      <c r="O775" s="421"/>
      <c r="P775" s="421"/>
      <c r="Q775" s="421"/>
      <c r="R775" s="421"/>
      <c r="S775" s="421"/>
      <c r="T775" s="421"/>
      <c r="U775" s="574" t="s">
        <v>81</v>
      </c>
      <c r="V775" s="574"/>
      <c r="W775" s="574"/>
      <c r="X775" s="574"/>
      <c r="Y775" s="607"/>
      <c r="Z775" s="607"/>
      <c r="AA775" s="607"/>
      <c r="AB775" s="607"/>
      <c r="AC775" s="607"/>
      <c r="AD775" s="259"/>
      <c r="AE775" s="259"/>
      <c r="AF775" s="259"/>
      <c r="AG775" s="259"/>
      <c r="AH775" s="259"/>
      <c r="AI775" s="259"/>
      <c r="AJ775" s="259"/>
      <c r="AK775" s="259"/>
      <c r="AL775" s="725"/>
      <c r="AM775" s="851"/>
      <c r="AN775" s="904"/>
      <c r="AZ775" s="152"/>
      <c r="BA775" s="585"/>
      <c r="BB775" s="585"/>
      <c r="BC775" s="1116"/>
    </row>
    <row r="776" spans="1:55" ht="38.25" customHeight="1">
      <c r="A776" s="68"/>
      <c r="C776" s="59"/>
      <c r="D776" s="59"/>
      <c r="E776" s="59"/>
      <c r="F776" s="145"/>
      <c r="G776" s="190"/>
      <c r="I776" s="382"/>
      <c r="J776" s="423" t="s">
        <v>580</v>
      </c>
      <c r="K776" s="423"/>
      <c r="L776" s="423"/>
      <c r="M776" s="423"/>
      <c r="N776" s="423"/>
      <c r="O776" s="423"/>
      <c r="P776" s="423"/>
      <c r="Q776" s="423"/>
      <c r="R776" s="423"/>
      <c r="S776" s="423"/>
      <c r="T776" s="423"/>
      <c r="U776" s="575" t="s">
        <v>81</v>
      </c>
      <c r="V776" s="575"/>
      <c r="W776" s="575"/>
      <c r="X776" s="575"/>
      <c r="Y776" s="607"/>
      <c r="Z776" s="607"/>
      <c r="AA776" s="607"/>
      <c r="AB776" s="607"/>
      <c r="AC776" s="607"/>
      <c r="AD776" s="259"/>
      <c r="AE776" s="259"/>
      <c r="AF776" s="259"/>
      <c r="AG776" s="259"/>
      <c r="AH776" s="259"/>
      <c r="AI776" s="259"/>
      <c r="AJ776" s="259"/>
      <c r="AK776" s="259"/>
      <c r="AL776" s="725"/>
      <c r="AM776" s="851"/>
      <c r="AN776" s="904"/>
      <c r="AZ776" s="152"/>
      <c r="BA776" s="585"/>
      <c r="BB776" s="585"/>
      <c r="BC776" s="1116"/>
    </row>
    <row r="777" spans="1:55" ht="12.5" customHeight="1">
      <c r="A777" s="73"/>
      <c r="B777" s="88"/>
      <c r="C777" s="88"/>
      <c r="D777" s="88"/>
      <c r="E777" s="88"/>
      <c r="F777" s="175"/>
      <c r="G777" s="187"/>
      <c r="I777" s="383"/>
      <c r="J777" s="424"/>
      <c r="K777" s="424"/>
      <c r="L777" s="424"/>
      <c r="M777" s="424"/>
      <c r="N777" s="424"/>
      <c r="O777" s="424"/>
      <c r="P777" s="424"/>
      <c r="Q777" s="424"/>
      <c r="R777" s="424"/>
      <c r="S777" s="424"/>
      <c r="T777" s="424"/>
      <c r="U777" s="576"/>
      <c r="V777" s="576"/>
      <c r="W777" s="576"/>
      <c r="X777" s="576"/>
      <c r="AD777" s="252"/>
      <c r="AE777" s="252"/>
      <c r="AF777" s="252"/>
      <c r="AG777" s="252"/>
      <c r="AH777" s="252"/>
      <c r="AI777" s="252"/>
      <c r="AJ777" s="252"/>
      <c r="AK777" s="252"/>
      <c r="AL777" s="725"/>
      <c r="AM777" s="851"/>
      <c r="AN777" s="904"/>
      <c r="AP777" s="800"/>
      <c r="AQ777" s="800"/>
      <c r="AR777" s="800"/>
      <c r="AZ777" s="152"/>
      <c r="BA777" s="761"/>
      <c r="BB777" s="761"/>
      <c r="BC777" s="1116"/>
    </row>
    <row r="778" spans="1:55">
      <c r="A778" s="81">
        <v>36</v>
      </c>
      <c r="B778" s="99" t="s">
        <v>452</v>
      </c>
      <c r="C778" s="99"/>
      <c r="D778" s="99"/>
      <c r="E778" s="99"/>
      <c r="F778" s="173"/>
      <c r="G778" s="222" t="s">
        <v>749</v>
      </c>
      <c r="H778" s="317"/>
      <c r="I778" s="384"/>
      <c r="J778" s="425"/>
      <c r="K778" s="425"/>
      <c r="L778" s="425"/>
      <c r="M778" s="425"/>
      <c r="N778" s="425"/>
      <c r="O778" s="425"/>
      <c r="P778" s="425"/>
      <c r="Q778" s="425"/>
      <c r="R778" s="425"/>
      <c r="S778" s="425"/>
      <c r="T778" s="425"/>
      <c r="U778" s="577"/>
      <c r="V778" s="577"/>
      <c r="W778" s="577"/>
      <c r="X778" s="577"/>
      <c r="Y778" s="317"/>
      <c r="Z778" s="317"/>
      <c r="AA778" s="317"/>
      <c r="AB778" s="317"/>
      <c r="AC778" s="317"/>
      <c r="AD778" s="265"/>
      <c r="AE778" s="265"/>
      <c r="AF778" s="265"/>
      <c r="AG778" s="265"/>
      <c r="AH778" s="265"/>
      <c r="AI778" s="265"/>
      <c r="AJ778" s="265"/>
      <c r="AK778" s="697"/>
      <c r="AL778" s="798"/>
      <c r="AM778" s="843"/>
      <c r="AN778" s="965"/>
      <c r="AO778" s="317"/>
      <c r="AP778" s="1048"/>
      <c r="AQ778" s="1048"/>
      <c r="AR778" s="1048"/>
      <c r="AS778" s="317"/>
      <c r="AT778" s="317"/>
      <c r="AU778" s="317"/>
      <c r="AV778" s="317"/>
      <c r="AW778" s="317"/>
      <c r="AX778" s="317"/>
      <c r="AY778" s="317"/>
      <c r="AZ778" s="1065"/>
      <c r="BA778" s="1100" t="s">
        <v>753</v>
      </c>
      <c r="BB778" s="1100" t="s">
        <v>425</v>
      </c>
      <c r="BC778" s="1118" t="s">
        <v>654</v>
      </c>
    </row>
    <row r="779" spans="1:55" ht="33.75" customHeight="1">
      <c r="A779" s="73"/>
      <c r="B779" s="92"/>
      <c r="C779" s="92"/>
      <c r="D779" s="92"/>
      <c r="E779" s="92"/>
      <c r="F779" s="155"/>
      <c r="G779" s="192">
        <v>1</v>
      </c>
      <c r="H779" s="246" t="s">
        <v>1350</v>
      </c>
      <c r="I779" s="246"/>
      <c r="J779" s="246"/>
      <c r="K779" s="246"/>
      <c r="L779" s="246"/>
      <c r="M779" s="246"/>
      <c r="N779" s="246"/>
      <c r="O779" s="246"/>
      <c r="P779" s="246"/>
      <c r="Q779" s="246"/>
      <c r="R779" s="246"/>
      <c r="S779" s="246"/>
      <c r="T779" s="246"/>
      <c r="U779" s="246"/>
      <c r="V779" s="246"/>
      <c r="W779" s="246"/>
      <c r="X779" s="246"/>
      <c r="Y779" s="246"/>
      <c r="Z779" s="246"/>
      <c r="AA779" s="246"/>
      <c r="AB779" s="246"/>
      <c r="AC779" s="246"/>
      <c r="AD779" s="246"/>
      <c r="AE779" s="246"/>
      <c r="AF779" s="246"/>
      <c r="AG779" s="246"/>
      <c r="AH779" s="246"/>
      <c r="AI779" s="246"/>
      <c r="AJ779" s="246"/>
      <c r="AK779" s="656"/>
      <c r="AL779" s="754"/>
      <c r="AM779" s="841"/>
      <c r="AN779" s="925"/>
      <c r="AO779" s="1014" t="s">
        <v>1440</v>
      </c>
      <c r="AP779" s="309"/>
      <c r="AQ779" s="309"/>
      <c r="AR779" s="309"/>
      <c r="AS779" s="309"/>
      <c r="AT779" s="309"/>
      <c r="AU779" s="309"/>
      <c r="AV779" s="309"/>
      <c r="AW779" s="309"/>
      <c r="AX779" s="309"/>
      <c r="AY779" s="309"/>
      <c r="AZ779" s="148"/>
      <c r="BA779" s="585"/>
      <c r="BB779" s="585"/>
      <c r="BC779" s="1116"/>
    </row>
    <row r="780" spans="1:55" ht="21" customHeight="1">
      <c r="A780" s="73"/>
      <c r="B780" s="92"/>
      <c r="C780" s="92"/>
      <c r="D780" s="92"/>
      <c r="E780" s="92"/>
      <c r="F780" s="155"/>
      <c r="G780" s="192">
        <v>2</v>
      </c>
      <c r="H780" s="65" t="s">
        <v>646</v>
      </c>
      <c r="I780" s="385"/>
      <c r="J780" s="426"/>
      <c r="K780" s="426"/>
      <c r="L780" s="426"/>
      <c r="M780" s="426"/>
      <c r="N780" s="426"/>
      <c r="O780" s="426"/>
      <c r="P780" s="426"/>
      <c r="Q780" s="426"/>
      <c r="R780" s="426"/>
      <c r="S780" s="426"/>
      <c r="T780" s="426"/>
      <c r="U780" s="578"/>
      <c r="V780" s="578"/>
      <c r="W780" s="578"/>
      <c r="X780" s="578"/>
      <c r="Y780" s="65"/>
      <c r="Z780" s="65"/>
      <c r="AA780" s="65"/>
      <c r="AB780" s="65"/>
      <c r="AC780" s="65"/>
      <c r="AD780" s="96"/>
      <c r="AE780" s="96"/>
      <c r="AF780" s="96"/>
      <c r="AG780" s="96"/>
      <c r="AH780" s="96"/>
      <c r="AI780" s="96"/>
      <c r="AJ780" s="96"/>
      <c r="AK780" s="656"/>
      <c r="AL780" s="754"/>
      <c r="AM780" s="841"/>
      <c r="AN780" s="925"/>
      <c r="AO780" s="1014" t="s">
        <v>1270</v>
      </c>
      <c r="AP780" s="309"/>
      <c r="AQ780" s="309"/>
      <c r="AR780" s="309"/>
      <c r="AS780" s="309"/>
      <c r="AT780" s="309"/>
      <c r="AU780" s="309"/>
      <c r="AV780" s="309"/>
      <c r="AW780" s="309"/>
      <c r="AX780" s="309"/>
      <c r="AY780" s="309"/>
      <c r="AZ780" s="148"/>
      <c r="BA780" s="585"/>
      <c r="BB780" s="585"/>
      <c r="BC780" s="1116"/>
    </row>
    <row r="781" spans="1:55" ht="21" customHeight="1">
      <c r="A781" s="73"/>
      <c r="B781" s="92"/>
      <c r="C781" s="92"/>
      <c r="D781" s="92"/>
      <c r="E781" s="92"/>
      <c r="F781" s="155"/>
      <c r="G781" s="192">
        <v>3</v>
      </c>
      <c r="H781" s="65" t="s">
        <v>1439</v>
      </c>
      <c r="I781" s="385"/>
      <c r="J781" s="426"/>
      <c r="K781" s="426"/>
      <c r="L781" s="426"/>
      <c r="M781" s="426"/>
      <c r="N781" s="426"/>
      <c r="O781" s="426"/>
      <c r="P781" s="426"/>
      <c r="Q781" s="426"/>
      <c r="R781" s="426"/>
      <c r="S781" s="426"/>
      <c r="T781" s="426"/>
      <c r="U781" s="578"/>
      <c r="V781" s="578"/>
      <c r="W781" s="578"/>
      <c r="X781" s="578"/>
      <c r="Y781" s="65"/>
      <c r="Z781" s="65"/>
      <c r="AA781" s="65"/>
      <c r="AB781" s="65"/>
      <c r="AC781" s="65"/>
      <c r="AD781" s="96"/>
      <c r="AE781" s="96"/>
      <c r="AF781" s="96"/>
      <c r="AG781" s="96"/>
      <c r="AH781" s="96"/>
      <c r="AI781" s="96"/>
      <c r="AJ781" s="96"/>
      <c r="AK781" s="656"/>
      <c r="AL781" s="754"/>
      <c r="AM781" s="841"/>
      <c r="AN781" s="925"/>
      <c r="AO781" s="1014" t="s">
        <v>438</v>
      </c>
      <c r="AP781" s="309"/>
      <c r="AQ781" s="309"/>
      <c r="AR781" s="309"/>
      <c r="AS781" s="309"/>
      <c r="AT781" s="309"/>
      <c r="AU781" s="309"/>
      <c r="AV781" s="309"/>
      <c r="AW781" s="309"/>
      <c r="AX781" s="309"/>
      <c r="AY781" s="309"/>
      <c r="AZ781" s="148"/>
      <c r="BA781" s="585"/>
      <c r="BB781" s="585"/>
      <c r="BC781" s="1116"/>
    </row>
    <row r="782" spans="1:55" ht="21" customHeight="1">
      <c r="A782" s="73"/>
      <c r="B782" s="93"/>
      <c r="C782" s="93"/>
      <c r="D782" s="93"/>
      <c r="E782" s="93"/>
      <c r="F782" s="155"/>
      <c r="G782" s="192">
        <v>4</v>
      </c>
      <c r="H782" s="65" t="s">
        <v>913</v>
      </c>
      <c r="I782" s="385"/>
      <c r="J782" s="426"/>
      <c r="K782" s="426"/>
      <c r="L782" s="426"/>
      <c r="M782" s="426"/>
      <c r="N782" s="426"/>
      <c r="O782" s="426"/>
      <c r="P782" s="426"/>
      <c r="Q782" s="426"/>
      <c r="R782" s="426"/>
      <c r="S782" s="426"/>
      <c r="T782" s="426"/>
      <c r="U782" s="578"/>
      <c r="V782" s="578"/>
      <c r="W782" s="578"/>
      <c r="X782" s="578"/>
      <c r="Y782" s="65"/>
      <c r="Z782" s="65"/>
      <c r="AA782" s="65"/>
      <c r="AB782" s="65"/>
      <c r="AC782" s="65"/>
      <c r="AD782" s="96"/>
      <c r="AE782" s="96"/>
      <c r="AF782" s="96"/>
      <c r="AG782" s="96"/>
      <c r="AH782" s="96"/>
      <c r="AI782" s="96"/>
      <c r="AJ782" s="96"/>
      <c r="AK782" s="656"/>
      <c r="AL782" s="754"/>
      <c r="AM782" s="841"/>
      <c r="AN782" s="925"/>
      <c r="AO782" s="1014" t="s">
        <v>1193</v>
      </c>
      <c r="AP782" s="309"/>
      <c r="AQ782" s="309"/>
      <c r="AR782" s="309"/>
      <c r="AS782" s="309"/>
      <c r="AT782" s="309"/>
      <c r="AU782" s="309"/>
      <c r="AV782" s="309"/>
      <c r="AW782" s="309"/>
      <c r="AX782" s="309"/>
      <c r="AY782" s="309"/>
      <c r="AZ782" s="148"/>
      <c r="BA782" s="585"/>
      <c r="BB782" s="585"/>
      <c r="BC782" s="1116"/>
    </row>
    <row r="783" spans="1:55" ht="21" customHeight="1">
      <c r="A783" s="73"/>
      <c r="B783" s="93"/>
      <c r="C783" s="93"/>
      <c r="D783" s="93"/>
      <c r="E783" s="93"/>
      <c r="F783" s="155"/>
      <c r="G783" s="192">
        <v>5</v>
      </c>
      <c r="H783" s="65" t="s">
        <v>602</v>
      </c>
      <c r="I783" s="385"/>
      <c r="J783" s="426"/>
      <c r="K783" s="426"/>
      <c r="L783" s="426"/>
      <c r="M783" s="426"/>
      <c r="N783" s="426"/>
      <c r="O783" s="426"/>
      <c r="P783" s="426"/>
      <c r="Q783" s="426"/>
      <c r="R783" s="426"/>
      <c r="S783" s="426"/>
      <c r="T783" s="426"/>
      <c r="U783" s="578"/>
      <c r="V783" s="578"/>
      <c r="W783" s="578"/>
      <c r="X783" s="578"/>
      <c r="Y783" s="65"/>
      <c r="Z783" s="65"/>
      <c r="AA783" s="65"/>
      <c r="AB783" s="65"/>
      <c r="AC783" s="65"/>
      <c r="AD783" s="96"/>
      <c r="AE783" s="96"/>
      <c r="AF783" s="96"/>
      <c r="AG783" s="96"/>
      <c r="AH783" s="96"/>
      <c r="AI783" s="96"/>
      <c r="AJ783" s="96"/>
      <c r="AK783" s="656"/>
      <c r="AL783" s="754"/>
      <c r="AM783" s="841"/>
      <c r="AN783" s="925"/>
      <c r="AO783" s="246" t="s">
        <v>1445</v>
      </c>
      <c r="AP783" s="246"/>
      <c r="AQ783" s="246"/>
      <c r="AR783" s="246"/>
      <c r="AS783" s="246"/>
      <c r="AT783" s="246"/>
      <c r="AU783" s="246"/>
      <c r="AV783" s="246"/>
      <c r="AW783" s="246"/>
      <c r="AX783" s="246"/>
      <c r="AY783" s="246"/>
      <c r="AZ783" s="1090"/>
      <c r="BA783" s="585"/>
      <c r="BB783" s="585"/>
      <c r="BC783" s="1116"/>
    </row>
    <row r="784" spans="1:55" ht="41" customHeight="1">
      <c r="A784" s="73"/>
      <c r="B784" s="93"/>
      <c r="C784" s="93"/>
      <c r="D784" s="93"/>
      <c r="E784" s="93"/>
      <c r="F784" s="155"/>
      <c r="G784" s="192">
        <v>6</v>
      </c>
      <c r="H784" s="246" t="s">
        <v>641</v>
      </c>
      <c r="I784" s="246"/>
      <c r="J784" s="246"/>
      <c r="K784" s="246"/>
      <c r="L784" s="246"/>
      <c r="M784" s="246"/>
      <c r="N784" s="246"/>
      <c r="O784" s="246"/>
      <c r="P784" s="246"/>
      <c r="Q784" s="246"/>
      <c r="R784" s="246"/>
      <c r="S784" s="246"/>
      <c r="T784" s="246"/>
      <c r="U784" s="246"/>
      <c r="V784" s="246"/>
      <c r="W784" s="246"/>
      <c r="X784" s="246"/>
      <c r="Y784" s="246"/>
      <c r="Z784" s="246"/>
      <c r="AA784" s="246"/>
      <c r="AB784" s="246"/>
      <c r="AC784" s="246"/>
      <c r="AD784" s="246"/>
      <c r="AE784" s="246"/>
      <c r="AF784" s="246"/>
      <c r="AG784" s="246"/>
      <c r="AH784" s="246"/>
      <c r="AI784" s="246"/>
      <c r="AJ784" s="246"/>
      <c r="AK784" s="656"/>
      <c r="AL784" s="754"/>
      <c r="AM784" s="841"/>
      <c r="AN784" s="925"/>
      <c r="AO784" s="246" t="s">
        <v>1446</v>
      </c>
      <c r="AP784" s="246"/>
      <c r="AQ784" s="246"/>
      <c r="AR784" s="246"/>
      <c r="AS784" s="246"/>
      <c r="AT784" s="246"/>
      <c r="AU784" s="246"/>
      <c r="AV784" s="246"/>
      <c r="AW784" s="246"/>
      <c r="AX784" s="246"/>
      <c r="AY784" s="246"/>
      <c r="AZ784" s="1090"/>
      <c r="BA784" s="585"/>
      <c r="BB784" s="585"/>
      <c r="BC784" s="1116"/>
    </row>
    <row r="785" spans="1:55" ht="46.5" customHeight="1">
      <c r="A785" s="73"/>
      <c r="B785" s="93"/>
      <c r="C785" s="93"/>
      <c r="D785" s="93"/>
      <c r="E785" s="93"/>
      <c r="F785" s="155"/>
      <c r="G785" s="192">
        <v>7</v>
      </c>
      <c r="H785" s="246" t="s">
        <v>649</v>
      </c>
      <c r="I785" s="246"/>
      <c r="J785" s="246"/>
      <c r="K785" s="246"/>
      <c r="L785" s="246"/>
      <c r="M785" s="246"/>
      <c r="N785" s="246"/>
      <c r="O785" s="246"/>
      <c r="P785" s="246"/>
      <c r="Q785" s="246"/>
      <c r="R785" s="246"/>
      <c r="S785" s="246"/>
      <c r="T785" s="246"/>
      <c r="U785" s="246"/>
      <c r="V785" s="246"/>
      <c r="W785" s="246"/>
      <c r="X785" s="246"/>
      <c r="Y785" s="246"/>
      <c r="Z785" s="246"/>
      <c r="AA785" s="246"/>
      <c r="AB785" s="246"/>
      <c r="AC785" s="246"/>
      <c r="AD785" s="246"/>
      <c r="AE785" s="246"/>
      <c r="AF785" s="246"/>
      <c r="AG785" s="246"/>
      <c r="AH785" s="246"/>
      <c r="AI785" s="246"/>
      <c r="AJ785" s="246"/>
      <c r="AK785" s="656"/>
      <c r="AL785" s="754"/>
      <c r="AM785" s="841"/>
      <c r="AN785" s="925"/>
      <c r="AO785" s="246" t="s">
        <v>1447</v>
      </c>
      <c r="AP785" s="246"/>
      <c r="AQ785" s="246"/>
      <c r="AR785" s="246"/>
      <c r="AS785" s="246"/>
      <c r="AT785" s="246"/>
      <c r="AU785" s="246"/>
      <c r="AV785" s="246"/>
      <c r="AW785" s="246"/>
      <c r="AX785" s="246"/>
      <c r="AY785" s="246"/>
      <c r="AZ785" s="1090"/>
      <c r="BA785" s="585"/>
      <c r="BB785" s="585"/>
      <c r="BC785" s="1116"/>
    </row>
    <row r="786" spans="1:55" ht="75" customHeight="1">
      <c r="A786" s="73"/>
      <c r="B786" s="93"/>
      <c r="C786" s="93"/>
      <c r="D786" s="93"/>
      <c r="E786" s="93"/>
      <c r="F786" s="155"/>
      <c r="G786" s="192">
        <v>8</v>
      </c>
      <c r="H786" s="246" t="s">
        <v>1312</v>
      </c>
      <c r="I786" s="246"/>
      <c r="J786" s="246"/>
      <c r="K786" s="246"/>
      <c r="L786" s="246"/>
      <c r="M786" s="246"/>
      <c r="N786" s="246"/>
      <c r="O786" s="246"/>
      <c r="P786" s="246"/>
      <c r="Q786" s="246"/>
      <c r="R786" s="246"/>
      <c r="S786" s="246"/>
      <c r="T786" s="246"/>
      <c r="U786" s="246"/>
      <c r="V786" s="246"/>
      <c r="W786" s="246"/>
      <c r="X786" s="246"/>
      <c r="Y786" s="246"/>
      <c r="Z786" s="246"/>
      <c r="AA786" s="246"/>
      <c r="AB786" s="246"/>
      <c r="AC786" s="246"/>
      <c r="AD786" s="246"/>
      <c r="AE786" s="246"/>
      <c r="AF786" s="246"/>
      <c r="AG786" s="246"/>
      <c r="AH786" s="246"/>
      <c r="AI786" s="246"/>
      <c r="AJ786" s="246"/>
      <c r="AK786" s="246"/>
      <c r="AL786" s="747"/>
      <c r="AM786" s="841"/>
      <c r="AN786" s="916"/>
      <c r="AO786" s="246" t="s">
        <v>1448</v>
      </c>
      <c r="AP786" s="246"/>
      <c r="AQ786" s="246"/>
      <c r="AR786" s="246"/>
      <c r="AS786" s="246"/>
      <c r="AT786" s="246"/>
      <c r="AU786" s="246"/>
      <c r="AV786" s="246"/>
      <c r="AW786" s="246"/>
      <c r="AX786" s="246"/>
      <c r="AY786" s="246"/>
      <c r="AZ786" s="1090"/>
      <c r="BA786" s="585"/>
      <c r="BB786" s="585"/>
      <c r="BC786" s="1116"/>
    </row>
    <row r="787" spans="1:55" ht="5" customHeight="1">
      <c r="A787" s="73"/>
      <c r="B787" s="93"/>
      <c r="C787" s="93"/>
      <c r="D787" s="93"/>
      <c r="E787" s="93"/>
      <c r="F787" s="155"/>
      <c r="G787" s="193"/>
      <c r="H787" s="318"/>
      <c r="I787" s="386"/>
      <c r="J787" s="427"/>
      <c r="K787" s="427"/>
      <c r="L787" s="427"/>
      <c r="M787" s="427"/>
      <c r="N787" s="427"/>
      <c r="O787" s="427"/>
      <c r="P787" s="427"/>
      <c r="Q787" s="427"/>
      <c r="R787" s="427"/>
      <c r="S787" s="427"/>
      <c r="T787" s="427"/>
      <c r="U787" s="579"/>
      <c r="V787" s="579"/>
      <c r="W787" s="579"/>
      <c r="X787" s="579"/>
      <c r="Y787" s="318"/>
      <c r="Z787" s="318"/>
      <c r="AA787" s="318"/>
      <c r="AB787" s="318"/>
      <c r="AC787" s="318"/>
      <c r="AD787" s="623"/>
      <c r="AE787" s="623"/>
      <c r="AF787" s="623"/>
      <c r="AG787" s="623"/>
      <c r="AH787" s="623"/>
      <c r="AI787" s="623"/>
      <c r="AJ787" s="623"/>
      <c r="AK787" s="343"/>
      <c r="AL787" s="799"/>
      <c r="AM787" s="893"/>
      <c r="AN787" s="966"/>
      <c r="AO787" s="318"/>
      <c r="AP787" s="318"/>
      <c r="AQ787" s="318"/>
      <c r="AR787" s="318"/>
      <c r="AS787" s="318"/>
      <c r="AT787" s="318"/>
      <c r="AU787" s="318"/>
      <c r="AV787" s="318"/>
      <c r="AW787" s="318"/>
      <c r="AX787" s="318"/>
      <c r="AY787" s="318"/>
      <c r="AZ787" s="1091"/>
      <c r="BA787" s="585"/>
      <c r="BB787" s="585"/>
      <c r="BC787" s="1116"/>
    </row>
    <row r="788" spans="1:55" s="61" customFormat="1" ht="96" customHeight="1">
      <c r="A788" s="81">
        <v>37</v>
      </c>
      <c r="B788" s="109" t="s">
        <v>1106</v>
      </c>
      <c r="C788" s="109"/>
      <c r="D788" s="109"/>
      <c r="E788" s="109"/>
      <c r="F788" s="166"/>
      <c r="G788" s="223">
        <v>1</v>
      </c>
      <c r="H788" s="319" t="s">
        <v>1367</v>
      </c>
      <c r="I788" s="319"/>
      <c r="J788" s="319"/>
      <c r="K788" s="319"/>
      <c r="L788" s="319"/>
      <c r="M788" s="319"/>
      <c r="N788" s="319"/>
      <c r="O788" s="319"/>
      <c r="P788" s="319"/>
      <c r="Q788" s="319"/>
      <c r="R788" s="319"/>
      <c r="S788" s="319"/>
      <c r="T788" s="319"/>
      <c r="U788" s="319"/>
      <c r="V788" s="319"/>
      <c r="W788" s="319"/>
      <c r="X788" s="319"/>
      <c r="Y788" s="319"/>
      <c r="Z788" s="319"/>
      <c r="AA788" s="319"/>
      <c r="AB788" s="319"/>
      <c r="AC788" s="319"/>
      <c r="AD788" s="319"/>
      <c r="AE788" s="319"/>
      <c r="AF788" s="319"/>
      <c r="AG788" s="319"/>
      <c r="AH788" s="319"/>
      <c r="AI788" s="319"/>
      <c r="AJ788" s="319"/>
      <c r="AK788" s="698"/>
      <c r="AL788" s="757"/>
      <c r="AM788" s="847"/>
      <c r="AN788" s="915"/>
      <c r="AO788" s="985" t="s">
        <v>1369</v>
      </c>
      <c r="AP788" s="265"/>
      <c r="AQ788" s="265"/>
      <c r="AR788" s="265"/>
      <c r="AS788" s="265"/>
      <c r="AT788" s="265"/>
      <c r="AU788" s="265"/>
      <c r="AV788" s="265"/>
      <c r="AW788" s="265"/>
      <c r="AX788" s="265"/>
      <c r="AY788" s="265"/>
      <c r="AZ788" s="1092"/>
      <c r="BA788" s="1100" t="s">
        <v>753</v>
      </c>
      <c r="BB788" s="1100" t="s">
        <v>425</v>
      </c>
      <c r="BC788" s="1118" t="s">
        <v>654</v>
      </c>
    </row>
    <row r="789" spans="1:55" s="61" customFormat="1" ht="121" customHeight="1">
      <c r="A789" s="73"/>
      <c r="B789" s="110"/>
      <c r="C789" s="110"/>
      <c r="D789" s="110"/>
      <c r="E789" s="110"/>
      <c r="F789" s="147"/>
      <c r="G789" s="224">
        <v>2</v>
      </c>
      <c r="H789" s="224" t="s">
        <v>952</v>
      </c>
      <c r="I789" s="224"/>
      <c r="J789" s="224"/>
      <c r="K789" s="224"/>
      <c r="L789" s="224"/>
      <c r="M789" s="224"/>
      <c r="N789" s="224"/>
      <c r="O789" s="224"/>
      <c r="P789" s="224"/>
      <c r="Q789" s="224"/>
      <c r="R789" s="224"/>
      <c r="S789" s="224"/>
      <c r="T789" s="224"/>
      <c r="U789" s="224"/>
      <c r="V789" s="224"/>
      <c r="W789" s="224"/>
      <c r="X789" s="224"/>
      <c r="Y789" s="224"/>
      <c r="Z789" s="224"/>
      <c r="AA789" s="224"/>
      <c r="AB789" s="224"/>
      <c r="AC789" s="224"/>
      <c r="AD789" s="224"/>
      <c r="AE789" s="224"/>
      <c r="AF789" s="224"/>
      <c r="AG789" s="224"/>
      <c r="AH789" s="224"/>
      <c r="AI789" s="224"/>
      <c r="AJ789" s="224"/>
      <c r="AK789" s="699"/>
      <c r="AL789" s="757"/>
      <c r="AM789" s="847"/>
      <c r="AN789" s="915"/>
      <c r="AO789" s="980"/>
      <c r="AP789" s="246"/>
      <c r="AQ789" s="246"/>
      <c r="AR789" s="246"/>
      <c r="AS789" s="246"/>
      <c r="AT789" s="246"/>
      <c r="AU789" s="246"/>
      <c r="AV789" s="246"/>
      <c r="AW789" s="246"/>
      <c r="AX789" s="246"/>
      <c r="AY789" s="246"/>
      <c r="AZ789" s="151"/>
      <c r="BA789" s="761"/>
      <c r="BB789" s="761"/>
      <c r="BC789" s="1116"/>
    </row>
    <row r="790" spans="1:55" s="61" customFormat="1" ht="146" customHeight="1">
      <c r="A790" s="73"/>
      <c r="B790" s="110"/>
      <c r="C790" s="110"/>
      <c r="D790" s="110"/>
      <c r="E790" s="110"/>
      <c r="F790" s="147"/>
      <c r="G790" s="223">
        <v>3</v>
      </c>
      <c r="H790" s="224" t="s">
        <v>1368</v>
      </c>
      <c r="I790" s="224"/>
      <c r="J790" s="224"/>
      <c r="K790" s="224"/>
      <c r="L790" s="224"/>
      <c r="M790" s="224"/>
      <c r="N790" s="224"/>
      <c r="O790" s="224"/>
      <c r="P790" s="224"/>
      <c r="Q790" s="224"/>
      <c r="R790" s="224"/>
      <c r="S790" s="224"/>
      <c r="T790" s="224"/>
      <c r="U790" s="224"/>
      <c r="V790" s="224"/>
      <c r="W790" s="224"/>
      <c r="X790" s="224"/>
      <c r="Y790" s="224"/>
      <c r="Z790" s="224"/>
      <c r="AA790" s="224"/>
      <c r="AB790" s="224"/>
      <c r="AC790" s="224"/>
      <c r="AD790" s="224"/>
      <c r="AE790" s="224"/>
      <c r="AF790" s="224"/>
      <c r="AG790" s="224"/>
      <c r="AH790" s="224"/>
      <c r="AI790" s="224"/>
      <c r="AJ790" s="224"/>
      <c r="AK790" s="699"/>
      <c r="AL790" s="757"/>
      <c r="AM790" s="847"/>
      <c r="AN790" s="915"/>
      <c r="AO790" s="1015"/>
      <c r="AP790" s="251"/>
      <c r="AQ790" s="251"/>
      <c r="AR790" s="251"/>
      <c r="AS790" s="251"/>
      <c r="AT790" s="251"/>
      <c r="AU790" s="251"/>
      <c r="AV790" s="251"/>
      <c r="AW790" s="251"/>
      <c r="AX790" s="251"/>
      <c r="AY790" s="251"/>
      <c r="AZ790" s="1093"/>
      <c r="BA790" s="761"/>
      <c r="BB790" s="761"/>
      <c r="BC790" s="1116"/>
    </row>
    <row r="791" spans="1:55" s="61" customFormat="1" ht="23" customHeight="1">
      <c r="A791" s="79">
        <v>38</v>
      </c>
      <c r="B791" s="109" t="s">
        <v>437</v>
      </c>
      <c r="C791" s="109"/>
      <c r="D791" s="109"/>
      <c r="E791" s="109"/>
      <c r="F791" s="166"/>
      <c r="G791" s="225">
        <v>1</v>
      </c>
      <c r="H791" s="244" t="s">
        <v>653</v>
      </c>
      <c r="I791" s="244"/>
      <c r="J791" s="244"/>
      <c r="K791" s="244"/>
      <c r="L791" s="244"/>
      <c r="M791" s="244"/>
      <c r="N791" s="265"/>
      <c r="O791" s="265"/>
      <c r="P791" s="265"/>
      <c r="Q791" s="265"/>
      <c r="R791" s="265"/>
      <c r="S791" s="265"/>
      <c r="T791" s="265"/>
      <c r="U791" s="265"/>
      <c r="V791" s="265"/>
      <c r="W791" s="265"/>
      <c r="X791" s="265"/>
      <c r="Y791" s="265"/>
      <c r="Z791" s="265"/>
      <c r="AA791" s="265"/>
      <c r="AB791" s="265"/>
      <c r="AC791" s="265"/>
      <c r="AD791" s="265"/>
      <c r="AE791" s="265"/>
      <c r="AF791" s="265"/>
      <c r="AG791" s="265"/>
      <c r="AH791" s="265"/>
      <c r="AI791" s="265"/>
      <c r="AJ791" s="265"/>
      <c r="AK791" s="265"/>
      <c r="AL791" s="747"/>
      <c r="AM791" s="863"/>
      <c r="AN791" s="935"/>
      <c r="AO791" s="989" t="s">
        <v>696</v>
      </c>
      <c r="AP791" s="1031"/>
      <c r="AQ791" s="1031"/>
      <c r="AR791" s="1031"/>
      <c r="AS791" s="989"/>
      <c r="AT791" s="989"/>
      <c r="AU791" s="989"/>
      <c r="AV791" s="989"/>
      <c r="AW791" s="989"/>
      <c r="AX791" s="989"/>
      <c r="AY791" s="989"/>
      <c r="AZ791" s="1059"/>
      <c r="BA791" s="1100" t="s">
        <v>753</v>
      </c>
      <c r="BB791" s="1100" t="s">
        <v>425</v>
      </c>
      <c r="BC791" s="1118" t="s">
        <v>654</v>
      </c>
    </row>
    <row r="792" spans="1:55" s="61" customFormat="1" ht="38.5" customHeight="1">
      <c r="A792" s="80"/>
      <c r="B792" s="110"/>
      <c r="C792" s="110"/>
      <c r="D792" s="110"/>
      <c r="E792" s="110"/>
      <c r="F792" s="147"/>
      <c r="G792" s="226"/>
      <c r="H792" s="226" t="s">
        <v>40</v>
      </c>
      <c r="I792" s="387" t="s">
        <v>71</v>
      </c>
      <c r="J792" s="387"/>
      <c r="K792" s="387"/>
      <c r="L792" s="387"/>
      <c r="M792" s="387"/>
      <c r="N792" s="387"/>
      <c r="O792" s="510"/>
      <c r="P792" s="510"/>
      <c r="Q792" s="510"/>
      <c r="R792" s="510"/>
      <c r="S792" s="510"/>
      <c r="T792" s="510"/>
      <c r="U792" s="510"/>
      <c r="V792" s="510"/>
      <c r="W792" s="510"/>
      <c r="X792" s="387"/>
      <c r="Y792" s="387"/>
      <c r="Z792" s="387"/>
      <c r="AA792" s="387"/>
      <c r="AB792" s="387"/>
      <c r="AC792" s="387"/>
      <c r="AD792" s="387"/>
      <c r="AE792" s="387"/>
      <c r="AF792" s="387"/>
      <c r="AG792" s="387"/>
      <c r="AH792" s="387"/>
      <c r="AI792" s="387"/>
      <c r="AJ792" s="387"/>
      <c r="AK792" s="387"/>
      <c r="AL792" s="747"/>
      <c r="AM792" s="851"/>
      <c r="AN792" s="904"/>
      <c r="AO792" s="61"/>
      <c r="AP792" s="800"/>
      <c r="AQ792" s="800"/>
      <c r="AR792" s="800"/>
      <c r="AS792" s="61"/>
      <c r="AT792" s="61"/>
      <c r="AU792" s="61"/>
      <c r="AV792" s="61"/>
      <c r="AW792" s="61"/>
      <c r="AX792" s="61"/>
      <c r="AY792" s="61"/>
      <c r="AZ792" s="152"/>
      <c r="BA792" s="761"/>
      <c r="BB792" s="761"/>
      <c r="BC792" s="1116"/>
    </row>
    <row r="793" spans="1:55" s="61" customFormat="1" ht="20" customHeight="1">
      <c r="A793" s="71"/>
      <c r="B793" s="117"/>
      <c r="C793" s="117"/>
      <c r="D793" s="117"/>
      <c r="E793" s="117"/>
      <c r="F793" s="147"/>
      <c r="G793" s="226"/>
      <c r="H793" s="226"/>
      <c r="I793" s="249" t="s">
        <v>161</v>
      </c>
      <c r="J793" s="249" t="s">
        <v>797</v>
      </c>
      <c r="K793" s="249"/>
      <c r="L793" s="249"/>
      <c r="M793" s="249"/>
      <c r="N793" s="249"/>
      <c r="O793" s="511" t="s">
        <v>1254</v>
      </c>
      <c r="P793" s="524"/>
      <c r="Q793" s="524"/>
      <c r="R793" s="524"/>
      <c r="S793" s="524"/>
      <c r="T793" s="524"/>
      <c r="U793" s="524"/>
      <c r="V793" s="524"/>
      <c r="W793" s="480"/>
      <c r="X793" s="249"/>
      <c r="Y793" s="249"/>
      <c r="Z793" s="249"/>
      <c r="AA793" s="249"/>
      <c r="AB793" s="249"/>
      <c r="AC793" s="387"/>
      <c r="AD793" s="387"/>
      <c r="AE793" s="387"/>
      <c r="AF793" s="387"/>
      <c r="AG793" s="387"/>
      <c r="AH793" s="387"/>
      <c r="AI793" s="387"/>
      <c r="AJ793" s="387"/>
      <c r="AK793" s="387"/>
      <c r="AL793" s="747"/>
      <c r="AM793" s="851"/>
      <c r="AN793" s="904"/>
      <c r="AO793" s="61"/>
      <c r="AP793" s="63"/>
      <c r="AQ793" s="63"/>
      <c r="AR793" s="63"/>
      <c r="AS793" s="61"/>
      <c r="AT793" s="61"/>
      <c r="AU793" s="61"/>
      <c r="AV793" s="61"/>
      <c r="AW793" s="61"/>
      <c r="AX793" s="61"/>
      <c r="AY793" s="61"/>
      <c r="AZ793" s="152"/>
      <c r="BA793" s="585"/>
      <c r="BB793" s="585"/>
      <c r="BC793" s="1116"/>
    </row>
    <row r="794" spans="1:55" s="61" customFormat="1" ht="20" customHeight="1">
      <c r="A794" s="71"/>
      <c r="B794" s="117"/>
      <c r="C794" s="117"/>
      <c r="D794" s="117"/>
      <c r="E794" s="117"/>
      <c r="F794" s="147"/>
      <c r="G794" s="226"/>
      <c r="H794" s="226"/>
      <c r="I794" s="226" t="s">
        <v>305</v>
      </c>
      <c r="J794" s="226" t="s">
        <v>704</v>
      </c>
      <c r="K794" s="226"/>
      <c r="L794" s="226"/>
      <c r="M794" s="226"/>
      <c r="N794" s="226"/>
      <c r="O794" s="226"/>
      <c r="P794" s="226"/>
      <c r="Q794" s="226"/>
      <c r="R794" s="226"/>
      <c r="S794" s="226"/>
      <c r="T794" s="511" t="s">
        <v>679</v>
      </c>
      <c r="U794" s="524"/>
      <c r="V794" s="524"/>
      <c r="W794" s="524"/>
      <c r="X794" s="524"/>
      <c r="Y794" s="524"/>
      <c r="Z794" s="524"/>
      <c r="AA794" s="524"/>
      <c r="AB794" s="480"/>
      <c r="AC794" s="388"/>
      <c r="AD794" s="388"/>
      <c r="AE794" s="388"/>
      <c r="AF794" s="388"/>
      <c r="AG794" s="388"/>
      <c r="AH794" s="388"/>
      <c r="AI794" s="388"/>
      <c r="AJ794" s="388"/>
      <c r="AK794" s="388"/>
      <c r="AL794" s="747"/>
      <c r="AM794" s="851"/>
      <c r="AN794" s="904"/>
      <c r="AO794" s="61"/>
      <c r="AP794" s="63"/>
      <c r="AQ794" s="63"/>
      <c r="AR794" s="63"/>
      <c r="AS794" s="61"/>
      <c r="AT794" s="61"/>
      <c r="AU794" s="61"/>
      <c r="AV794" s="61"/>
      <c r="AW794" s="61"/>
      <c r="AX794" s="61"/>
      <c r="AY794" s="61"/>
      <c r="AZ794" s="152"/>
      <c r="BA794" s="585"/>
      <c r="BB794" s="585"/>
      <c r="BC794" s="1116"/>
    </row>
    <row r="795" spans="1:55" s="61" customFormat="1" ht="18.75" customHeight="1">
      <c r="A795" s="73"/>
      <c r="B795" s="61"/>
      <c r="C795" s="135"/>
      <c r="D795" s="62"/>
      <c r="E795" s="62"/>
      <c r="F795" s="176"/>
      <c r="G795" s="187">
        <v>2</v>
      </c>
      <c r="H795" s="62" t="s">
        <v>702</v>
      </c>
      <c r="I795" s="62"/>
      <c r="J795" s="62"/>
      <c r="K795" s="62"/>
      <c r="L795" s="62"/>
      <c r="M795" s="62"/>
      <c r="N795" s="61"/>
      <c r="O795" s="61"/>
      <c r="P795" s="61"/>
      <c r="Q795" s="61"/>
      <c r="R795" s="61"/>
      <c r="S795" s="61"/>
      <c r="T795" s="61"/>
      <c r="U795" s="61"/>
      <c r="V795" s="61"/>
      <c r="W795" s="61"/>
      <c r="X795" s="61"/>
      <c r="Y795" s="61"/>
      <c r="Z795" s="61"/>
      <c r="AA795" s="61"/>
      <c r="AB795" s="61"/>
      <c r="AC795" s="61"/>
      <c r="AD795" s="61"/>
      <c r="AE795" s="61"/>
      <c r="AF795" s="61"/>
      <c r="AG795" s="61"/>
      <c r="AH795" s="61"/>
      <c r="AI795" s="61"/>
      <c r="AJ795" s="61"/>
      <c r="AK795" s="700"/>
      <c r="AL795" s="800"/>
      <c r="AM795" s="853"/>
      <c r="AN795" s="800"/>
      <c r="AO795" s="988"/>
      <c r="AP795" s="800"/>
      <c r="AQ795" s="800"/>
      <c r="AR795" s="800"/>
      <c r="AS795" s="61"/>
      <c r="AT795" s="61"/>
      <c r="AU795" s="61"/>
      <c r="AV795" s="61"/>
      <c r="AW795" s="61"/>
      <c r="AX795" s="61"/>
      <c r="AY795" s="61"/>
      <c r="AZ795" s="152"/>
      <c r="BA795" s="800"/>
      <c r="BB795" s="800"/>
      <c r="BC795" s="1120"/>
    </row>
    <row r="796" spans="1:55" s="61" customFormat="1" ht="23" customHeight="1">
      <c r="A796" s="73"/>
      <c r="B796" s="61"/>
      <c r="C796" s="135"/>
      <c r="D796" s="62"/>
      <c r="E796" s="62"/>
      <c r="F796" s="176"/>
      <c r="G796" s="61"/>
      <c r="H796" s="190" t="s">
        <v>40</v>
      </c>
      <c r="I796" s="246" t="s">
        <v>234</v>
      </c>
      <c r="J796" s="246"/>
      <c r="K796" s="246"/>
      <c r="L796" s="246"/>
      <c r="M796" s="246"/>
      <c r="N796" s="246"/>
      <c r="O796" s="246"/>
      <c r="P796" s="246"/>
      <c r="Q796" s="246"/>
      <c r="R796" s="246"/>
      <c r="S796" s="246"/>
      <c r="T796" s="246"/>
      <c r="U796" s="246"/>
      <c r="V796" s="246"/>
      <c r="W796" s="246"/>
      <c r="X796" s="246"/>
      <c r="Y796" s="246"/>
      <c r="Z796" s="246"/>
      <c r="AA796" s="246"/>
      <c r="AB796" s="246"/>
      <c r="AC796" s="246"/>
      <c r="AD796" s="246"/>
      <c r="AE796" s="246"/>
      <c r="AF796" s="246"/>
      <c r="AG796" s="246"/>
      <c r="AH796" s="246"/>
      <c r="AI796" s="246"/>
      <c r="AJ796" s="246"/>
      <c r="AK796" s="656"/>
      <c r="AL796" s="801"/>
      <c r="AM796" s="801"/>
      <c r="AN796" s="967"/>
      <c r="AO796" s="261" t="s">
        <v>562</v>
      </c>
      <c r="AP796" s="261"/>
      <c r="AQ796" s="261"/>
      <c r="AR796" s="261"/>
      <c r="AS796" s="261"/>
      <c r="AT796" s="261"/>
      <c r="AU796" s="261"/>
      <c r="AV796" s="261"/>
      <c r="AW796" s="61"/>
      <c r="AX796" s="61"/>
      <c r="AY796" s="61"/>
      <c r="AZ796" s="152"/>
      <c r="BA796" s="63"/>
      <c r="BB796" s="63"/>
      <c r="BC796" s="1120"/>
    </row>
    <row r="797" spans="1:55" s="61" customFormat="1" ht="18.75" customHeight="1">
      <c r="A797" s="73"/>
      <c r="B797" s="61"/>
      <c r="C797" s="135"/>
      <c r="D797" s="62"/>
      <c r="E797" s="62"/>
      <c r="F797" s="176"/>
      <c r="G797" s="190"/>
      <c r="H797" s="320"/>
      <c r="I797" s="62" t="s">
        <v>704</v>
      </c>
      <c r="J797" s="62"/>
      <c r="K797" s="62"/>
      <c r="L797" s="62"/>
      <c r="M797" s="62"/>
      <c r="N797" s="62"/>
      <c r="O797" s="62"/>
      <c r="P797" s="62"/>
      <c r="Q797" s="62"/>
      <c r="R797" s="62"/>
      <c r="S797" s="556" t="s">
        <v>1254</v>
      </c>
      <c r="T797" s="565"/>
      <c r="U797" s="565"/>
      <c r="V797" s="565"/>
      <c r="W797" s="565"/>
      <c r="X797" s="565"/>
      <c r="Y797" s="565"/>
      <c r="Z797" s="565"/>
      <c r="AA797" s="616"/>
      <c r="AB797" s="62"/>
      <c r="AC797" s="62"/>
      <c r="AD797" s="62"/>
      <c r="AE797" s="62"/>
      <c r="AF797" s="62"/>
      <c r="AG797" s="62"/>
      <c r="AH797" s="62"/>
      <c r="AI797" s="62"/>
      <c r="AJ797" s="62"/>
      <c r="AK797" s="701"/>
      <c r="AL797" s="802"/>
      <c r="AM797" s="802"/>
      <c r="AN797" s="701"/>
      <c r="AO797" s="62"/>
      <c r="AP797" s="62"/>
      <c r="AQ797" s="62"/>
      <c r="AR797" s="62"/>
      <c r="AS797" s="62"/>
      <c r="AT797" s="62"/>
      <c r="AU797" s="62"/>
      <c r="AV797" s="62"/>
      <c r="AW797" s="61"/>
      <c r="AX797" s="61"/>
      <c r="AY797" s="61"/>
      <c r="AZ797" s="152"/>
      <c r="BA797" s="63"/>
      <c r="BB797" s="63"/>
      <c r="BC797" s="1120"/>
    </row>
    <row r="798" spans="1:55" s="61" customFormat="1" ht="18.75" customHeight="1">
      <c r="A798" s="73"/>
      <c r="B798" s="61"/>
      <c r="C798" s="135"/>
      <c r="D798" s="62"/>
      <c r="E798" s="62"/>
      <c r="F798" s="176"/>
      <c r="G798" s="190"/>
      <c r="H798" s="320"/>
      <c r="I798" s="62" t="s">
        <v>154</v>
      </c>
      <c r="J798" s="62"/>
      <c r="K798" s="62"/>
      <c r="L798" s="62"/>
      <c r="M798" s="62"/>
      <c r="N798" s="62"/>
      <c r="O798" s="62"/>
      <c r="P798" s="525" t="s">
        <v>1355</v>
      </c>
      <c r="Q798" s="538"/>
      <c r="R798" s="538"/>
      <c r="S798" s="538"/>
      <c r="T798" s="538"/>
      <c r="U798" s="538"/>
      <c r="V798" s="538"/>
      <c r="W798" s="538"/>
      <c r="X798" s="538"/>
      <c r="Y798" s="538"/>
      <c r="Z798" s="538"/>
      <c r="AA798" s="538"/>
      <c r="AB798" s="538"/>
      <c r="AC798" s="538"/>
      <c r="AD798" s="538"/>
      <c r="AE798" s="538"/>
      <c r="AF798" s="625"/>
      <c r="AG798" s="62"/>
      <c r="AH798" s="62"/>
      <c r="AI798" s="62"/>
      <c r="AJ798" s="62"/>
      <c r="AK798" s="701"/>
      <c r="AL798" s="802"/>
      <c r="AM798" s="802"/>
      <c r="AN798" s="701"/>
      <c r="AO798" s="62"/>
      <c r="AP798" s="62"/>
      <c r="AQ798" s="62"/>
      <c r="AR798" s="62"/>
      <c r="AS798" s="62"/>
      <c r="AT798" s="62"/>
      <c r="AU798" s="62"/>
      <c r="AV798" s="62"/>
      <c r="AW798" s="61"/>
      <c r="AX798" s="61"/>
      <c r="AY798" s="61"/>
      <c r="AZ798" s="152"/>
      <c r="BA798" s="63"/>
      <c r="BB798" s="63"/>
      <c r="BC798" s="1120"/>
    </row>
    <row r="799" spans="1:55" s="61" customFormat="1" ht="6" customHeight="1">
      <c r="A799" s="73"/>
      <c r="B799" s="61"/>
      <c r="C799" s="135"/>
      <c r="D799" s="62"/>
      <c r="E799" s="62"/>
      <c r="F799" s="176"/>
      <c r="G799" s="190"/>
      <c r="H799" s="62"/>
      <c r="I799" s="62"/>
      <c r="J799" s="62"/>
      <c r="K799" s="62"/>
      <c r="L799" s="62"/>
      <c r="M799" s="62"/>
      <c r="N799" s="61"/>
      <c r="O799" s="61"/>
      <c r="P799" s="61"/>
      <c r="Q799" s="61"/>
      <c r="R799" s="61"/>
      <c r="S799" s="61"/>
      <c r="T799" s="61"/>
      <c r="U799" s="61"/>
      <c r="V799" s="61"/>
      <c r="W799" s="61"/>
      <c r="X799" s="61"/>
      <c r="Y799" s="61"/>
      <c r="Z799" s="61"/>
      <c r="AA799" s="61"/>
      <c r="AB799" s="61"/>
      <c r="AC799" s="61"/>
      <c r="AD799" s="61"/>
      <c r="AE799" s="61"/>
      <c r="AF799" s="61"/>
      <c r="AG799" s="61"/>
      <c r="AH799" s="61"/>
      <c r="AI799" s="61"/>
      <c r="AJ799" s="61"/>
      <c r="AK799" s="61"/>
      <c r="AL799" s="803"/>
      <c r="AM799" s="894"/>
      <c r="AN799" s="63"/>
      <c r="AO799" s="988"/>
      <c r="AP799" s="63"/>
      <c r="AQ799" s="63"/>
      <c r="AR799" s="63"/>
      <c r="AS799" s="61"/>
      <c r="AT799" s="61"/>
      <c r="AU799" s="61"/>
      <c r="AV799" s="61"/>
      <c r="AW799" s="61"/>
      <c r="AX799" s="61"/>
      <c r="AY799" s="61"/>
      <c r="AZ799" s="152"/>
      <c r="BA799" s="63"/>
      <c r="BB799" s="63"/>
      <c r="BC799" s="1120"/>
    </row>
    <row r="800" spans="1:55" s="61" customFormat="1" ht="18.75" customHeight="1">
      <c r="A800" s="73"/>
      <c r="B800" s="61"/>
      <c r="C800" s="62"/>
      <c r="D800" s="62"/>
      <c r="E800" s="62"/>
      <c r="F800" s="176"/>
      <c r="G800" s="62"/>
      <c r="H800" s="250" t="s">
        <v>78</v>
      </c>
      <c r="I800" s="350" t="s">
        <v>164</v>
      </c>
      <c r="J800" s="350"/>
      <c r="K800" s="350"/>
      <c r="L800" s="350"/>
      <c r="M800" s="350"/>
      <c r="N800" s="350"/>
      <c r="O800" s="350"/>
      <c r="P800" s="350"/>
      <c r="Q800" s="350"/>
      <c r="R800" s="350"/>
      <c r="S800" s="350"/>
      <c r="T800" s="350"/>
      <c r="U800" s="350"/>
      <c r="V800" s="350"/>
      <c r="W800" s="350"/>
      <c r="X800" s="350"/>
      <c r="Y800" s="350"/>
      <c r="Z800" s="350"/>
      <c r="AA800" s="350"/>
      <c r="AB800" s="350"/>
      <c r="AC800" s="350"/>
      <c r="AD800" s="350"/>
      <c r="AE800" s="350"/>
      <c r="AF800" s="350"/>
      <c r="AG800" s="350"/>
      <c r="AH800" s="350"/>
      <c r="AI800" s="350"/>
      <c r="AJ800" s="350"/>
      <c r="AK800" s="702"/>
      <c r="AL800" s="782"/>
      <c r="AM800" s="854"/>
      <c r="AN800" s="949"/>
      <c r="AO800" s="988"/>
      <c r="AP800" s="800"/>
      <c r="AQ800" s="800"/>
      <c r="AR800" s="800"/>
      <c r="AS800" s="61"/>
      <c r="AT800" s="61"/>
      <c r="AU800" s="61"/>
      <c r="AV800" s="61"/>
      <c r="AW800" s="61"/>
      <c r="AX800" s="61"/>
      <c r="AY800" s="61"/>
      <c r="AZ800" s="152"/>
      <c r="BA800" s="761"/>
      <c r="BB800" s="761"/>
      <c r="BC800" s="1116"/>
    </row>
    <row r="801" spans="1:55" s="61" customFormat="1" ht="18.75" customHeight="1">
      <c r="A801" s="73"/>
      <c r="B801" s="61"/>
      <c r="C801" s="62"/>
      <c r="D801" s="62"/>
      <c r="E801" s="62"/>
      <c r="F801" s="176"/>
      <c r="G801" s="62"/>
      <c r="H801" s="226" t="s">
        <v>187</v>
      </c>
      <c r="I801" s="289" t="s">
        <v>707</v>
      </c>
      <c r="J801" s="289"/>
      <c r="K801" s="289"/>
      <c r="L801" s="289"/>
      <c r="M801" s="289"/>
      <c r="N801" s="289"/>
      <c r="O801" s="289"/>
      <c r="P801" s="289"/>
      <c r="Q801" s="289"/>
      <c r="R801" s="289"/>
      <c r="S801" s="289"/>
      <c r="T801" s="289"/>
      <c r="U801" s="289"/>
      <c r="V801" s="289"/>
      <c r="W801" s="289"/>
      <c r="X801" s="289"/>
      <c r="Y801" s="289"/>
      <c r="Z801" s="289"/>
      <c r="AA801" s="289"/>
      <c r="AB801" s="289"/>
      <c r="AC801" s="289"/>
      <c r="AD801" s="289"/>
      <c r="AE801" s="289"/>
      <c r="AF801" s="289"/>
      <c r="AG801" s="289"/>
      <c r="AH801" s="289"/>
      <c r="AI801" s="289"/>
      <c r="AJ801" s="289"/>
      <c r="AK801" s="703"/>
      <c r="AL801" s="780"/>
      <c r="AM801" s="851"/>
      <c r="AN801" s="947"/>
      <c r="AO801" s="988" t="s">
        <v>92</v>
      </c>
      <c r="AP801" s="800"/>
      <c r="AQ801" s="800"/>
      <c r="AR801" s="800"/>
      <c r="AS801" s="61"/>
      <c r="AT801" s="61"/>
      <c r="AU801" s="61"/>
      <c r="AV801" s="61"/>
      <c r="AW801" s="61"/>
      <c r="AX801" s="61"/>
      <c r="AY801" s="61"/>
      <c r="AZ801" s="152"/>
      <c r="BA801" s="761"/>
      <c r="BB801" s="761"/>
      <c r="BC801" s="1116"/>
    </row>
    <row r="802" spans="1:55" s="61" customFormat="1" ht="40.5" customHeight="1">
      <c r="A802" s="73"/>
      <c r="B802" s="61"/>
      <c r="C802" s="62"/>
      <c r="D802" s="62"/>
      <c r="E802" s="62"/>
      <c r="F802" s="176"/>
      <c r="G802" s="62"/>
      <c r="H802" s="250"/>
      <c r="I802" s="237" t="s">
        <v>161</v>
      </c>
      <c r="J802" s="350" t="s">
        <v>346</v>
      </c>
      <c r="K802" s="350"/>
      <c r="L802" s="350"/>
      <c r="M802" s="350"/>
      <c r="N802" s="350"/>
      <c r="O802" s="350"/>
      <c r="P802" s="350"/>
      <c r="Q802" s="350"/>
      <c r="R802" s="350"/>
      <c r="S802" s="350"/>
      <c r="T802" s="350"/>
      <c r="U802" s="350"/>
      <c r="V802" s="350"/>
      <c r="W802" s="350"/>
      <c r="X802" s="350"/>
      <c r="Y802" s="350"/>
      <c r="Z802" s="350"/>
      <c r="AA802" s="350"/>
      <c r="AB802" s="350"/>
      <c r="AC802" s="350"/>
      <c r="AD802" s="350"/>
      <c r="AE802" s="350"/>
      <c r="AF802" s="350"/>
      <c r="AG802" s="350"/>
      <c r="AH802" s="350"/>
      <c r="AI802" s="350"/>
      <c r="AJ802" s="350"/>
      <c r="AK802" s="702"/>
      <c r="AL802" s="804"/>
      <c r="AM802" s="857"/>
      <c r="AN802" s="968"/>
      <c r="AO802" s="988" t="s">
        <v>332</v>
      </c>
      <c r="AP802" s="800"/>
      <c r="AQ802" s="800"/>
      <c r="AR802" s="800"/>
      <c r="AS802" s="61"/>
      <c r="AT802" s="61"/>
      <c r="AU802" s="61"/>
      <c r="AV802" s="61"/>
      <c r="AW802" s="61"/>
      <c r="AX802" s="61"/>
      <c r="AY802" s="61"/>
      <c r="AZ802" s="152"/>
      <c r="BA802" s="800"/>
      <c r="BB802" s="800"/>
      <c r="BC802" s="1120"/>
    </row>
    <row r="803" spans="1:55" s="61" customFormat="1" ht="18.75" customHeight="1">
      <c r="A803" s="73"/>
      <c r="B803" s="61"/>
      <c r="C803" s="62"/>
      <c r="D803" s="62"/>
      <c r="E803" s="62"/>
      <c r="F803" s="176"/>
      <c r="G803" s="62"/>
      <c r="H803" s="226" t="s">
        <v>196</v>
      </c>
      <c r="I803" s="261" t="s">
        <v>709</v>
      </c>
      <c r="J803" s="261"/>
      <c r="K803" s="261"/>
      <c r="L803" s="261"/>
      <c r="M803" s="261"/>
      <c r="N803" s="261"/>
      <c r="O803" s="261"/>
      <c r="P803" s="261"/>
      <c r="Q803" s="261"/>
      <c r="R803" s="261"/>
      <c r="S803" s="261"/>
      <c r="T803" s="261"/>
      <c r="U803" s="261"/>
      <c r="V803" s="261"/>
      <c r="W803" s="261"/>
      <c r="X803" s="261"/>
      <c r="Y803" s="261"/>
      <c r="Z803" s="261"/>
      <c r="AA803" s="261"/>
      <c r="AB803" s="261"/>
      <c r="AC803" s="261"/>
      <c r="AD803" s="261"/>
      <c r="AE803" s="261"/>
      <c r="AF803" s="261"/>
      <c r="AG803" s="261"/>
      <c r="AH803" s="261"/>
      <c r="AI803" s="261"/>
      <c r="AJ803" s="261"/>
      <c r="AK803" s="704"/>
      <c r="AL803" s="780"/>
      <c r="AM803" s="851"/>
      <c r="AN803" s="947"/>
      <c r="AO803" s="988"/>
      <c r="AP803" s="800"/>
      <c r="AQ803" s="800"/>
      <c r="AR803" s="800"/>
      <c r="AS803" s="61"/>
      <c r="AT803" s="61"/>
      <c r="AU803" s="61"/>
      <c r="AV803" s="61"/>
      <c r="AW803" s="61"/>
      <c r="AX803" s="61"/>
      <c r="AY803" s="61"/>
      <c r="AZ803" s="152"/>
      <c r="BA803" s="761"/>
      <c r="BB803" s="761"/>
      <c r="BC803" s="1116"/>
    </row>
    <row r="804" spans="1:55" s="61" customFormat="1" ht="18.75" customHeight="1">
      <c r="A804" s="73"/>
      <c r="B804" s="61"/>
      <c r="C804" s="62"/>
      <c r="D804" s="62"/>
      <c r="E804" s="62"/>
      <c r="F804" s="176"/>
      <c r="G804" s="227"/>
      <c r="H804" s="227"/>
      <c r="I804" s="227" t="s">
        <v>161</v>
      </c>
      <c r="J804" s="390" t="s">
        <v>304</v>
      </c>
      <c r="K804" s="390"/>
      <c r="L804" s="390"/>
      <c r="M804" s="390"/>
      <c r="N804" s="390"/>
      <c r="O804" s="390"/>
      <c r="P804" s="390"/>
      <c r="Q804" s="390"/>
      <c r="R804" s="390"/>
      <c r="S804" s="390"/>
      <c r="T804" s="390"/>
      <c r="U804" s="390"/>
      <c r="V804" s="390"/>
      <c r="W804" s="390"/>
      <c r="X804" s="390"/>
      <c r="Y804" s="390"/>
      <c r="Z804" s="390"/>
      <c r="AA804" s="390"/>
      <c r="AB804" s="390"/>
      <c r="AC804" s="390"/>
      <c r="AD804" s="390"/>
      <c r="AE804" s="390"/>
      <c r="AF804" s="390"/>
      <c r="AG804" s="390"/>
      <c r="AH804" s="390"/>
      <c r="AI804" s="390"/>
      <c r="AJ804" s="390"/>
      <c r="AK804" s="705"/>
      <c r="AL804" s="805"/>
      <c r="AM804" s="867"/>
      <c r="AN804" s="370"/>
      <c r="AO804" s="988"/>
      <c r="AP804" s="800"/>
      <c r="AQ804" s="800"/>
      <c r="AR804" s="800"/>
      <c r="AS804" s="61"/>
      <c r="AT804" s="61"/>
      <c r="AU804" s="61"/>
      <c r="AV804" s="61"/>
      <c r="AW804" s="61"/>
      <c r="AX804" s="61"/>
      <c r="AY804" s="61"/>
      <c r="AZ804" s="152"/>
      <c r="BA804" s="800"/>
      <c r="BB804" s="800"/>
      <c r="BC804" s="1120"/>
    </row>
    <row r="805" spans="1:55" ht="22.5" customHeight="1">
      <c r="A805" s="73"/>
      <c r="B805" s="61"/>
      <c r="C805" s="62"/>
      <c r="D805" s="62"/>
      <c r="E805" s="62"/>
      <c r="F805" s="176"/>
      <c r="G805" s="191">
        <v>3</v>
      </c>
      <c r="H805" s="62" t="s">
        <v>1090</v>
      </c>
      <c r="I805" s="62"/>
      <c r="J805" s="62"/>
      <c r="K805" s="62"/>
      <c r="AL805" s="803"/>
      <c r="AM805" s="853"/>
      <c r="AN805" s="800"/>
      <c r="AO805" s="988"/>
      <c r="AP805" s="800"/>
      <c r="AQ805" s="800"/>
      <c r="AR805" s="800"/>
      <c r="AZ805" s="152"/>
      <c r="BA805" s="800"/>
      <c r="BB805" s="800"/>
      <c r="BC805" s="1120"/>
    </row>
    <row r="806" spans="1:55" ht="36.75" customHeight="1">
      <c r="A806" s="73"/>
      <c r="B806" s="61"/>
      <c r="C806" s="62"/>
      <c r="D806" s="62"/>
      <c r="E806" s="62"/>
      <c r="F806" s="176"/>
      <c r="G806" s="62"/>
      <c r="H806" s="62" t="s">
        <v>40</v>
      </c>
      <c r="I806" s="261" t="s">
        <v>830</v>
      </c>
      <c r="J806" s="261"/>
      <c r="K806" s="261"/>
      <c r="L806" s="261"/>
      <c r="M806" s="261"/>
      <c r="N806" s="261"/>
      <c r="O806" s="261"/>
      <c r="P806" s="261"/>
      <c r="Q806" s="261"/>
      <c r="R806" s="261"/>
      <c r="S806" s="261"/>
      <c r="T806" s="261"/>
      <c r="U806" s="261"/>
      <c r="V806" s="261"/>
      <c r="W806" s="261"/>
      <c r="X806" s="261"/>
      <c r="Y806" s="261"/>
      <c r="Z806" s="261"/>
      <c r="AA806" s="261"/>
      <c r="AB806" s="261"/>
      <c r="AC806" s="261"/>
      <c r="AD806" s="261"/>
      <c r="AE806" s="261"/>
      <c r="AF806" s="261"/>
      <c r="AG806" s="261"/>
      <c r="AH806" s="261"/>
      <c r="AI806" s="261"/>
      <c r="AJ806" s="261"/>
      <c r="AK806" s="704"/>
      <c r="AL806" s="780"/>
      <c r="AM806" s="851"/>
      <c r="AN806" s="947"/>
      <c r="AO806" s="1016" t="s">
        <v>852</v>
      </c>
      <c r="AP806" s="800"/>
      <c r="AQ806" s="800"/>
      <c r="AR806" s="800"/>
      <c r="AZ806" s="152"/>
      <c r="BA806" s="761"/>
      <c r="BB806" s="761"/>
      <c r="BC806" s="1116"/>
    </row>
    <row r="807" spans="1:55" ht="36.75" customHeight="1">
      <c r="A807" s="73"/>
      <c r="B807" s="64"/>
      <c r="C807" s="47"/>
      <c r="D807" s="47"/>
      <c r="E807" s="47"/>
      <c r="F807" s="177"/>
      <c r="G807" s="47"/>
      <c r="H807" s="47"/>
      <c r="I807" s="47" t="s">
        <v>161</v>
      </c>
      <c r="J807" s="47" t="s">
        <v>704</v>
      </c>
      <c r="K807" s="47"/>
      <c r="L807" s="47"/>
      <c r="M807" s="47"/>
      <c r="N807" s="47"/>
      <c r="O807" s="47"/>
      <c r="P807" s="47"/>
      <c r="Q807" s="47"/>
      <c r="R807" s="47"/>
      <c r="S807" s="47"/>
      <c r="T807" s="47"/>
      <c r="U807" s="47"/>
      <c r="V807" s="557" t="s">
        <v>1212</v>
      </c>
      <c r="W807" s="566"/>
      <c r="X807" s="566"/>
      <c r="Y807" s="566"/>
      <c r="Z807" s="566"/>
      <c r="AA807" s="566"/>
      <c r="AB807" s="566"/>
      <c r="AC807" s="566"/>
      <c r="AD807" s="566"/>
      <c r="AE807" s="566"/>
      <c r="AF807" s="566"/>
      <c r="AG807" s="566"/>
      <c r="AH807" s="566"/>
      <c r="AI807" s="566"/>
      <c r="AJ807" s="640"/>
      <c r="AK807" s="47"/>
      <c r="AL807" s="806"/>
      <c r="AM807" s="883"/>
      <c r="AN807" s="424"/>
      <c r="AO807" s="1017"/>
      <c r="AP807" s="424"/>
      <c r="AQ807" s="424"/>
      <c r="AR807" s="424"/>
      <c r="AS807" s="64"/>
      <c r="AT807" s="64"/>
      <c r="AU807" s="64"/>
      <c r="AV807" s="64"/>
      <c r="AW807" s="64"/>
      <c r="AX807" s="64"/>
      <c r="AY807" s="64"/>
      <c r="AZ807" s="433"/>
      <c r="BA807" s="424"/>
      <c r="BB807" s="424"/>
      <c r="BC807" s="1130"/>
    </row>
    <row r="808" spans="1:55" ht="36.75" customHeight="1">
      <c r="A808" s="73"/>
      <c r="B808" s="64"/>
      <c r="C808" s="47"/>
      <c r="D808" s="47"/>
      <c r="E808" s="47"/>
      <c r="F808" s="177"/>
      <c r="G808" s="47"/>
      <c r="H808" s="47"/>
      <c r="I808" s="47" t="s">
        <v>305</v>
      </c>
      <c r="J808" s="47" t="s">
        <v>396</v>
      </c>
      <c r="K808" s="47"/>
      <c r="L808" s="47"/>
      <c r="M808" s="47"/>
      <c r="N808" s="47"/>
      <c r="O808" s="47"/>
      <c r="P808" s="47"/>
      <c r="Q808" s="47"/>
      <c r="R808" s="47"/>
      <c r="S808" s="557" t="s">
        <v>1019</v>
      </c>
      <c r="T808" s="566"/>
      <c r="U808" s="566"/>
      <c r="V808" s="566"/>
      <c r="W808" s="566"/>
      <c r="X808" s="598"/>
      <c r="Y808" s="608"/>
      <c r="Z808" s="566"/>
      <c r="AA808" s="566"/>
      <c r="AB808" s="566"/>
      <c r="AC808" s="566"/>
      <c r="AD808" s="566"/>
      <c r="AE808" s="566"/>
      <c r="AF808" s="566"/>
      <c r="AG808" s="566"/>
      <c r="AH808" s="566"/>
      <c r="AI808" s="566"/>
      <c r="AJ808" s="640"/>
      <c r="AK808" s="47"/>
      <c r="AL808" s="806"/>
      <c r="AM808" s="883"/>
      <c r="AN808" s="424"/>
      <c r="AO808" s="1017"/>
      <c r="AP808" s="424"/>
      <c r="AQ808" s="424"/>
      <c r="AR808" s="424"/>
      <c r="AS808" s="64"/>
      <c r="AT808" s="64"/>
      <c r="AU808" s="64"/>
      <c r="AV808" s="64"/>
      <c r="AW808" s="64"/>
      <c r="AX808" s="64"/>
      <c r="AY808" s="64"/>
      <c r="AZ808" s="433"/>
      <c r="BA808" s="424"/>
      <c r="BB808" s="424"/>
      <c r="BC808" s="1130"/>
    </row>
    <row r="809" spans="1:55" ht="36.75" customHeight="1">
      <c r="A809" s="73"/>
      <c r="B809" s="64"/>
      <c r="C809" s="47"/>
      <c r="D809" s="47"/>
      <c r="E809" s="47"/>
      <c r="F809" s="177"/>
      <c r="G809" s="47"/>
      <c r="H809" s="47"/>
      <c r="I809" s="47" t="s">
        <v>72</v>
      </c>
      <c r="J809" s="47" t="s">
        <v>351</v>
      </c>
      <c r="K809" s="47"/>
      <c r="L809" s="47"/>
      <c r="M809" s="47"/>
      <c r="N809" s="47"/>
      <c r="O809" s="47"/>
      <c r="P809" s="47"/>
      <c r="Q809" s="47"/>
      <c r="R809" s="47"/>
      <c r="S809" s="557" t="s">
        <v>456</v>
      </c>
      <c r="T809" s="566"/>
      <c r="U809" s="566"/>
      <c r="V809" s="566"/>
      <c r="W809" s="566"/>
      <c r="X809" s="598"/>
      <c r="Y809" s="608"/>
      <c r="Z809" s="566"/>
      <c r="AA809" s="566"/>
      <c r="AB809" s="566"/>
      <c r="AC809" s="566"/>
      <c r="AD809" s="566"/>
      <c r="AE809" s="566"/>
      <c r="AF809" s="566"/>
      <c r="AG809" s="566"/>
      <c r="AH809" s="566"/>
      <c r="AI809" s="566"/>
      <c r="AJ809" s="640"/>
      <c r="AK809" s="47"/>
      <c r="AL809" s="806"/>
      <c r="AM809" s="883"/>
      <c r="AN809" s="424"/>
      <c r="AO809" s="1017"/>
      <c r="AP809" s="424"/>
      <c r="AQ809" s="424"/>
      <c r="AR809" s="424"/>
      <c r="AS809" s="64"/>
      <c r="AT809" s="64"/>
      <c r="AU809" s="64"/>
      <c r="AV809" s="64"/>
      <c r="AW809" s="64"/>
      <c r="AX809" s="64"/>
      <c r="AY809" s="64"/>
      <c r="AZ809" s="433"/>
      <c r="BA809" s="424"/>
      <c r="BB809" s="424"/>
      <c r="BC809" s="1130"/>
    </row>
    <row r="810" spans="1:55" ht="9.75" customHeight="1">
      <c r="A810" s="73"/>
      <c r="B810" s="64"/>
      <c r="C810" s="47"/>
      <c r="D810" s="47"/>
      <c r="E810" s="47"/>
      <c r="F810" s="177"/>
      <c r="G810" s="47"/>
      <c r="H810" s="321"/>
      <c r="I810" s="321"/>
      <c r="J810" s="321"/>
      <c r="K810" s="321"/>
      <c r="L810" s="321"/>
      <c r="M810" s="321"/>
      <c r="N810" s="321"/>
      <c r="O810" s="321"/>
      <c r="P810" s="321"/>
      <c r="Q810" s="321"/>
      <c r="R810" s="321"/>
      <c r="S810" s="558"/>
      <c r="T810" s="429"/>
      <c r="U810" s="429"/>
      <c r="V810" s="429"/>
      <c r="W810" s="429"/>
      <c r="X810" s="429"/>
      <c r="Y810" s="558"/>
      <c r="Z810" s="429"/>
      <c r="AA810" s="429"/>
      <c r="AB810" s="429"/>
      <c r="AC810" s="429"/>
      <c r="AD810" s="429"/>
      <c r="AE810" s="429"/>
      <c r="AF810" s="429"/>
      <c r="AG810" s="429"/>
      <c r="AH810" s="429"/>
      <c r="AI810" s="429"/>
      <c r="AJ810" s="429"/>
      <c r="AK810" s="321"/>
      <c r="AL810" s="807"/>
      <c r="AM810" s="895"/>
      <c r="AN810" s="969"/>
      <c r="AO810" s="1017"/>
      <c r="AP810" s="424"/>
      <c r="AQ810" s="424"/>
      <c r="AR810" s="424"/>
      <c r="AZ810" s="433"/>
      <c r="BA810" s="424"/>
      <c r="BB810" s="424"/>
      <c r="BC810" s="1130"/>
    </row>
    <row r="811" spans="1:55" ht="21.5" customHeight="1">
      <c r="A811" s="73"/>
      <c r="B811" s="61"/>
      <c r="C811" s="62"/>
      <c r="D811" s="62"/>
      <c r="E811" s="62"/>
      <c r="F811" s="176"/>
      <c r="G811" s="62"/>
      <c r="H811" s="237" t="s">
        <v>78</v>
      </c>
      <c r="I811" s="350" t="s">
        <v>148</v>
      </c>
      <c r="J811" s="350"/>
      <c r="K811" s="350"/>
      <c r="L811" s="350"/>
      <c r="M811" s="350"/>
      <c r="N811" s="350"/>
      <c r="O811" s="350"/>
      <c r="P811" s="350"/>
      <c r="Q811" s="350"/>
      <c r="R811" s="350"/>
      <c r="S811" s="350"/>
      <c r="T811" s="350"/>
      <c r="U811" s="350"/>
      <c r="V811" s="350"/>
      <c r="W811" s="350"/>
      <c r="X811" s="350"/>
      <c r="Y811" s="350"/>
      <c r="Z811" s="350"/>
      <c r="AA811" s="350"/>
      <c r="AB811" s="350"/>
      <c r="AC811" s="350"/>
      <c r="AD811" s="350"/>
      <c r="AE811" s="350"/>
      <c r="AF811" s="350"/>
      <c r="AG811" s="350"/>
      <c r="AH811" s="350"/>
      <c r="AI811" s="350"/>
      <c r="AJ811" s="350"/>
      <c r="AK811" s="702"/>
      <c r="AL811" s="782"/>
      <c r="AM811" s="854"/>
      <c r="AN811" s="949"/>
      <c r="AO811" s="1016" t="s">
        <v>905</v>
      </c>
      <c r="AP811" s="800"/>
      <c r="AQ811" s="800"/>
      <c r="AR811" s="800"/>
      <c r="AZ811" s="152"/>
      <c r="BA811" s="761"/>
      <c r="BB811" s="761"/>
      <c r="BC811" s="1116"/>
    </row>
    <row r="812" spans="1:55" ht="21.5" customHeight="1">
      <c r="A812" s="73"/>
      <c r="B812" s="61"/>
      <c r="C812" s="62"/>
      <c r="D812" s="62"/>
      <c r="E812" s="62"/>
      <c r="F812" s="176"/>
      <c r="G812" s="62"/>
      <c r="H812" s="239" t="s">
        <v>187</v>
      </c>
      <c r="I812" s="289" t="s">
        <v>610</v>
      </c>
      <c r="J812" s="289"/>
      <c r="K812" s="289"/>
      <c r="L812" s="289"/>
      <c r="M812" s="289"/>
      <c r="N812" s="289"/>
      <c r="O812" s="289"/>
      <c r="P812" s="289"/>
      <c r="Q812" s="289"/>
      <c r="R812" s="289"/>
      <c r="S812" s="289"/>
      <c r="T812" s="289"/>
      <c r="U812" s="289"/>
      <c r="V812" s="289"/>
      <c r="W812" s="289"/>
      <c r="X812" s="289"/>
      <c r="Y812" s="289"/>
      <c r="Z812" s="289"/>
      <c r="AA812" s="289"/>
      <c r="AB812" s="289"/>
      <c r="AC812" s="289"/>
      <c r="AD812" s="289"/>
      <c r="AE812" s="289"/>
      <c r="AF812" s="289"/>
      <c r="AG812" s="289"/>
      <c r="AH812" s="289"/>
      <c r="AI812" s="289"/>
      <c r="AJ812" s="289"/>
      <c r="AK812" s="703"/>
      <c r="AL812" s="781"/>
      <c r="AM812" s="855"/>
      <c r="AN812" s="948"/>
      <c r="AO812" s="1016" t="s">
        <v>1173</v>
      </c>
      <c r="AP812" s="800"/>
      <c r="AQ812" s="800"/>
      <c r="AR812" s="800"/>
      <c r="AZ812" s="152"/>
      <c r="BA812" s="761"/>
      <c r="BB812" s="761"/>
      <c r="BC812" s="1116"/>
    </row>
    <row r="813" spans="1:55" ht="22.5" customHeight="1">
      <c r="A813" s="73"/>
      <c r="B813" s="61"/>
      <c r="C813" s="62"/>
      <c r="D813" s="62"/>
      <c r="E813" s="62"/>
      <c r="F813" s="176"/>
      <c r="G813" s="62"/>
      <c r="H813" s="239" t="s">
        <v>196</v>
      </c>
      <c r="I813" s="289" t="s">
        <v>294</v>
      </c>
      <c r="J813" s="289"/>
      <c r="K813" s="289"/>
      <c r="L813" s="289"/>
      <c r="M813" s="289"/>
      <c r="N813" s="289"/>
      <c r="O813" s="289"/>
      <c r="P813" s="289"/>
      <c r="Q813" s="289"/>
      <c r="R813" s="289"/>
      <c r="S813" s="289"/>
      <c r="T813" s="289"/>
      <c r="U813" s="289"/>
      <c r="V813" s="289"/>
      <c r="W813" s="289"/>
      <c r="X813" s="289"/>
      <c r="Y813" s="289"/>
      <c r="Z813" s="289"/>
      <c r="AA813" s="289"/>
      <c r="AB813" s="289"/>
      <c r="AC813" s="289"/>
      <c r="AD813" s="289"/>
      <c r="AE813" s="289"/>
      <c r="AF813" s="289"/>
      <c r="AG813" s="289"/>
      <c r="AH813" s="289"/>
      <c r="AI813" s="289"/>
      <c r="AJ813" s="289"/>
      <c r="AK813" s="703"/>
      <c r="AL813" s="781"/>
      <c r="AM813" s="855"/>
      <c r="AN813" s="948"/>
      <c r="AO813" s="1016" t="s">
        <v>1175</v>
      </c>
      <c r="AP813" s="800"/>
      <c r="AQ813" s="800"/>
      <c r="AR813" s="800"/>
      <c r="AZ813" s="152"/>
      <c r="BA813" s="761"/>
      <c r="BB813" s="761"/>
      <c r="BC813" s="1116"/>
    </row>
    <row r="814" spans="1:55" ht="37.5" customHeight="1">
      <c r="A814" s="73"/>
      <c r="B814" s="61"/>
      <c r="C814" s="62"/>
      <c r="D814" s="62"/>
      <c r="E814" s="62"/>
      <c r="F814" s="176"/>
      <c r="G814" s="62"/>
      <c r="H814" s="62"/>
      <c r="I814" s="62" t="s">
        <v>161</v>
      </c>
      <c r="J814" s="62" t="s">
        <v>107</v>
      </c>
      <c r="K814" s="62"/>
      <c r="N814" s="62"/>
      <c r="O814" s="62"/>
      <c r="P814" s="62"/>
      <c r="Q814" s="62"/>
      <c r="R814" s="62"/>
      <c r="S814" s="557" t="s">
        <v>1019</v>
      </c>
      <c r="T814" s="566"/>
      <c r="U814" s="566"/>
      <c r="V814" s="566"/>
      <c r="W814" s="566"/>
      <c r="X814" s="598"/>
      <c r="Y814" s="608"/>
      <c r="Z814" s="566"/>
      <c r="AA814" s="566"/>
      <c r="AB814" s="566"/>
      <c r="AC814" s="566"/>
      <c r="AD814" s="566"/>
      <c r="AE814" s="566"/>
      <c r="AF814" s="566"/>
      <c r="AG814" s="566"/>
      <c r="AH814" s="566"/>
      <c r="AI814" s="566"/>
      <c r="AJ814" s="640"/>
      <c r="AK814" s="62"/>
      <c r="AL814" s="803"/>
      <c r="AM814" s="853"/>
      <c r="AN814" s="800"/>
      <c r="AO814" s="988"/>
      <c r="AP814" s="613"/>
      <c r="AQ814" s="613"/>
      <c r="AR814" s="613"/>
      <c r="AS814" s="613"/>
      <c r="AT814" s="613"/>
      <c r="AU814" s="613"/>
      <c r="AV814" s="613"/>
      <c r="AW814" s="613"/>
      <c r="AX814" s="613"/>
      <c r="AY814" s="613"/>
      <c r="AZ814" s="1094"/>
      <c r="BA814" s="800"/>
      <c r="BB814" s="800"/>
      <c r="BC814" s="1120"/>
    </row>
    <row r="815" spans="1:55" ht="8.25" customHeight="1">
      <c r="A815" s="73"/>
      <c r="B815" s="61"/>
      <c r="C815" s="62"/>
      <c r="D815" s="62"/>
      <c r="E815" s="62"/>
      <c r="F815" s="176"/>
      <c r="G815" s="62"/>
      <c r="H815" s="227"/>
      <c r="I815" s="227"/>
      <c r="J815" s="227"/>
      <c r="K815" s="227"/>
      <c r="L815" s="227"/>
      <c r="M815" s="227"/>
      <c r="N815" s="227"/>
      <c r="O815" s="227"/>
      <c r="P815" s="227"/>
      <c r="Q815" s="227"/>
      <c r="R815" s="227"/>
      <c r="S815" s="558"/>
      <c r="T815" s="429"/>
      <c r="U815" s="429"/>
      <c r="V815" s="429"/>
      <c r="W815" s="429"/>
      <c r="X815" s="429"/>
      <c r="Y815" s="558"/>
      <c r="Z815" s="429"/>
      <c r="AA815" s="429"/>
      <c r="AB815" s="429"/>
      <c r="AC815" s="429"/>
      <c r="AD815" s="429"/>
      <c r="AE815" s="429"/>
      <c r="AF815" s="429"/>
      <c r="AG815" s="429"/>
      <c r="AH815" s="429"/>
      <c r="AI815" s="429"/>
      <c r="AJ815" s="429"/>
      <c r="AK815" s="227"/>
      <c r="AL815" s="805"/>
      <c r="AM815" s="867"/>
      <c r="AN815" s="370"/>
      <c r="AO815" s="988"/>
      <c r="AP815" s="613"/>
      <c r="AQ815" s="613"/>
      <c r="AR815" s="613"/>
      <c r="AS815" s="613"/>
      <c r="AT815" s="613"/>
      <c r="AU815" s="613"/>
      <c r="AV815" s="613"/>
      <c r="AW815" s="613"/>
      <c r="AX815" s="613"/>
      <c r="AY815" s="613"/>
      <c r="AZ815" s="1094"/>
      <c r="BA815" s="800"/>
      <c r="BB815" s="800"/>
      <c r="BC815" s="1120"/>
    </row>
    <row r="816" spans="1:55" ht="18.75" customHeight="1">
      <c r="A816" s="73"/>
      <c r="B816" s="61"/>
      <c r="C816" s="62"/>
      <c r="D816" s="62"/>
      <c r="E816" s="62"/>
      <c r="F816" s="176"/>
      <c r="G816" s="62"/>
      <c r="H816" s="226" t="s">
        <v>74</v>
      </c>
      <c r="I816" s="387" t="s">
        <v>1279</v>
      </c>
      <c r="J816" s="387"/>
      <c r="K816" s="387"/>
      <c r="L816" s="387"/>
      <c r="M816" s="387"/>
      <c r="N816" s="387"/>
      <c r="O816" s="387"/>
      <c r="P816" s="387"/>
      <c r="Q816" s="387"/>
      <c r="R816" s="387"/>
      <c r="S816" s="387"/>
      <c r="T816" s="387"/>
      <c r="U816" s="387"/>
      <c r="V816" s="387"/>
      <c r="W816" s="387"/>
      <c r="X816" s="387"/>
      <c r="Y816" s="387"/>
      <c r="Z816" s="387"/>
      <c r="AA816" s="387"/>
      <c r="AB816" s="387"/>
      <c r="AC816" s="387"/>
      <c r="AD816" s="387"/>
      <c r="AE816" s="387"/>
      <c r="AF816" s="387"/>
      <c r="AG816" s="387"/>
      <c r="AH816" s="387"/>
      <c r="AI816" s="387"/>
      <c r="AJ816" s="387"/>
      <c r="AK816" s="706"/>
      <c r="AL816" s="808"/>
      <c r="AM816" s="841"/>
      <c r="AN816" s="970"/>
      <c r="AO816" s="997" t="s">
        <v>55</v>
      </c>
      <c r="AP816" s="246"/>
      <c r="AQ816" s="246"/>
      <c r="AR816" s="246"/>
      <c r="AS816" s="246"/>
      <c r="AT816" s="246"/>
      <c r="AU816" s="246"/>
      <c r="AV816" s="246"/>
      <c r="AW816" s="246"/>
      <c r="AX816" s="246"/>
      <c r="AY816" s="246"/>
      <c r="AZ816" s="151"/>
      <c r="BA816" s="761"/>
      <c r="BB816" s="761"/>
      <c r="BC816" s="1116"/>
    </row>
    <row r="817" spans="1:55" ht="18.75" customHeight="1">
      <c r="A817" s="73"/>
      <c r="B817" s="61"/>
      <c r="C817" s="62"/>
      <c r="D817" s="62"/>
      <c r="E817" s="62"/>
      <c r="F817" s="176"/>
      <c r="G817" s="62"/>
      <c r="H817" s="226"/>
      <c r="I817" s="388" t="s">
        <v>161</v>
      </c>
      <c r="J817" s="246" t="s">
        <v>642</v>
      </c>
      <c r="K817" s="246"/>
      <c r="L817" s="246"/>
      <c r="M817" s="246"/>
      <c r="N817" s="246"/>
      <c r="O817" s="246"/>
      <c r="P817" s="246"/>
      <c r="Q817" s="246"/>
      <c r="R817" s="246"/>
      <c r="S817" s="246"/>
      <c r="T817" s="246"/>
      <c r="U817" s="246"/>
      <c r="V817" s="246"/>
      <c r="W817" s="246"/>
      <c r="X817" s="246"/>
      <c r="Y817" s="246"/>
      <c r="Z817" s="246"/>
      <c r="AA817" s="246"/>
      <c r="AB817" s="246"/>
      <c r="AC817" s="246"/>
      <c r="AD817" s="246"/>
      <c r="AE817" s="246"/>
      <c r="AF817" s="246"/>
      <c r="AG817" s="246"/>
      <c r="AH817" s="246"/>
      <c r="AI817" s="246"/>
      <c r="AJ817" s="246"/>
      <c r="AK817" s="303"/>
      <c r="AL817" s="808"/>
      <c r="AM817" s="841"/>
      <c r="AN817" s="754"/>
      <c r="AO817" s="997"/>
      <c r="AP817" s="246"/>
      <c r="AQ817" s="246"/>
      <c r="AR817" s="246"/>
      <c r="AS817" s="246"/>
      <c r="AT817" s="246"/>
      <c r="AU817" s="246"/>
      <c r="AV817" s="246"/>
      <c r="AW817" s="246"/>
      <c r="AX817" s="246"/>
      <c r="AY817" s="246"/>
      <c r="AZ817" s="151"/>
      <c r="BA817" s="585"/>
      <c r="BB817" s="585"/>
      <c r="BC817" s="1116"/>
    </row>
    <row r="818" spans="1:55" ht="53" customHeight="1">
      <c r="A818" s="73"/>
      <c r="B818" s="61"/>
      <c r="C818" s="62"/>
      <c r="D818" s="62"/>
      <c r="E818" s="62"/>
      <c r="F818" s="176"/>
      <c r="G818" s="62"/>
      <c r="H818" s="226"/>
      <c r="I818" s="388"/>
      <c r="J818" s="246" t="s">
        <v>88</v>
      </c>
      <c r="K818" s="246"/>
      <c r="L818" s="246"/>
      <c r="M818" s="246"/>
      <c r="N818" s="246"/>
      <c r="O818" s="246"/>
      <c r="P818" s="246"/>
      <c r="Q818" s="246"/>
      <c r="R818" s="246"/>
      <c r="S818" s="246"/>
      <c r="T818" s="246"/>
      <c r="U818" s="246"/>
      <c r="V818" s="246"/>
      <c r="W818" s="246"/>
      <c r="X818" s="246"/>
      <c r="Y818" s="246"/>
      <c r="Z818" s="246"/>
      <c r="AA818" s="246"/>
      <c r="AB818" s="246"/>
      <c r="AC818" s="246"/>
      <c r="AD818" s="246"/>
      <c r="AE818" s="246"/>
      <c r="AF818" s="246"/>
      <c r="AG818" s="246"/>
      <c r="AH818" s="246"/>
      <c r="AI818" s="246"/>
      <c r="AJ818" s="246"/>
      <c r="AK818" s="303"/>
      <c r="AL818" s="808"/>
      <c r="AM818" s="841"/>
      <c r="AN818" s="754"/>
      <c r="AO818" s="1018"/>
      <c r="AP818" s="388"/>
      <c r="AQ818" s="388"/>
      <c r="AR818" s="388"/>
      <c r="AS818" s="388"/>
      <c r="AT818" s="388"/>
      <c r="AU818" s="388"/>
      <c r="AV818" s="388"/>
      <c r="AW818" s="388"/>
      <c r="AX818" s="388"/>
      <c r="AY818" s="388"/>
      <c r="AZ818" s="1095"/>
      <c r="BA818" s="585"/>
      <c r="BB818" s="585"/>
      <c r="BC818" s="1116"/>
    </row>
    <row r="819" spans="1:55" ht="18.75" customHeight="1">
      <c r="A819" s="73"/>
      <c r="B819" s="61"/>
      <c r="C819" s="62"/>
      <c r="D819" s="62"/>
      <c r="E819" s="62"/>
      <c r="F819" s="176"/>
      <c r="G819" s="62"/>
      <c r="H819" s="226"/>
      <c r="I819" s="388" t="s">
        <v>305</v>
      </c>
      <c r="J819" s="246" t="s">
        <v>1454</v>
      </c>
      <c r="K819" s="246"/>
      <c r="L819" s="246"/>
      <c r="M819" s="246"/>
      <c r="N819" s="246"/>
      <c r="O819" s="246"/>
      <c r="P819" s="246"/>
      <c r="Q819" s="246"/>
      <c r="R819" s="246"/>
      <c r="S819" s="246"/>
      <c r="T819" s="246"/>
      <c r="U819" s="246"/>
      <c r="V819" s="246"/>
      <c r="W819" s="246"/>
      <c r="X819" s="246"/>
      <c r="Y819" s="246"/>
      <c r="Z819" s="246"/>
      <c r="AA819" s="246"/>
      <c r="AB819" s="246"/>
      <c r="AC819" s="246"/>
      <c r="AD819" s="246"/>
      <c r="AE819" s="388"/>
      <c r="AF819" s="388"/>
      <c r="AG819" s="388"/>
      <c r="AH819" s="388"/>
      <c r="AI819" s="388"/>
      <c r="AJ819" s="388"/>
      <c r="AK819" s="706"/>
      <c r="AL819" s="808"/>
      <c r="AM819" s="841"/>
      <c r="AN819" s="754"/>
      <c r="AO819" s="1018"/>
      <c r="AP819" s="388"/>
      <c r="AQ819" s="388"/>
      <c r="AR819" s="388"/>
      <c r="AS819" s="388"/>
      <c r="AT819" s="388"/>
      <c r="AU819" s="388"/>
      <c r="AV819" s="388"/>
      <c r="AW819" s="388"/>
      <c r="AX819" s="388"/>
      <c r="AY819" s="388"/>
      <c r="AZ819" s="1095"/>
      <c r="BA819" s="585"/>
      <c r="BB819" s="585"/>
      <c r="BC819" s="1116"/>
    </row>
    <row r="820" spans="1:55" ht="18.75" customHeight="1">
      <c r="A820" s="73"/>
      <c r="B820" s="61"/>
      <c r="C820" s="62"/>
      <c r="D820" s="62"/>
      <c r="E820" s="62"/>
      <c r="F820" s="176"/>
      <c r="G820" s="62"/>
      <c r="H820" s="226"/>
      <c r="I820" s="246" t="s">
        <v>1455</v>
      </c>
      <c r="J820" s="246"/>
      <c r="K820" s="246"/>
      <c r="L820" s="246"/>
      <c r="M820" s="246"/>
      <c r="N820" s="246"/>
      <c r="O820" s="246"/>
      <c r="P820" s="246"/>
      <c r="Q820" s="246"/>
      <c r="R820" s="388"/>
      <c r="S820" s="388"/>
      <c r="T820" s="388"/>
      <c r="U820" s="388"/>
      <c r="V820" s="388"/>
      <c r="W820" s="388"/>
      <c r="X820" s="388"/>
      <c r="Y820" s="388"/>
      <c r="Z820" s="388"/>
      <c r="AA820" s="388"/>
      <c r="AB820" s="388"/>
      <c r="AC820" s="388"/>
      <c r="AD820" s="388"/>
      <c r="AE820" s="388"/>
      <c r="AF820" s="388"/>
      <c r="AG820" s="388"/>
      <c r="AH820" s="388"/>
      <c r="AI820" s="388"/>
      <c r="AJ820" s="388"/>
      <c r="AK820" s="706"/>
      <c r="AL820" s="808"/>
      <c r="AM820" s="841"/>
      <c r="AN820" s="754"/>
      <c r="AO820" s="1018"/>
      <c r="AP820" s="388"/>
      <c r="AQ820" s="388"/>
      <c r="AR820" s="388"/>
      <c r="AS820" s="388"/>
      <c r="AT820" s="388"/>
      <c r="AU820" s="388"/>
      <c r="AV820" s="388"/>
      <c r="AW820" s="388"/>
      <c r="AX820" s="388"/>
      <c r="AY820" s="388"/>
      <c r="AZ820" s="1095"/>
      <c r="BA820" s="585"/>
      <c r="BB820" s="585"/>
      <c r="BC820" s="1116"/>
    </row>
    <row r="821" spans="1:55" ht="18.75" customHeight="1">
      <c r="A821" s="73"/>
      <c r="B821" s="61"/>
      <c r="C821" s="62"/>
      <c r="D821" s="62"/>
      <c r="E821" s="62"/>
      <c r="F821" s="176"/>
      <c r="G821" s="62"/>
      <c r="H821" s="226"/>
      <c r="I821" s="246" t="s">
        <v>282</v>
      </c>
      <c r="J821" s="246"/>
      <c r="K821" s="246"/>
      <c r="L821" s="246"/>
      <c r="M821" s="246"/>
      <c r="N821" s="246"/>
      <c r="O821" s="246"/>
      <c r="P821" s="246"/>
      <c r="Q821" s="246"/>
      <c r="R821" s="246"/>
      <c r="S821" s="246"/>
      <c r="T821" s="246"/>
      <c r="U821" s="246"/>
      <c r="V821" s="246"/>
      <c r="W821" s="246"/>
      <c r="X821" s="246"/>
      <c r="Y821" s="246"/>
      <c r="Z821" s="246"/>
      <c r="AA821" s="246"/>
      <c r="AB821" s="246"/>
      <c r="AC821" s="246"/>
      <c r="AD821" s="246"/>
      <c r="AE821" s="246"/>
      <c r="AF821" s="246"/>
      <c r="AG821" s="246"/>
      <c r="AH821" s="246"/>
      <c r="AI821" s="246"/>
      <c r="AJ821" s="246"/>
      <c r="AK821" s="303"/>
      <c r="AL821" s="808"/>
      <c r="AM821" s="841"/>
      <c r="AN821" s="754"/>
      <c r="AO821" s="1018"/>
      <c r="AP821" s="388"/>
      <c r="AQ821" s="388"/>
      <c r="AR821" s="388"/>
      <c r="AS821" s="388"/>
      <c r="AT821" s="388"/>
      <c r="AU821" s="388"/>
      <c r="AV821" s="388"/>
      <c r="AW821" s="388"/>
      <c r="AX821" s="388"/>
      <c r="AY821" s="388"/>
      <c r="AZ821" s="1095"/>
      <c r="BA821" s="585"/>
      <c r="BB821" s="585"/>
      <c r="BC821" s="1116"/>
    </row>
    <row r="822" spans="1:55" ht="18.75" customHeight="1">
      <c r="A822" s="73"/>
      <c r="B822" s="61"/>
      <c r="C822" s="62"/>
      <c r="D822" s="62"/>
      <c r="E822" s="62"/>
      <c r="F822" s="176"/>
      <c r="G822" s="62"/>
      <c r="H822" s="226"/>
      <c r="I822" s="246" t="s">
        <v>405</v>
      </c>
      <c r="J822" s="246"/>
      <c r="K822" s="246"/>
      <c r="L822" s="246"/>
      <c r="M822" s="246"/>
      <c r="N822" s="246"/>
      <c r="O822" s="246"/>
      <c r="P822" s="246"/>
      <c r="Q822" s="246"/>
      <c r="R822" s="246"/>
      <c r="S822" s="246"/>
      <c r="T822" s="246"/>
      <c r="U822" s="246"/>
      <c r="V822" s="246"/>
      <c r="W822" s="246"/>
      <c r="X822" s="246"/>
      <c r="Y822" s="246"/>
      <c r="Z822" s="246"/>
      <c r="AA822" s="246"/>
      <c r="AB822" s="246"/>
      <c r="AC822" s="246"/>
      <c r="AD822" s="246"/>
      <c r="AE822" s="246"/>
      <c r="AF822" s="246"/>
      <c r="AG822" s="246"/>
      <c r="AH822" s="246"/>
      <c r="AI822" s="246"/>
      <c r="AJ822" s="246"/>
      <c r="AK822" s="303"/>
      <c r="AL822" s="808"/>
      <c r="AM822" s="841"/>
      <c r="AN822" s="754"/>
      <c r="AO822" s="1018"/>
      <c r="AP822" s="388"/>
      <c r="AQ822" s="388"/>
      <c r="AR822" s="388"/>
      <c r="AS822" s="388"/>
      <c r="AT822" s="388"/>
      <c r="AU822" s="388"/>
      <c r="AV822" s="388"/>
      <c r="AW822" s="388"/>
      <c r="AX822" s="388"/>
      <c r="AY822" s="388"/>
      <c r="AZ822" s="1095"/>
      <c r="BA822" s="585"/>
      <c r="BB822" s="585"/>
      <c r="BC822" s="1116"/>
    </row>
    <row r="823" spans="1:55" ht="18.75" customHeight="1">
      <c r="A823" s="73"/>
      <c r="B823" s="61"/>
      <c r="C823" s="62"/>
      <c r="D823" s="62"/>
      <c r="E823" s="62"/>
      <c r="F823" s="176"/>
      <c r="G823" s="62"/>
      <c r="H823" s="226"/>
      <c r="I823" s="246" t="s">
        <v>1458</v>
      </c>
      <c r="J823" s="246"/>
      <c r="K823" s="246"/>
      <c r="L823" s="246"/>
      <c r="M823" s="246"/>
      <c r="N823" s="246"/>
      <c r="O823" s="246"/>
      <c r="P823" s="246"/>
      <c r="Q823" s="246"/>
      <c r="R823" s="246"/>
      <c r="S823" s="246"/>
      <c r="T823" s="246"/>
      <c r="U823" s="246"/>
      <c r="V823" s="246"/>
      <c r="W823" s="246"/>
      <c r="X823" s="246"/>
      <c r="Y823" s="246"/>
      <c r="Z823" s="246"/>
      <c r="AA823" s="246"/>
      <c r="AB823" s="246"/>
      <c r="AC823" s="246"/>
      <c r="AD823" s="246"/>
      <c r="AE823" s="246"/>
      <c r="AF823" s="246"/>
      <c r="AG823" s="246"/>
      <c r="AH823" s="246"/>
      <c r="AI823" s="246"/>
      <c r="AJ823" s="246"/>
      <c r="AK823" s="303"/>
      <c r="AL823" s="808"/>
      <c r="AM823" s="841"/>
      <c r="AN823" s="754"/>
      <c r="AO823" s="1018"/>
      <c r="AP823" s="388"/>
      <c r="AQ823" s="388"/>
      <c r="AR823" s="388"/>
      <c r="AS823" s="388"/>
      <c r="AT823" s="388"/>
      <c r="AU823" s="388"/>
      <c r="AV823" s="388"/>
      <c r="AW823" s="388"/>
      <c r="AX823" s="388"/>
      <c r="AY823" s="388"/>
      <c r="AZ823" s="1095"/>
      <c r="BA823" s="585"/>
      <c r="BB823" s="585"/>
      <c r="BC823" s="1116"/>
    </row>
    <row r="824" spans="1:55" ht="18.75" customHeight="1">
      <c r="A824" s="73"/>
      <c r="B824" s="61"/>
      <c r="C824" s="62"/>
      <c r="D824" s="62"/>
      <c r="E824" s="62"/>
      <c r="F824" s="176"/>
      <c r="G824" s="62"/>
      <c r="H824" s="226"/>
      <c r="I824" s="246" t="s">
        <v>176</v>
      </c>
      <c r="J824" s="246"/>
      <c r="K824" s="246"/>
      <c r="L824" s="246"/>
      <c r="M824" s="246"/>
      <c r="N824" s="246"/>
      <c r="O824" s="246"/>
      <c r="P824" s="246"/>
      <c r="Q824" s="246"/>
      <c r="R824" s="246"/>
      <c r="S824" s="246"/>
      <c r="T824" s="246"/>
      <c r="U824" s="246"/>
      <c r="V824" s="246"/>
      <c r="W824" s="246"/>
      <c r="X824" s="246"/>
      <c r="Y824" s="246"/>
      <c r="Z824" s="246"/>
      <c r="AA824" s="246"/>
      <c r="AB824" s="246"/>
      <c r="AC824" s="246"/>
      <c r="AD824" s="246"/>
      <c r="AE824" s="246"/>
      <c r="AF824" s="246"/>
      <c r="AG824" s="246"/>
      <c r="AH824" s="246"/>
      <c r="AI824" s="246"/>
      <c r="AJ824" s="246"/>
      <c r="AK824" s="303"/>
      <c r="AL824" s="808"/>
      <c r="AM824" s="841"/>
      <c r="AN824" s="754"/>
      <c r="AO824" s="1018"/>
      <c r="AP824" s="388"/>
      <c r="AQ824" s="388"/>
      <c r="AR824" s="388"/>
      <c r="AS824" s="388"/>
      <c r="AT824" s="388"/>
      <c r="AU824" s="388"/>
      <c r="AV824" s="388"/>
      <c r="AW824" s="388"/>
      <c r="AX824" s="388"/>
      <c r="AY824" s="388"/>
      <c r="AZ824" s="1095"/>
      <c r="BA824" s="585"/>
      <c r="BB824" s="585"/>
      <c r="BC824" s="1116"/>
    </row>
    <row r="825" spans="1:55" ht="18.75" customHeight="1">
      <c r="A825" s="73"/>
      <c r="B825" s="61"/>
      <c r="C825" s="62"/>
      <c r="D825" s="62"/>
      <c r="E825" s="62"/>
      <c r="F825" s="176"/>
      <c r="G825" s="62"/>
      <c r="H825" s="226"/>
      <c r="I825" s="246" t="s">
        <v>1136</v>
      </c>
      <c r="J825" s="246"/>
      <c r="K825" s="246"/>
      <c r="L825" s="246"/>
      <c r="M825" s="246"/>
      <c r="N825" s="246"/>
      <c r="O825" s="246"/>
      <c r="P825" s="246"/>
      <c r="Q825" s="246"/>
      <c r="R825" s="246"/>
      <c r="S825" s="246"/>
      <c r="T825" s="246"/>
      <c r="U825" s="246"/>
      <c r="V825" s="246"/>
      <c r="W825" s="246"/>
      <c r="X825" s="246"/>
      <c r="Y825" s="246"/>
      <c r="Z825" s="246"/>
      <c r="AA825" s="246"/>
      <c r="AB825" s="246"/>
      <c r="AC825" s="246"/>
      <c r="AD825" s="246"/>
      <c r="AE825" s="246"/>
      <c r="AF825" s="246"/>
      <c r="AG825" s="246"/>
      <c r="AH825" s="246"/>
      <c r="AI825" s="246"/>
      <c r="AJ825" s="246"/>
      <c r="AK825" s="303"/>
      <c r="AL825" s="808"/>
      <c r="AM825" s="841"/>
      <c r="AN825" s="754"/>
      <c r="AO825" s="1018"/>
      <c r="AP825" s="388"/>
      <c r="AQ825" s="388"/>
      <c r="AR825" s="388"/>
      <c r="AS825" s="388"/>
      <c r="AT825" s="388"/>
      <c r="AU825" s="388"/>
      <c r="AV825" s="388"/>
      <c r="AW825" s="388"/>
      <c r="AX825" s="388"/>
      <c r="AY825" s="388"/>
      <c r="AZ825" s="1095"/>
      <c r="BA825" s="585"/>
      <c r="BB825" s="585"/>
      <c r="BC825" s="1116"/>
    </row>
    <row r="826" spans="1:55" ht="18.75" customHeight="1">
      <c r="A826" s="73"/>
      <c r="B826" s="61"/>
      <c r="C826" s="62"/>
      <c r="D826" s="62"/>
      <c r="E826" s="62"/>
      <c r="F826" s="176"/>
      <c r="G826" s="62"/>
      <c r="H826" s="226"/>
      <c r="I826" s="246" t="s">
        <v>1318</v>
      </c>
      <c r="J826" s="246"/>
      <c r="K826" s="246"/>
      <c r="L826" s="246"/>
      <c r="M826" s="246"/>
      <c r="N826" s="246"/>
      <c r="O826" s="246"/>
      <c r="P826" s="246"/>
      <c r="Q826" s="246"/>
      <c r="R826" s="246"/>
      <c r="S826" s="246"/>
      <c r="T826" s="246"/>
      <c r="U826" s="246"/>
      <c r="V826" s="246"/>
      <c r="W826" s="246"/>
      <c r="X826" s="246"/>
      <c r="Y826" s="246"/>
      <c r="Z826" s="246"/>
      <c r="AA826" s="246"/>
      <c r="AB826" s="246"/>
      <c r="AC826" s="246"/>
      <c r="AD826" s="246"/>
      <c r="AE826" s="246"/>
      <c r="AF826" s="246"/>
      <c r="AG826" s="246"/>
      <c r="AH826" s="246"/>
      <c r="AI826" s="246"/>
      <c r="AJ826" s="246"/>
      <c r="AK826" s="303"/>
      <c r="AL826" s="808"/>
      <c r="AM826" s="841"/>
      <c r="AN826" s="754"/>
      <c r="AO826" s="1018"/>
      <c r="AP826" s="388"/>
      <c r="AQ826" s="388"/>
      <c r="AR826" s="388"/>
      <c r="AS826" s="388"/>
      <c r="AT826" s="388"/>
      <c r="AU826" s="388"/>
      <c r="AV826" s="388"/>
      <c r="AW826" s="388"/>
      <c r="AX826" s="388"/>
      <c r="AY826" s="388"/>
      <c r="AZ826" s="1095"/>
      <c r="BA826" s="585"/>
      <c r="BB826" s="585"/>
      <c r="BC826" s="1116"/>
    </row>
    <row r="827" spans="1:55" ht="18.75" customHeight="1">
      <c r="A827" s="73"/>
      <c r="B827" s="61"/>
      <c r="C827" s="62"/>
      <c r="D827" s="62"/>
      <c r="E827" s="62"/>
      <c r="F827" s="176"/>
      <c r="G827" s="62"/>
      <c r="H827" s="226"/>
      <c r="I827" s="246" t="s">
        <v>1459</v>
      </c>
      <c r="J827" s="246"/>
      <c r="K827" s="246"/>
      <c r="L827" s="246"/>
      <c r="M827" s="246"/>
      <c r="N827" s="246"/>
      <c r="O827" s="246"/>
      <c r="P827" s="246"/>
      <c r="Q827" s="246"/>
      <c r="R827" s="246"/>
      <c r="S827" s="246"/>
      <c r="T827" s="246"/>
      <c r="U827" s="246"/>
      <c r="V827" s="246"/>
      <c r="W827" s="246"/>
      <c r="X827" s="246"/>
      <c r="Y827" s="246"/>
      <c r="Z827" s="246"/>
      <c r="AA827" s="246"/>
      <c r="AB827" s="246"/>
      <c r="AC827" s="246"/>
      <c r="AD827" s="246"/>
      <c r="AE827" s="246"/>
      <c r="AF827" s="246"/>
      <c r="AG827" s="246"/>
      <c r="AH827" s="246"/>
      <c r="AI827" s="246"/>
      <c r="AJ827" s="246"/>
      <c r="AK827" s="303"/>
      <c r="AL827" s="808"/>
      <c r="AM827" s="841"/>
      <c r="AN827" s="754"/>
      <c r="AO827" s="1018"/>
      <c r="AP827" s="388"/>
      <c r="AQ827" s="388"/>
      <c r="AR827" s="388"/>
      <c r="AS827" s="388"/>
      <c r="AT827" s="388"/>
      <c r="AU827" s="388"/>
      <c r="AV827" s="388"/>
      <c r="AW827" s="388"/>
      <c r="AX827" s="388"/>
      <c r="AY827" s="388"/>
      <c r="AZ827" s="1095"/>
      <c r="BA827" s="585"/>
      <c r="BB827" s="585"/>
      <c r="BC827" s="1116"/>
    </row>
    <row r="828" spans="1:55" ht="18.75" customHeight="1">
      <c r="A828" s="73"/>
      <c r="B828" s="61"/>
      <c r="C828" s="62"/>
      <c r="D828" s="62"/>
      <c r="E828" s="62"/>
      <c r="F828" s="176"/>
      <c r="G828" s="62"/>
      <c r="H828" s="226"/>
      <c r="I828" s="246" t="s">
        <v>1460</v>
      </c>
      <c r="J828" s="246"/>
      <c r="K828" s="246"/>
      <c r="L828" s="246"/>
      <c r="M828" s="246"/>
      <c r="N828" s="246"/>
      <c r="O828" s="246"/>
      <c r="P828" s="246"/>
      <c r="Q828" s="246"/>
      <c r="R828" s="246"/>
      <c r="S828" s="246"/>
      <c r="T828" s="246"/>
      <c r="U828" s="246"/>
      <c r="V828" s="246"/>
      <c r="W828" s="246"/>
      <c r="X828" s="246"/>
      <c r="Y828" s="246"/>
      <c r="Z828" s="246"/>
      <c r="AA828" s="246"/>
      <c r="AB828" s="246"/>
      <c r="AC828" s="246"/>
      <c r="AD828" s="246"/>
      <c r="AE828" s="246"/>
      <c r="AF828" s="246"/>
      <c r="AG828" s="246"/>
      <c r="AH828" s="246"/>
      <c r="AI828" s="246"/>
      <c r="AJ828" s="246"/>
      <c r="AK828" s="303"/>
      <c r="AL828" s="808"/>
      <c r="AM828" s="841"/>
      <c r="AN828" s="754"/>
      <c r="AO828" s="1018"/>
      <c r="AP828" s="388"/>
      <c r="AQ828" s="388"/>
      <c r="AR828" s="388"/>
      <c r="AS828" s="388"/>
      <c r="AT828" s="388"/>
      <c r="AU828" s="388"/>
      <c r="AV828" s="388"/>
      <c r="AW828" s="388"/>
      <c r="AX828" s="388"/>
      <c r="AY828" s="388"/>
      <c r="AZ828" s="1095"/>
      <c r="BA828" s="585"/>
      <c r="BB828" s="585"/>
      <c r="BC828" s="1116"/>
    </row>
    <row r="829" spans="1:55" ht="18.75" customHeight="1">
      <c r="A829" s="73"/>
      <c r="B829" s="61"/>
      <c r="C829" s="62"/>
      <c r="D829" s="62"/>
      <c r="E829" s="62"/>
      <c r="F829" s="176"/>
      <c r="G829" s="62"/>
      <c r="H829" s="226"/>
      <c r="I829" s="246" t="s">
        <v>1313</v>
      </c>
      <c r="J829" s="246"/>
      <c r="K829" s="246"/>
      <c r="L829" s="246"/>
      <c r="M829" s="246"/>
      <c r="N829" s="246"/>
      <c r="O829" s="246"/>
      <c r="P829" s="246"/>
      <c r="Q829" s="246"/>
      <c r="R829" s="246"/>
      <c r="S829" s="246"/>
      <c r="T829" s="246"/>
      <c r="U829" s="246"/>
      <c r="V829" s="246"/>
      <c r="W829" s="246"/>
      <c r="X829" s="246"/>
      <c r="Y829" s="246"/>
      <c r="Z829" s="246"/>
      <c r="AA829" s="246"/>
      <c r="AB829" s="246"/>
      <c r="AC829" s="246"/>
      <c r="AD829" s="246"/>
      <c r="AE829" s="246"/>
      <c r="AF829" s="246"/>
      <c r="AG829" s="246"/>
      <c r="AH829" s="246"/>
      <c r="AI829" s="246"/>
      <c r="AJ829" s="246"/>
      <c r="AK829" s="303"/>
      <c r="AL829" s="808"/>
      <c r="AM829" s="841"/>
      <c r="AN829" s="754"/>
      <c r="AO829" s="1018"/>
      <c r="AP829" s="388"/>
      <c r="AQ829" s="388"/>
      <c r="AR829" s="388"/>
      <c r="AS829" s="388"/>
      <c r="AT829" s="388"/>
      <c r="AU829" s="388"/>
      <c r="AV829" s="388"/>
      <c r="AW829" s="388"/>
      <c r="AX829" s="388"/>
      <c r="AY829" s="388"/>
      <c r="AZ829" s="1095"/>
      <c r="BA829" s="585"/>
      <c r="BB829" s="585"/>
      <c r="BC829" s="1116"/>
    </row>
    <row r="830" spans="1:55" ht="18.75" customHeight="1">
      <c r="A830" s="73"/>
      <c r="B830" s="61"/>
      <c r="C830" s="62"/>
      <c r="D830" s="62"/>
      <c r="E830" s="62"/>
      <c r="F830" s="176"/>
      <c r="G830" s="62"/>
      <c r="H830" s="226"/>
      <c r="I830" s="246" t="s">
        <v>1461</v>
      </c>
      <c r="J830" s="246"/>
      <c r="K830" s="246"/>
      <c r="L830" s="246"/>
      <c r="M830" s="246"/>
      <c r="N830" s="246"/>
      <c r="O830" s="246"/>
      <c r="P830" s="246"/>
      <c r="Q830" s="246"/>
      <c r="R830" s="246"/>
      <c r="S830" s="246"/>
      <c r="T830" s="246"/>
      <c r="U830" s="246"/>
      <c r="V830" s="246"/>
      <c r="W830" s="246"/>
      <c r="X830" s="246"/>
      <c r="Y830" s="246"/>
      <c r="Z830" s="246"/>
      <c r="AA830" s="246"/>
      <c r="AB830" s="246"/>
      <c r="AC830" s="246"/>
      <c r="AD830" s="246"/>
      <c r="AE830" s="246"/>
      <c r="AF830" s="246"/>
      <c r="AG830" s="246"/>
      <c r="AH830" s="246"/>
      <c r="AI830" s="246"/>
      <c r="AJ830" s="246"/>
      <c r="AK830" s="303"/>
      <c r="AL830" s="808"/>
      <c r="AM830" s="841"/>
      <c r="AN830" s="754"/>
      <c r="AO830" s="1018"/>
      <c r="AP830" s="388"/>
      <c r="AQ830" s="388"/>
      <c r="AR830" s="388"/>
      <c r="AS830" s="388"/>
      <c r="AT830" s="388"/>
      <c r="AU830" s="388"/>
      <c r="AV830" s="388"/>
      <c r="AW830" s="388"/>
      <c r="AX830" s="388"/>
      <c r="AY830" s="388"/>
      <c r="AZ830" s="1095"/>
      <c r="BA830" s="585"/>
      <c r="BB830" s="585"/>
      <c r="BC830" s="1116"/>
    </row>
    <row r="831" spans="1:55" ht="18.75" customHeight="1">
      <c r="A831" s="73"/>
      <c r="B831" s="61"/>
      <c r="C831" s="62"/>
      <c r="D831" s="62"/>
      <c r="E831" s="62"/>
      <c r="F831" s="176"/>
      <c r="G831" s="62"/>
      <c r="H831" s="226"/>
      <c r="I831" s="246" t="s">
        <v>1334</v>
      </c>
      <c r="J831" s="246"/>
      <c r="K831" s="246"/>
      <c r="L831" s="246"/>
      <c r="M831" s="246"/>
      <c r="N831" s="246"/>
      <c r="O831" s="246"/>
      <c r="P831" s="246"/>
      <c r="Q831" s="246"/>
      <c r="R831" s="246"/>
      <c r="S831" s="246"/>
      <c r="T831" s="246"/>
      <c r="U831" s="246"/>
      <c r="V831" s="246"/>
      <c r="W831" s="246"/>
      <c r="X831" s="246"/>
      <c r="Y831" s="246"/>
      <c r="Z831" s="246"/>
      <c r="AA831" s="246"/>
      <c r="AB831" s="246"/>
      <c r="AC831" s="246"/>
      <c r="AD831" s="246"/>
      <c r="AE831" s="246"/>
      <c r="AF831" s="246"/>
      <c r="AG831" s="246"/>
      <c r="AH831" s="246"/>
      <c r="AI831" s="246"/>
      <c r="AJ831" s="246"/>
      <c r="AK831" s="303"/>
      <c r="AL831" s="808"/>
      <c r="AM831" s="841"/>
      <c r="AN831" s="754"/>
      <c r="AO831" s="1018"/>
      <c r="AP831" s="388"/>
      <c r="AQ831" s="388"/>
      <c r="AR831" s="388"/>
      <c r="AS831" s="388"/>
      <c r="AT831" s="388"/>
      <c r="AU831" s="388"/>
      <c r="AV831" s="388"/>
      <c r="AW831" s="388"/>
      <c r="AX831" s="388"/>
      <c r="AY831" s="388"/>
      <c r="AZ831" s="1095"/>
      <c r="BA831" s="585"/>
      <c r="BB831" s="585"/>
      <c r="BC831" s="1116"/>
    </row>
    <row r="832" spans="1:55" ht="18.75" customHeight="1">
      <c r="A832" s="73"/>
      <c r="B832" s="61"/>
      <c r="C832" s="62"/>
      <c r="D832" s="62"/>
      <c r="E832" s="62"/>
      <c r="F832" s="176"/>
      <c r="G832" s="62"/>
      <c r="H832" s="226"/>
      <c r="I832" s="269" t="s">
        <v>1462</v>
      </c>
      <c r="J832" s="269"/>
      <c r="K832" s="269"/>
      <c r="L832" s="269"/>
      <c r="M832" s="269"/>
      <c r="N832" s="269"/>
      <c r="O832" s="269"/>
      <c r="P832" s="269"/>
      <c r="Q832" s="269"/>
      <c r="R832" s="269"/>
      <c r="S832" s="269"/>
      <c r="T832" s="269"/>
      <c r="U832" s="269"/>
      <c r="V832" s="269"/>
      <c r="W832" s="269"/>
      <c r="X832" s="269"/>
      <c r="Y832" s="269"/>
      <c r="Z832" s="269"/>
      <c r="AA832" s="269"/>
      <c r="AB832" s="269"/>
      <c r="AC832" s="269"/>
      <c r="AD832" s="269"/>
      <c r="AE832" s="269"/>
      <c r="AF832" s="269"/>
      <c r="AG832" s="269"/>
      <c r="AH832" s="269"/>
      <c r="AI832" s="269"/>
      <c r="AJ832" s="269"/>
      <c r="AK832" s="243"/>
      <c r="AL832" s="808"/>
      <c r="AM832" s="841"/>
      <c r="AN832" s="754"/>
      <c r="AO832" s="1018"/>
      <c r="AP832" s="388"/>
      <c r="AQ832" s="388"/>
      <c r="AR832" s="388"/>
      <c r="AS832" s="388"/>
      <c r="AT832" s="388"/>
      <c r="AU832" s="388"/>
      <c r="AV832" s="388"/>
      <c r="AW832" s="388"/>
      <c r="AX832" s="388"/>
      <c r="AY832" s="388"/>
      <c r="AZ832" s="1095"/>
      <c r="BA832" s="585"/>
      <c r="BB832" s="585"/>
      <c r="BC832" s="1116"/>
    </row>
    <row r="833" spans="1:55" ht="20" customHeight="1">
      <c r="A833" s="73"/>
      <c r="B833" s="61"/>
      <c r="C833" s="62"/>
      <c r="D833" s="62"/>
      <c r="E833" s="62"/>
      <c r="F833" s="176"/>
      <c r="G833" s="62"/>
      <c r="H833" s="62"/>
      <c r="I833" s="302" t="s">
        <v>72</v>
      </c>
      <c r="J833" s="236" t="s">
        <v>1025</v>
      </c>
      <c r="K833" s="236"/>
      <c r="L833" s="236"/>
      <c r="M833" s="236"/>
      <c r="N833" s="236"/>
      <c r="O833" s="236"/>
      <c r="P833" s="236"/>
      <c r="Q833" s="236"/>
      <c r="R833" s="236"/>
      <c r="S833" s="236"/>
      <c r="T833" s="236"/>
      <c r="U833" s="236"/>
      <c r="V833" s="236"/>
      <c r="W833" s="236"/>
      <c r="X833" s="236"/>
      <c r="Y833" s="236"/>
      <c r="Z833" s="236"/>
      <c r="AA833" s="236"/>
      <c r="AB833" s="236"/>
      <c r="AC833" s="236"/>
      <c r="AD833" s="236"/>
      <c r="AE833" s="236"/>
      <c r="AF833" s="236"/>
      <c r="AG833" s="236"/>
      <c r="AH833" s="236"/>
      <c r="AI833" s="236"/>
      <c r="AJ833" s="236"/>
      <c r="AK833" s="229"/>
      <c r="AL833" s="809"/>
      <c r="AM833" s="859"/>
      <c r="AN833" s="971"/>
      <c r="AO833" s="1016" t="s">
        <v>1177</v>
      </c>
      <c r="AP833" s="800"/>
      <c r="AQ833" s="800"/>
      <c r="AR833" s="800"/>
      <c r="AZ833" s="152"/>
      <c r="BA833" s="761"/>
      <c r="BB833" s="761"/>
      <c r="BC833" s="1116"/>
    </row>
    <row r="834" spans="1:55" ht="20" customHeight="1">
      <c r="A834" s="73"/>
      <c r="B834" s="61"/>
      <c r="C834" s="62"/>
      <c r="D834" s="62"/>
      <c r="E834" s="62"/>
      <c r="F834" s="176"/>
      <c r="G834" s="62"/>
      <c r="H834" s="322"/>
      <c r="I834" s="65" t="s">
        <v>380</v>
      </c>
      <c r="J834" s="268" t="s">
        <v>326</v>
      </c>
      <c r="K834" s="268"/>
      <c r="L834" s="267"/>
      <c r="M834" s="267"/>
      <c r="N834" s="267"/>
      <c r="O834" s="267"/>
      <c r="P834" s="267"/>
      <c r="Q834" s="267"/>
      <c r="R834" s="267"/>
      <c r="S834" s="267"/>
      <c r="T834" s="267"/>
      <c r="U834" s="267"/>
      <c r="V834" s="267"/>
      <c r="W834" s="267"/>
      <c r="X834" s="267"/>
      <c r="Y834" s="267"/>
      <c r="Z834" s="267"/>
      <c r="AA834" s="267"/>
      <c r="AB834" s="267"/>
      <c r="AC834" s="267"/>
      <c r="AD834" s="267"/>
      <c r="AE834" s="267"/>
      <c r="AF834" s="267"/>
      <c r="AG834" s="267"/>
      <c r="AH834" s="267"/>
      <c r="AI834" s="267"/>
      <c r="AJ834" s="267"/>
      <c r="AK834" s="232"/>
      <c r="AL834" s="809"/>
      <c r="AM834" s="859"/>
      <c r="AN834" s="971"/>
      <c r="AO834" s="1016" t="s">
        <v>743</v>
      </c>
      <c r="AP834" s="537"/>
      <c r="AQ834" s="537"/>
      <c r="AR834" s="537"/>
      <c r="AZ834" s="152"/>
      <c r="BA834" s="761"/>
      <c r="BB834" s="761"/>
      <c r="BC834" s="1116"/>
    </row>
    <row r="835" spans="1:55" ht="37.5" customHeight="1">
      <c r="A835" s="73"/>
      <c r="B835" s="61"/>
      <c r="C835" s="62"/>
      <c r="D835" s="62"/>
      <c r="E835" s="62"/>
      <c r="F835" s="176"/>
      <c r="G835" s="62"/>
      <c r="H835" s="322"/>
      <c r="I835" s="317" t="s">
        <v>391</v>
      </c>
      <c r="J835" s="265" t="s">
        <v>912</v>
      </c>
      <c r="K835" s="265"/>
      <c r="L835" s="268"/>
      <c r="M835" s="268"/>
      <c r="N835" s="268"/>
      <c r="O835" s="268"/>
      <c r="P835" s="268"/>
      <c r="Q835" s="268"/>
      <c r="R835" s="268"/>
      <c r="S835" s="268"/>
      <c r="T835" s="268"/>
      <c r="U835" s="268"/>
      <c r="V835" s="268"/>
      <c r="W835" s="268"/>
      <c r="X835" s="268"/>
      <c r="Y835" s="268"/>
      <c r="Z835" s="268"/>
      <c r="AA835" s="268"/>
      <c r="AB835" s="268"/>
      <c r="AC835" s="268"/>
      <c r="AD835" s="268"/>
      <c r="AE835" s="268"/>
      <c r="AF835" s="268"/>
      <c r="AG835" s="268"/>
      <c r="AH835" s="268"/>
      <c r="AI835" s="268"/>
      <c r="AJ835" s="268"/>
      <c r="AK835" s="268"/>
      <c r="AL835" s="781"/>
      <c r="AM835" s="855"/>
      <c r="AN835" s="948"/>
      <c r="AO835" s="1016" t="s">
        <v>395</v>
      </c>
      <c r="AP835" s="537"/>
      <c r="AQ835" s="537"/>
      <c r="AR835" s="537"/>
      <c r="AZ835" s="152"/>
      <c r="BA835" s="761"/>
      <c r="BB835" s="761"/>
      <c r="BC835" s="1116"/>
    </row>
    <row r="836" spans="1:55" ht="18.75" customHeight="1">
      <c r="A836" s="73"/>
      <c r="B836" s="61"/>
      <c r="C836" s="62"/>
      <c r="D836" s="62"/>
      <c r="E836" s="62"/>
      <c r="F836" s="176"/>
      <c r="G836" s="62"/>
      <c r="H836" s="322"/>
      <c r="I836" s="65"/>
      <c r="J836" s="65" t="s">
        <v>161</v>
      </c>
      <c r="K836" s="226" t="s">
        <v>561</v>
      </c>
      <c r="L836" s="226"/>
      <c r="M836" s="226"/>
      <c r="N836" s="226"/>
      <c r="O836" s="226"/>
      <c r="P836" s="226"/>
      <c r="Q836" s="226"/>
      <c r="R836" s="226"/>
      <c r="S836" s="226"/>
      <c r="T836" s="226"/>
      <c r="U836" s="580" t="s">
        <v>428</v>
      </c>
      <c r="V836" s="587"/>
      <c r="W836" s="587"/>
      <c r="X836" s="587"/>
      <c r="Y836" s="587"/>
      <c r="Z836" s="587"/>
      <c r="AA836" s="587"/>
      <c r="AB836" s="587"/>
      <c r="AC836" s="587"/>
      <c r="AD836" s="587"/>
      <c r="AE836" s="587"/>
      <c r="AF836" s="587"/>
      <c r="AG836" s="587"/>
      <c r="AH836" s="587"/>
      <c r="AI836" s="632"/>
      <c r="AJ836" s="388"/>
      <c r="AK836" s="706"/>
      <c r="AL836" s="810"/>
      <c r="AM836" s="896"/>
      <c r="AN836" s="972"/>
      <c r="AO836" s="1019"/>
      <c r="AP836" s="1049"/>
      <c r="AQ836" s="1049"/>
      <c r="AR836" s="1054"/>
      <c r="AZ836" s="152"/>
      <c r="BA836" s="761"/>
      <c r="BB836" s="761"/>
      <c r="BC836" s="1116"/>
    </row>
    <row r="837" spans="1:55" ht="18.75" customHeight="1">
      <c r="A837" s="73"/>
      <c r="B837" s="61"/>
      <c r="C837" s="62"/>
      <c r="D837" s="62"/>
      <c r="E837" s="62"/>
      <c r="F837" s="176"/>
      <c r="G837" s="62"/>
      <c r="H837" s="322"/>
      <c r="I837" s="65"/>
      <c r="J837" s="65" t="s">
        <v>305</v>
      </c>
      <c r="K837" s="226" t="s">
        <v>251</v>
      </c>
      <c r="L837" s="226"/>
      <c r="M837" s="226"/>
      <c r="N837" s="226"/>
      <c r="O837" s="226"/>
      <c r="P837" s="226"/>
      <c r="Q837" s="226"/>
      <c r="R837" s="226"/>
      <c r="S837" s="226"/>
      <c r="T837" s="226"/>
      <c r="U837" s="581" t="s">
        <v>347</v>
      </c>
      <c r="V837" s="588"/>
      <c r="W837" s="588"/>
      <c r="X837" s="588"/>
      <c r="Y837" s="588"/>
      <c r="Z837" s="588"/>
      <c r="AA837" s="588"/>
      <c r="AB837" s="588"/>
      <c r="AC837" s="588"/>
      <c r="AD837" s="588"/>
      <c r="AE837" s="588"/>
      <c r="AF837" s="588"/>
      <c r="AG837" s="588"/>
      <c r="AH837" s="588"/>
      <c r="AI837" s="633"/>
      <c r="AJ837" s="388"/>
      <c r="AK837" s="707"/>
      <c r="AL837" s="811"/>
      <c r="AM837" s="896"/>
      <c r="AN837" s="972"/>
      <c r="AO837" s="1019"/>
      <c r="AP837" s="1049"/>
      <c r="AQ837" s="1049"/>
      <c r="AR837" s="1054"/>
      <c r="AZ837" s="152"/>
      <c r="BA837" s="761"/>
      <c r="BB837" s="761"/>
      <c r="BC837" s="1116"/>
    </row>
    <row r="838" spans="1:55" ht="18.75" customHeight="1">
      <c r="A838" s="73"/>
      <c r="B838" s="61"/>
      <c r="C838" s="62"/>
      <c r="D838" s="62"/>
      <c r="E838" s="62"/>
      <c r="F838" s="176"/>
      <c r="G838" s="62"/>
      <c r="H838" s="226" t="s">
        <v>239</v>
      </c>
      <c r="I838" s="65" t="s">
        <v>1128</v>
      </c>
      <c r="J838" s="65"/>
      <c r="K838" s="226"/>
      <c r="L838" s="226"/>
      <c r="M838" s="226"/>
      <c r="N838" s="226"/>
      <c r="O838" s="226"/>
      <c r="P838" s="226"/>
      <c r="Q838" s="226"/>
      <c r="R838" s="226"/>
      <c r="S838" s="226"/>
      <c r="T838" s="226"/>
      <c r="U838" s="339"/>
      <c r="V838" s="589"/>
      <c r="W838" s="589"/>
      <c r="X838" s="589"/>
      <c r="Y838" s="589"/>
      <c r="Z838" s="589"/>
      <c r="AA838" s="589"/>
      <c r="AB838" s="589"/>
      <c r="AC838" s="589"/>
      <c r="AD838" s="589"/>
      <c r="AE838" s="589"/>
      <c r="AF838" s="589"/>
      <c r="AG838" s="589"/>
      <c r="AH838" s="589"/>
      <c r="AI838" s="589"/>
      <c r="AJ838" s="388"/>
      <c r="AK838" s="707"/>
      <c r="AL838" s="812"/>
      <c r="AM838" s="896"/>
      <c r="AN838" s="972"/>
      <c r="AO838" s="978" t="s">
        <v>1178</v>
      </c>
      <c r="AP838" s="252"/>
      <c r="AQ838" s="252"/>
      <c r="AR838" s="252"/>
      <c r="AS838" s="252"/>
      <c r="AT838" s="252"/>
      <c r="AU838" s="252"/>
      <c r="AV838" s="252"/>
      <c r="AW838" s="252"/>
      <c r="AX838" s="252"/>
      <c r="AY838" s="252"/>
      <c r="AZ838" s="326"/>
      <c r="BA838" s="585"/>
      <c r="BB838" s="585"/>
      <c r="BC838" s="1116"/>
    </row>
    <row r="839" spans="1:55" ht="42" customHeight="1">
      <c r="A839" s="84"/>
      <c r="B839" s="118"/>
      <c r="C839" s="136"/>
      <c r="D839" s="136"/>
      <c r="E839" s="136"/>
      <c r="F839" s="178"/>
      <c r="G839" s="228"/>
      <c r="H839" s="323"/>
      <c r="I839" s="389" t="s">
        <v>333</v>
      </c>
      <c r="J839" s="389"/>
      <c r="K839" s="389"/>
      <c r="L839" s="389"/>
      <c r="M839" s="389"/>
      <c r="N839" s="389"/>
      <c r="O839" s="389"/>
      <c r="P839" s="389"/>
      <c r="Q839" s="389"/>
      <c r="R839" s="389"/>
      <c r="S839" s="389"/>
      <c r="T839" s="389"/>
      <c r="U839" s="582"/>
      <c r="V839" s="582"/>
      <c r="W839" s="582"/>
      <c r="X839" s="582"/>
      <c r="Y839" s="582"/>
      <c r="Z839" s="582"/>
      <c r="AA839" s="582"/>
      <c r="AB839" s="582"/>
      <c r="AC839" s="582"/>
      <c r="AD839" s="582"/>
      <c r="AE839" s="582"/>
      <c r="AF839" s="582"/>
      <c r="AG839" s="582"/>
      <c r="AH839" s="582"/>
      <c r="AI839" s="582"/>
      <c r="AJ839" s="389"/>
      <c r="AK839" s="708"/>
      <c r="AL839" s="813"/>
      <c r="AM839" s="897"/>
      <c r="AN839" s="973"/>
      <c r="AO839" s="1020"/>
      <c r="AP839" s="434"/>
      <c r="AQ839" s="434"/>
      <c r="AR839" s="434"/>
      <c r="AS839" s="434"/>
      <c r="AT839" s="434"/>
      <c r="AU839" s="434"/>
      <c r="AV839" s="434"/>
      <c r="AW839" s="434"/>
      <c r="AX839" s="434"/>
      <c r="AY839" s="434"/>
      <c r="AZ839" s="1075"/>
      <c r="BA839" s="761"/>
      <c r="BB839" s="761"/>
      <c r="BC839" s="1116"/>
    </row>
    <row r="840" spans="1:55" ht="19.5" customHeight="1">
      <c r="A840" s="80">
        <v>39</v>
      </c>
      <c r="B840" s="119" t="s">
        <v>364</v>
      </c>
      <c r="C840" s="119"/>
      <c r="D840" s="119"/>
      <c r="E840" s="119"/>
      <c r="F840" s="179"/>
      <c r="G840" s="187">
        <v>1</v>
      </c>
      <c r="H840" s="62" t="s">
        <v>181</v>
      </c>
      <c r="I840" s="62"/>
      <c r="J840" s="62"/>
      <c r="K840" s="62"/>
      <c r="N840" s="62"/>
      <c r="O840" s="62"/>
      <c r="P840" s="62"/>
      <c r="Q840" s="62"/>
      <c r="R840" s="62"/>
      <c r="S840" s="62"/>
      <c r="T840" s="62"/>
      <c r="U840" s="62"/>
      <c r="V840" s="62"/>
      <c r="W840" s="62"/>
      <c r="X840" s="62"/>
      <c r="Y840" s="62"/>
      <c r="Z840" s="62"/>
      <c r="AA840" s="62"/>
      <c r="AB840" s="62"/>
      <c r="AC840" s="62"/>
      <c r="AD840" s="62"/>
      <c r="AE840" s="62"/>
      <c r="AF840" s="62"/>
      <c r="AG840" s="62"/>
      <c r="AH840" s="62"/>
      <c r="AI840" s="62"/>
      <c r="AJ840" s="62"/>
      <c r="AK840" s="62"/>
      <c r="AL840" s="729"/>
      <c r="AM840" s="853"/>
      <c r="AN840" s="908"/>
      <c r="AO840" s="989" t="s">
        <v>431</v>
      </c>
      <c r="AP840" s="1050"/>
      <c r="AQ840" s="1053"/>
      <c r="AR840" s="989"/>
      <c r="AS840" s="1031"/>
      <c r="AT840" s="1031"/>
      <c r="AU840" s="1031"/>
      <c r="AV840" s="989"/>
      <c r="AW840" s="989"/>
      <c r="AX840" s="989"/>
      <c r="AY840" s="989"/>
      <c r="AZ840" s="1059"/>
      <c r="BA840" s="1031" t="s">
        <v>753</v>
      </c>
      <c r="BB840" s="1031" t="s">
        <v>425</v>
      </c>
      <c r="BC840" s="1121" t="s">
        <v>654</v>
      </c>
    </row>
    <row r="841" spans="1:55" ht="19.5" customHeight="1">
      <c r="A841" s="80"/>
      <c r="B841" s="106" t="s">
        <v>1095</v>
      </c>
      <c r="C841" s="106"/>
      <c r="D841" s="106"/>
      <c r="E841" s="106"/>
      <c r="F841" s="142"/>
      <c r="G841" s="62"/>
      <c r="H841" s="227" t="s">
        <v>40</v>
      </c>
      <c r="I841" s="390" t="s">
        <v>1003</v>
      </c>
      <c r="J841" s="390"/>
      <c r="K841" s="390"/>
      <c r="L841" s="390"/>
      <c r="M841" s="390"/>
      <c r="N841" s="390"/>
      <c r="O841" s="390"/>
      <c r="P841" s="390"/>
      <c r="Q841" s="390"/>
      <c r="R841" s="390"/>
      <c r="S841" s="390"/>
      <c r="T841" s="390"/>
      <c r="U841" s="390"/>
      <c r="V841" s="390"/>
      <c r="W841" s="390"/>
      <c r="X841" s="390"/>
      <c r="Y841" s="390"/>
      <c r="Z841" s="390"/>
      <c r="AA841" s="390"/>
      <c r="AB841" s="390"/>
      <c r="AC841" s="390"/>
      <c r="AD841" s="390"/>
      <c r="AE841" s="390"/>
      <c r="AF841" s="390"/>
      <c r="AG841" s="390"/>
      <c r="AH841" s="390"/>
      <c r="AI841" s="390"/>
      <c r="AJ841" s="390"/>
      <c r="AK841" s="709"/>
      <c r="AL841" s="726"/>
      <c r="AM841" s="867"/>
      <c r="AN841" s="905"/>
      <c r="AP841" s="261"/>
      <c r="AQ841" s="62"/>
      <c r="AR841" s="61"/>
      <c r="AS841" s="800"/>
      <c r="AT841" s="800"/>
      <c r="AU841" s="800"/>
      <c r="AZ841" s="152"/>
      <c r="BA841" s="800"/>
      <c r="BB841" s="800"/>
      <c r="BC841" s="1120"/>
    </row>
    <row r="842" spans="1:55" ht="19.5" customHeight="1">
      <c r="A842" s="68"/>
      <c r="B842" s="106"/>
      <c r="C842" s="106"/>
      <c r="D842" s="106"/>
      <c r="E842" s="106"/>
      <c r="F842" s="142"/>
      <c r="G842" s="62"/>
      <c r="H842" s="324" t="s">
        <v>78</v>
      </c>
      <c r="I842" s="391" t="s">
        <v>823</v>
      </c>
      <c r="J842" s="391"/>
      <c r="K842" s="391"/>
      <c r="L842" s="391"/>
      <c r="M842" s="391"/>
      <c r="N842" s="391"/>
      <c r="O842" s="391"/>
      <c r="P842" s="391"/>
      <c r="Q842" s="391"/>
      <c r="R842" s="391"/>
      <c r="S842" s="391"/>
      <c r="T842" s="391"/>
      <c r="U842" s="391"/>
      <c r="V842" s="391"/>
      <c r="W842" s="391"/>
      <c r="X842" s="391"/>
      <c r="Y842" s="391"/>
      <c r="Z842" s="391"/>
      <c r="AA842" s="391"/>
      <c r="AB842" s="391"/>
      <c r="AC842" s="391"/>
      <c r="AD842" s="391"/>
      <c r="AE842" s="391"/>
      <c r="AF842" s="391"/>
      <c r="AG842" s="391"/>
      <c r="AH842" s="391"/>
      <c r="AI842" s="391"/>
      <c r="AJ842" s="391"/>
      <c r="AK842" s="710"/>
      <c r="AL842" s="739"/>
      <c r="AM842" s="852"/>
      <c r="AN842" s="913"/>
      <c r="AP842" s="261"/>
      <c r="AQ842" s="62"/>
      <c r="AR842" s="61"/>
      <c r="AS842" s="800"/>
      <c r="AT842" s="800"/>
      <c r="AU842" s="800"/>
      <c r="AZ842" s="152"/>
      <c r="BA842" s="800"/>
      <c r="BB842" s="800"/>
      <c r="BC842" s="1120"/>
    </row>
    <row r="843" spans="1:55" ht="19.5" customHeight="1">
      <c r="A843" s="68"/>
      <c r="B843" s="106"/>
      <c r="C843" s="106"/>
      <c r="D843" s="106"/>
      <c r="E843" s="106"/>
      <c r="F843" s="142"/>
      <c r="G843" s="62"/>
      <c r="H843" s="240" t="s">
        <v>187</v>
      </c>
      <c r="I843" s="392" t="s">
        <v>66</v>
      </c>
      <c r="J843" s="392"/>
      <c r="K843" s="392"/>
      <c r="L843" s="392"/>
      <c r="M843" s="392"/>
      <c r="N843" s="392"/>
      <c r="O843" s="392"/>
      <c r="P843" s="392"/>
      <c r="Q843" s="392"/>
      <c r="R843" s="392"/>
      <c r="S843" s="392"/>
      <c r="T843" s="392"/>
      <c r="U843" s="392"/>
      <c r="V843" s="392"/>
      <c r="W843" s="392"/>
      <c r="X843" s="392"/>
      <c r="Y843" s="392"/>
      <c r="Z843" s="392"/>
      <c r="AA843" s="392"/>
      <c r="AB843" s="392"/>
      <c r="AC843" s="392"/>
      <c r="AD843" s="392"/>
      <c r="AE843" s="392"/>
      <c r="AF843" s="392"/>
      <c r="AG843" s="392"/>
      <c r="AH843" s="392"/>
      <c r="AI843" s="392"/>
      <c r="AJ843" s="392"/>
      <c r="AK843" s="711"/>
      <c r="AL843" s="770"/>
      <c r="AM843" s="868"/>
      <c r="AN843" s="939"/>
      <c r="AP843" s="261"/>
      <c r="AQ843" s="62"/>
      <c r="AR843" s="61"/>
      <c r="AS843" s="800"/>
      <c r="AT843" s="800"/>
      <c r="AU843" s="800"/>
      <c r="AZ843" s="152"/>
      <c r="BA843" s="800"/>
      <c r="BB843" s="800"/>
      <c r="BC843" s="1120"/>
    </row>
    <row r="844" spans="1:55" ht="19.5" customHeight="1">
      <c r="A844" s="68"/>
      <c r="B844" s="119"/>
      <c r="C844" s="119"/>
      <c r="D844" s="119"/>
      <c r="E844" s="119"/>
      <c r="F844" s="179"/>
      <c r="G844" s="62"/>
      <c r="H844" s="62"/>
      <c r="I844" s="62" t="s">
        <v>161</v>
      </c>
      <c r="J844" s="62" t="s">
        <v>260</v>
      </c>
      <c r="K844" s="62"/>
      <c r="N844" s="62"/>
      <c r="O844" s="62"/>
      <c r="P844" s="62"/>
      <c r="Q844" s="62"/>
      <c r="R844" s="62"/>
      <c r="S844" s="62"/>
      <c r="T844" s="62"/>
      <c r="U844" s="62"/>
      <c r="V844" s="62"/>
      <c r="W844" s="62"/>
      <c r="X844" s="62"/>
      <c r="Y844" s="62"/>
      <c r="Z844" s="62"/>
      <c r="AA844" s="62"/>
      <c r="AB844" s="62"/>
      <c r="AC844" s="62"/>
      <c r="AD844" s="62"/>
      <c r="AE844" s="62"/>
      <c r="AF844" s="62"/>
      <c r="AG844" s="62"/>
      <c r="AH844" s="62"/>
      <c r="AI844" s="62"/>
      <c r="AJ844" s="62"/>
      <c r="AK844" s="62"/>
      <c r="AL844" s="729"/>
      <c r="AM844" s="853"/>
      <c r="AN844" s="908"/>
      <c r="AP844" s="261"/>
      <c r="AQ844" s="62"/>
      <c r="AR844" s="61"/>
      <c r="AS844" s="800"/>
      <c r="AT844" s="800"/>
      <c r="AU844" s="800"/>
      <c r="AZ844" s="152"/>
      <c r="BA844" s="800"/>
      <c r="BB844" s="800"/>
      <c r="BC844" s="1120"/>
    </row>
    <row r="845" spans="1:55">
      <c r="A845" s="68"/>
      <c r="B845" s="119"/>
      <c r="C845" s="119"/>
      <c r="D845" s="119"/>
      <c r="E845" s="119"/>
      <c r="F845" s="179"/>
      <c r="G845" s="62"/>
      <c r="H845" s="62"/>
      <c r="I845" s="393"/>
      <c r="J845" s="428"/>
      <c r="K845" s="428"/>
      <c r="L845" s="428"/>
      <c r="M845" s="428"/>
      <c r="N845" s="428"/>
      <c r="O845" s="428"/>
      <c r="P845" s="428"/>
      <c r="Q845" s="428"/>
      <c r="R845" s="428"/>
      <c r="S845" s="428"/>
      <c r="T845" s="428"/>
      <c r="U845" s="428"/>
      <c r="V845" s="428"/>
      <c r="W845" s="428"/>
      <c r="X845" s="428"/>
      <c r="Y845" s="428"/>
      <c r="Z845" s="428"/>
      <c r="AA845" s="428"/>
      <c r="AB845" s="428"/>
      <c r="AC845" s="428"/>
      <c r="AD845" s="428"/>
      <c r="AE845" s="428"/>
      <c r="AF845" s="428"/>
      <c r="AG845" s="428"/>
      <c r="AH845" s="428"/>
      <c r="AI845" s="428"/>
      <c r="AJ845" s="641"/>
      <c r="AK845" s="62"/>
      <c r="AL845" s="729"/>
      <c r="AM845" s="853"/>
      <c r="AN845" s="908"/>
      <c r="AP845" s="261"/>
      <c r="AQ845" s="62"/>
      <c r="AR845" s="61"/>
      <c r="AS845" s="800"/>
      <c r="AT845" s="800"/>
      <c r="AU845" s="800"/>
      <c r="AZ845" s="152"/>
      <c r="BA845" s="800"/>
      <c r="BB845" s="800"/>
      <c r="BC845" s="1120"/>
    </row>
    <row r="846" spans="1:55">
      <c r="A846" s="68"/>
      <c r="B846" s="119"/>
      <c r="C846" s="119"/>
      <c r="D846" s="119"/>
      <c r="E846" s="119"/>
      <c r="F846" s="179"/>
      <c r="G846" s="227"/>
      <c r="H846" s="227"/>
      <c r="I846" s="227"/>
      <c r="J846" s="227"/>
      <c r="K846" s="227"/>
      <c r="L846" s="227"/>
      <c r="M846" s="227"/>
      <c r="N846" s="227"/>
      <c r="O846" s="227"/>
      <c r="P846" s="227"/>
      <c r="Q846" s="227"/>
      <c r="R846" s="227"/>
      <c r="S846" s="227"/>
      <c r="T846" s="227"/>
      <c r="U846" s="227"/>
      <c r="V846" s="227"/>
      <c r="W846" s="227"/>
      <c r="X846" s="227"/>
      <c r="Y846" s="227"/>
      <c r="Z846" s="227"/>
      <c r="AA846" s="227"/>
      <c r="AB846" s="227"/>
      <c r="AC846" s="227"/>
      <c r="AD846" s="227"/>
      <c r="AE846" s="227"/>
      <c r="AF846" s="227"/>
      <c r="AG846" s="227"/>
      <c r="AH846" s="227"/>
      <c r="AI846" s="227"/>
      <c r="AJ846" s="227"/>
      <c r="AK846" s="227"/>
      <c r="AL846" s="726"/>
      <c r="AM846" s="867"/>
      <c r="AN846" s="905"/>
      <c r="AP846" s="261"/>
      <c r="AQ846" s="62"/>
      <c r="AR846" s="61"/>
      <c r="AS846" s="800"/>
      <c r="AT846" s="800"/>
      <c r="AU846" s="800"/>
      <c r="AZ846" s="152"/>
      <c r="BA846" s="800"/>
      <c r="BB846" s="800"/>
      <c r="BC846" s="1120"/>
    </row>
    <row r="847" spans="1:55">
      <c r="A847" s="68"/>
      <c r="B847" s="119"/>
      <c r="C847" s="119"/>
      <c r="D847" s="119"/>
      <c r="E847" s="119"/>
      <c r="F847" s="179"/>
      <c r="G847" s="187">
        <v>2</v>
      </c>
      <c r="H847" s="62" t="s">
        <v>557</v>
      </c>
      <c r="I847" s="62"/>
      <c r="J847" s="62"/>
      <c r="K847" s="62"/>
      <c r="N847" s="62"/>
      <c r="O847" s="62"/>
      <c r="P847" s="62"/>
      <c r="Q847" s="62"/>
      <c r="R847" s="62"/>
      <c r="S847" s="62"/>
      <c r="T847" s="62"/>
      <c r="U847" s="62"/>
      <c r="V847" s="62"/>
      <c r="W847" s="62"/>
      <c r="X847" s="62"/>
      <c r="Y847" s="62"/>
      <c r="Z847" s="62"/>
      <c r="AA847" s="62"/>
      <c r="AB847" s="62"/>
      <c r="AC847" s="62"/>
      <c r="AD847" s="62"/>
      <c r="AE847" s="62"/>
      <c r="AF847" s="62"/>
      <c r="AG847" s="62"/>
      <c r="AH847" s="62"/>
      <c r="AI847" s="62"/>
      <c r="AJ847" s="62"/>
      <c r="AK847" s="62"/>
      <c r="AL847" s="729"/>
      <c r="AM847" s="853"/>
      <c r="AN847" s="908"/>
      <c r="AO847" s="61" t="s">
        <v>684</v>
      </c>
      <c r="AP847" s="261"/>
      <c r="AQ847" s="62"/>
      <c r="AR847" s="61"/>
      <c r="AS847" s="800"/>
      <c r="AT847" s="800"/>
      <c r="AU847" s="800"/>
      <c r="AZ847" s="152"/>
      <c r="BA847" s="800"/>
      <c r="BB847" s="800"/>
      <c r="BC847" s="1120"/>
    </row>
    <row r="848" spans="1:55" ht="56.5" customHeight="1">
      <c r="A848" s="68"/>
      <c r="B848" s="119"/>
      <c r="C848" s="119"/>
      <c r="D848" s="119"/>
      <c r="E848" s="119"/>
      <c r="F848" s="179"/>
      <c r="G848" s="62"/>
      <c r="H848" s="62" t="s">
        <v>40</v>
      </c>
      <c r="I848" s="261" t="s">
        <v>994</v>
      </c>
      <c r="J848" s="394"/>
      <c r="K848" s="394"/>
      <c r="L848" s="394"/>
      <c r="M848" s="394"/>
      <c r="N848" s="394"/>
      <c r="O848" s="394"/>
      <c r="P848" s="394"/>
      <c r="Q848" s="394"/>
      <c r="R848" s="394"/>
      <c r="S848" s="394"/>
      <c r="T848" s="394"/>
      <c r="U848" s="394"/>
      <c r="V848" s="394"/>
      <c r="W848" s="394"/>
      <c r="X848" s="394"/>
      <c r="Y848" s="394"/>
      <c r="Z848" s="394"/>
      <c r="AA848" s="394"/>
      <c r="AB848" s="394"/>
      <c r="AC848" s="394"/>
      <c r="AD848" s="394"/>
      <c r="AE848" s="394"/>
      <c r="AF848" s="394"/>
      <c r="AG848" s="394"/>
      <c r="AH848" s="394"/>
      <c r="AI848" s="394"/>
      <c r="AJ848" s="394"/>
      <c r="AK848" s="712"/>
      <c r="AL848" s="729"/>
      <c r="AM848" s="853"/>
      <c r="AN848" s="908"/>
      <c r="AP848" s="261"/>
      <c r="AQ848" s="62"/>
      <c r="AR848" s="61"/>
      <c r="AS848" s="800"/>
      <c r="AT848" s="800"/>
      <c r="AU848" s="800"/>
      <c r="AZ848" s="152"/>
      <c r="BA848" s="800"/>
      <c r="BB848" s="800"/>
      <c r="BC848" s="1120"/>
    </row>
    <row r="849" spans="1:55">
      <c r="A849" s="68"/>
      <c r="B849" s="119"/>
      <c r="C849" s="119"/>
      <c r="D849" s="119"/>
      <c r="E849" s="119"/>
      <c r="F849" s="179"/>
      <c r="G849" s="62"/>
      <c r="H849" s="62"/>
      <c r="I849" s="62" t="s">
        <v>161</v>
      </c>
      <c r="J849" s="62" t="s">
        <v>625</v>
      </c>
      <c r="K849" s="62"/>
      <c r="N849" s="62"/>
      <c r="O849" s="62"/>
      <c r="P849" s="62"/>
      <c r="Q849" s="62"/>
      <c r="R849" s="62"/>
      <c r="S849" s="62"/>
      <c r="T849" s="62"/>
      <c r="U849" s="62"/>
      <c r="V849" s="62"/>
      <c r="W849" s="62"/>
      <c r="X849" s="62"/>
      <c r="Y849" s="536" t="s">
        <v>747</v>
      </c>
      <c r="Z849" s="550"/>
      <c r="AA849" s="550"/>
      <c r="AB849" s="550"/>
      <c r="AC849" s="550"/>
      <c r="AD849" s="550"/>
      <c r="AE849" s="550"/>
      <c r="AF849" s="550"/>
      <c r="AG849" s="550"/>
      <c r="AH849" s="550"/>
      <c r="AI849" s="550"/>
      <c r="AJ849" s="597"/>
      <c r="AK849" s="712"/>
      <c r="AL849" s="729"/>
      <c r="AM849" s="853"/>
      <c r="AN849" s="908"/>
      <c r="AP849" s="261"/>
      <c r="AQ849" s="62"/>
      <c r="AR849" s="61"/>
      <c r="AS849" s="800"/>
      <c r="AT849" s="800"/>
      <c r="AU849" s="800"/>
      <c r="AZ849" s="152"/>
      <c r="BA849" s="800"/>
      <c r="BB849" s="800"/>
      <c r="BC849" s="1120"/>
    </row>
    <row r="850" spans="1:55">
      <c r="A850" s="68"/>
      <c r="B850" s="119"/>
      <c r="C850" s="119"/>
      <c r="D850" s="119"/>
      <c r="E850" s="119"/>
      <c r="F850" s="179"/>
      <c r="G850" s="62"/>
      <c r="H850" s="62"/>
      <c r="I850" s="62"/>
      <c r="J850" s="62"/>
      <c r="K850" s="62"/>
      <c r="N850" s="62"/>
      <c r="O850" s="62"/>
      <c r="P850" s="62"/>
      <c r="Q850" s="62"/>
      <c r="R850" s="62"/>
      <c r="S850" s="62"/>
      <c r="T850" s="62"/>
      <c r="U850" s="62"/>
      <c r="V850" s="62"/>
      <c r="W850" s="62"/>
      <c r="X850" s="62"/>
      <c r="Y850" s="62"/>
      <c r="Z850" s="62"/>
      <c r="AA850" s="62"/>
      <c r="AB850" s="62"/>
      <c r="AC850" s="62"/>
      <c r="AD850" s="62"/>
      <c r="AE850" s="62"/>
      <c r="AF850" s="62"/>
      <c r="AG850" s="62"/>
      <c r="AH850" s="62"/>
      <c r="AI850" s="62"/>
      <c r="AJ850" s="62"/>
      <c r="AK850" s="712"/>
      <c r="AL850" s="729"/>
      <c r="AM850" s="853"/>
      <c r="AN850" s="908"/>
      <c r="AP850" s="261"/>
      <c r="AQ850" s="62"/>
      <c r="AR850" s="61"/>
      <c r="AS850" s="800"/>
      <c r="AT850" s="800"/>
      <c r="AU850" s="800"/>
      <c r="AZ850" s="152"/>
      <c r="BA850" s="800"/>
      <c r="BB850" s="800"/>
      <c r="BC850" s="1120"/>
    </row>
    <row r="851" spans="1:55">
      <c r="A851" s="68"/>
      <c r="B851" s="119"/>
      <c r="C851" s="119"/>
      <c r="D851" s="119"/>
      <c r="E851" s="119"/>
      <c r="F851" s="179"/>
      <c r="G851" s="62"/>
      <c r="H851" s="62"/>
      <c r="I851" s="62" t="s">
        <v>305</v>
      </c>
      <c r="J851" s="62" t="s">
        <v>1099</v>
      </c>
      <c r="K851" s="62"/>
      <c r="N851" s="62"/>
      <c r="O851" s="62"/>
      <c r="P851" s="62"/>
      <c r="Q851" s="62"/>
      <c r="R851" s="62"/>
      <c r="S851" s="62"/>
      <c r="T851" s="62"/>
      <c r="U851" s="62"/>
      <c r="V851" s="62"/>
      <c r="W851" s="62"/>
      <c r="X851" s="62"/>
      <c r="Y851" s="536" t="s">
        <v>747</v>
      </c>
      <c r="Z851" s="550"/>
      <c r="AA851" s="550"/>
      <c r="AB851" s="550"/>
      <c r="AC851" s="550"/>
      <c r="AD851" s="550"/>
      <c r="AE851" s="550"/>
      <c r="AF851" s="550"/>
      <c r="AG851" s="550"/>
      <c r="AH851" s="550"/>
      <c r="AI851" s="550"/>
      <c r="AJ851" s="597"/>
      <c r="AK851" s="712"/>
      <c r="AL851" s="729"/>
      <c r="AM851" s="853"/>
      <c r="AN851" s="908"/>
      <c r="AP851" s="261"/>
      <c r="AQ851" s="62"/>
      <c r="AR851" s="61"/>
      <c r="AS851" s="800"/>
      <c r="AT851" s="800"/>
      <c r="AU851" s="800"/>
      <c r="AZ851" s="152"/>
      <c r="BA851" s="800"/>
      <c r="BB851" s="800"/>
      <c r="BC851" s="1120"/>
    </row>
    <row r="852" spans="1:55">
      <c r="A852" s="68"/>
      <c r="B852" s="119"/>
      <c r="C852" s="119"/>
      <c r="D852" s="119"/>
      <c r="E852" s="119"/>
      <c r="F852" s="179"/>
      <c r="G852" s="62"/>
      <c r="H852" s="62"/>
      <c r="I852" s="62" t="s">
        <v>72</v>
      </c>
      <c r="J852" s="62" t="s">
        <v>260</v>
      </c>
      <c r="K852" s="62"/>
      <c r="N852" s="62"/>
      <c r="O852" s="62"/>
      <c r="P852" s="62"/>
      <c r="Q852" s="62"/>
      <c r="R852" s="62"/>
      <c r="S852" s="62"/>
      <c r="T852" s="62"/>
      <c r="U852" s="62"/>
      <c r="V852" s="62"/>
      <c r="W852" s="62"/>
      <c r="X852" s="62"/>
      <c r="Y852" s="62"/>
      <c r="Z852" s="62"/>
      <c r="AA852" s="62"/>
      <c r="AB852" s="62"/>
      <c r="AC852" s="62"/>
      <c r="AD852" s="62"/>
      <c r="AE852" s="62"/>
      <c r="AF852" s="62"/>
      <c r="AG852" s="62"/>
      <c r="AH852" s="62"/>
      <c r="AI852" s="62"/>
      <c r="AJ852" s="62"/>
      <c r="AK852" s="712"/>
      <c r="AL852" s="729"/>
      <c r="AM852" s="853"/>
      <c r="AN852" s="908"/>
      <c r="AO852" s="1021" t="s">
        <v>1101</v>
      </c>
      <c r="AP852" s="198"/>
      <c r="AQ852" s="198"/>
      <c r="AR852" s="198"/>
      <c r="AS852" s="198"/>
      <c r="AT852" s="198"/>
      <c r="AU852" s="198"/>
      <c r="AV852" s="198"/>
      <c r="AW852" s="198"/>
      <c r="AX852" s="198"/>
      <c r="AY852" s="198"/>
      <c r="AZ852" s="1096"/>
      <c r="BA852" s="800"/>
      <c r="BB852" s="800"/>
      <c r="BC852" s="1120"/>
    </row>
    <row r="853" spans="1:55">
      <c r="A853" s="68"/>
      <c r="B853" s="119"/>
      <c r="C853" s="119" t="s">
        <v>245</v>
      </c>
      <c r="D853" s="119"/>
      <c r="E853" s="119"/>
      <c r="F853" s="179"/>
      <c r="G853" s="62"/>
      <c r="H853" s="62"/>
      <c r="I853" s="393"/>
      <c r="J853" s="428"/>
      <c r="K853" s="428"/>
      <c r="L853" s="428"/>
      <c r="M853" s="428"/>
      <c r="N853" s="428"/>
      <c r="O853" s="428"/>
      <c r="P853" s="428"/>
      <c r="Q853" s="428"/>
      <c r="R853" s="428"/>
      <c r="S853" s="428"/>
      <c r="T853" s="428"/>
      <c r="U853" s="428"/>
      <c r="V853" s="428"/>
      <c r="W853" s="428"/>
      <c r="X853" s="428"/>
      <c r="Y853" s="428"/>
      <c r="Z853" s="428"/>
      <c r="AA853" s="428"/>
      <c r="AB853" s="428"/>
      <c r="AC853" s="428"/>
      <c r="AD853" s="428"/>
      <c r="AE853" s="428"/>
      <c r="AF853" s="428"/>
      <c r="AG853" s="428"/>
      <c r="AH853" s="428"/>
      <c r="AI853" s="428"/>
      <c r="AJ853" s="641"/>
      <c r="AK853" s="712"/>
      <c r="AL853" s="729"/>
      <c r="AM853" s="853"/>
      <c r="AN853" s="908"/>
      <c r="AO853" s="1022"/>
      <c r="AP853" s="1004"/>
      <c r="AQ853" s="1004"/>
      <c r="AR853" s="1004"/>
      <c r="AS853" s="1004"/>
      <c r="AT853" s="1004"/>
      <c r="AU853" s="1004"/>
      <c r="AV853" s="1004"/>
      <c r="AW853" s="1004"/>
      <c r="AX853" s="1004"/>
      <c r="AY853" s="1004"/>
      <c r="AZ853" s="1064"/>
      <c r="BA853" s="800"/>
      <c r="BB853" s="800"/>
      <c r="BC853" s="1120"/>
    </row>
    <row r="854" spans="1:55">
      <c r="A854" s="68"/>
      <c r="B854" s="119"/>
      <c r="C854" s="119"/>
      <c r="D854" s="119"/>
      <c r="E854" s="119"/>
      <c r="F854" s="179"/>
      <c r="G854" s="62"/>
      <c r="H854" s="227"/>
      <c r="I854" s="390"/>
      <c r="J854" s="429"/>
      <c r="K854" s="429"/>
      <c r="L854" s="429"/>
      <c r="M854" s="429"/>
      <c r="N854" s="429"/>
      <c r="O854" s="429"/>
      <c r="P854" s="429"/>
      <c r="Q854" s="429"/>
      <c r="R854" s="429"/>
      <c r="S854" s="429"/>
      <c r="T854" s="429"/>
      <c r="U854" s="429"/>
      <c r="V854" s="429"/>
      <c r="W854" s="429"/>
      <c r="X854" s="429"/>
      <c r="Y854" s="429"/>
      <c r="Z854" s="429"/>
      <c r="AA854" s="429"/>
      <c r="AB854" s="429"/>
      <c r="AC854" s="429"/>
      <c r="AD854" s="429"/>
      <c r="AE854" s="429"/>
      <c r="AF854" s="429"/>
      <c r="AG854" s="429"/>
      <c r="AH854" s="429"/>
      <c r="AI854" s="429"/>
      <c r="AJ854" s="429"/>
      <c r="AK854" s="713"/>
      <c r="AL854" s="726"/>
      <c r="AM854" s="867"/>
      <c r="AN854" s="905"/>
      <c r="AP854" s="261"/>
      <c r="AQ854" s="62"/>
      <c r="AR854" s="61"/>
      <c r="AS854" s="800"/>
      <c r="AT854" s="800"/>
      <c r="AU854" s="800"/>
      <c r="AZ854" s="152"/>
      <c r="BA854" s="800"/>
      <c r="BB854" s="800"/>
      <c r="BC854" s="1120"/>
    </row>
    <row r="855" spans="1:55" ht="44.5" customHeight="1">
      <c r="A855" s="68"/>
      <c r="B855" s="119"/>
      <c r="C855" s="119"/>
      <c r="D855" s="119"/>
      <c r="E855" s="119"/>
      <c r="F855" s="145"/>
      <c r="G855" s="62"/>
      <c r="H855" s="62" t="s">
        <v>78</v>
      </c>
      <c r="I855" s="261" t="s">
        <v>1100</v>
      </c>
      <c r="J855" s="394"/>
      <c r="K855" s="394"/>
      <c r="L855" s="394"/>
      <c r="M855" s="394"/>
      <c r="N855" s="394"/>
      <c r="O855" s="394"/>
      <c r="P855" s="394"/>
      <c r="Q855" s="394"/>
      <c r="R855" s="394"/>
      <c r="S855" s="394"/>
      <c r="T855" s="394"/>
      <c r="U855" s="394"/>
      <c r="V855" s="394"/>
      <c r="W855" s="394"/>
      <c r="X855" s="394"/>
      <c r="Y855" s="394"/>
      <c r="Z855" s="394"/>
      <c r="AA855" s="394"/>
      <c r="AB855" s="394"/>
      <c r="AC855" s="394"/>
      <c r="AD855" s="394"/>
      <c r="AE855" s="394"/>
      <c r="AF855" s="394"/>
      <c r="AG855" s="394"/>
      <c r="AH855" s="394"/>
      <c r="AI855" s="394"/>
      <c r="AJ855" s="394"/>
      <c r="AK855" s="712"/>
      <c r="AL855" s="729"/>
      <c r="AM855" s="853"/>
      <c r="AN855" s="908"/>
      <c r="AP855" s="261"/>
      <c r="AQ855" s="62"/>
      <c r="AR855" s="61"/>
      <c r="AS855" s="800"/>
      <c r="AT855" s="800"/>
      <c r="AU855" s="800"/>
      <c r="AZ855" s="152"/>
      <c r="BA855" s="800"/>
      <c r="BB855" s="800"/>
      <c r="BC855" s="1120"/>
    </row>
    <row r="856" spans="1:55">
      <c r="A856" s="68"/>
      <c r="B856" s="119"/>
      <c r="C856" s="119"/>
      <c r="D856" s="119"/>
      <c r="E856" s="119"/>
      <c r="F856" s="145"/>
      <c r="G856" s="62" t="s">
        <v>245</v>
      </c>
      <c r="H856" s="62"/>
      <c r="I856" s="62" t="s">
        <v>161</v>
      </c>
      <c r="J856" s="62" t="s">
        <v>51</v>
      </c>
      <c r="K856" s="394"/>
      <c r="L856" s="394"/>
      <c r="M856" s="394"/>
      <c r="N856" s="394"/>
      <c r="O856" s="394"/>
      <c r="P856" s="394"/>
      <c r="Q856" s="394"/>
      <c r="R856" s="394"/>
      <c r="S856" s="394"/>
      <c r="T856" s="394"/>
      <c r="U856" s="394"/>
      <c r="V856" s="394"/>
      <c r="W856" s="394"/>
      <c r="X856" s="394"/>
      <c r="Y856" s="536" t="s">
        <v>747</v>
      </c>
      <c r="Z856" s="550"/>
      <c r="AA856" s="550"/>
      <c r="AB856" s="550"/>
      <c r="AC856" s="550"/>
      <c r="AD856" s="550"/>
      <c r="AE856" s="550"/>
      <c r="AF856" s="550"/>
      <c r="AG856" s="550"/>
      <c r="AH856" s="550"/>
      <c r="AI856" s="550"/>
      <c r="AJ856" s="597"/>
      <c r="AK856" s="394"/>
      <c r="AL856" s="729"/>
      <c r="AM856" s="853"/>
      <c r="AN856" s="908"/>
      <c r="AP856" s="261"/>
      <c r="AQ856" s="62"/>
      <c r="AR856" s="61"/>
      <c r="AS856" s="800"/>
      <c r="AT856" s="800"/>
      <c r="AU856" s="800"/>
      <c r="AZ856" s="152"/>
      <c r="BA856" s="800"/>
      <c r="BB856" s="800"/>
      <c r="BC856" s="1120"/>
    </row>
    <row r="857" spans="1:55">
      <c r="A857" s="68"/>
      <c r="B857" s="119"/>
      <c r="C857" s="119"/>
      <c r="D857" s="119"/>
      <c r="E857" s="119"/>
      <c r="F857" s="145"/>
      <c r="G857" s="62"/>
      <c r="H857" s="62" t="s">
        <v>245</v>
      </c>
      <c r="I857" s="62" t="s">
        <v>305</v>
      </c>
      <c r="J857" s="62" t="s">
        <v>260</v>
      </c>
      <c r="K857" s="62"/>
      <c r="N857" s="62"/>
      <c r="O857" s="62"/>
      <c r="P857" s="62"/>
      <c r="Q857" s="62"/>
      <c r="R857" s="62"/>
      <c r="S857" s="62"/>
      <c r="T857" s="62"/>
      <c r="U857" s="62"/>
      <c r="V857" s="62"/>
      <c r="W857" s="62"/>
      <c r="X857" s="62"/>
      <c r="Y857" s="62"/>
      <c r="Z857" s="62"/>
      <c r="AA857" s="62"/>
      <c r="AB857" s="62"/>
      <c r="AC857" s="62"/>
      <c r="AD857" s="62"/>
      <c r="AE857" s="62"/>
      <c r="AF857" s="62"/>
      <c r="AG857" s="62"/>
      <c r="AH857" s="62"/>
      <c r="AI857" s="62"/>
      <c r="AJ857" s="62"/>
      <c r="AK857" s="394"/>
      <c r="AL857" s="729"/>
      <c r="AM857" s="853"/>
      <c r="AN857" s="908"/>
      <c r="AO857" s="1021" t="s">
        <v>1101</v>
      </c>
      <c r="AP857" s="198"/>
      <c r="AQ857" s="198"/>
      <c r="AR857" s="198"/>
      <c r="AS857" s="198"/>
      <c r="AT857" s="198"/>
      <c r="AU857" s="198"/>
      <c r="AV857" s="198"/>
      <c r="AW857" s="198"/>
      <c r="AX857" s="198"/>
      <c r="AY857" s="198"/>
      <c r="AZ857" s="1096"/>
      <c r="BA857" s="800"/>
      <c r="BB857" s="800"/>
      <c r="BC857" s="1120"/>
    </row>
    <row r="858" spans="1:55">
      <c r="A858" s="68"/>
      <c r="B858" s="119"/>
      <c r="C858" s="119"/>
      <c r="D858" s="119"/>
      <c r="E858" s="119"/>
      <c r="F858" s="145"/>
      <c r="G858" s="62"/>
      <c r="H858" s="62"/>
      <c r="I858" s="393"/>
      <c r="J858" s="428"/>
      <c r="K858" s="428"/>
      <c r="L858" s="428"/>
      <c r="M858" s="428"/>
      <c r="N858" s="428"/>
      <c r="O858" s="428"/>
      <c r="P858" s="428"/>
      <c r="Q858" s="428"/>
      <c r="R858" s="428"/>
      <c r="S858" s="428"/>
      <c r="T858" s="428"/>
      <c r="U858" s="428"/>
      <c r="V858" s="428"/>
      <c r="W858" s="428"/>
      <c r="X858" s="428"/>
      <c r="Y858" s="428"/>
      <c r="Z858" s="428"/>
      <c r="AA858" s="428"/>
      <c r="AB858" s="428"/>
      <c r="AC858" s="428"/>
      <c r="AD858" s="428"/>
      <c r="AE858" s="428"/>
      <c r="AF858" s="428"/>
      <c r="AG858" s="428"/>
      <c r="AH858" s="428"/>
      <c r="AI858" s="428"/>
      <c r="AJ858" s="641"/>
      <c r="AK858" s="394"/>
      <c r="AL858" s="729"/>
      <c r="AM858" s="853"/>
      <c r="AN858" s="908"/>
      <c r="AO858" s="1022"/>
      <c r="AP858" s="1004"/>
      <c r="AQ858" s="1004"/>
      <c r="AR858" s="1004"/>
      <c r="AS858" s="1004"/>
      <c r="AT858" s="1004"/>
      <c r="AU858" s="1004"/>
      <c r="AV858" s="1004"/>
      <c r="AW858" s="1004"/>
      <c r="AX858" s="1004"/>
      <c r="AY858" s="1004"/>
      <c r="AZ858" s="1064"/>
      <c r="BA858" s="800"/>
      <c r="BB858" s="800"/>
      <c r="BC858" s="1120"/>
    </row>
    <row r="859" spans="1:55">
      <c r="A859" s="68"/>
      <c r="B859" s="119"/>
      <c r="C859" s="119"/>
      <c r="D859" s="119"/>
      <c r="E859" s="119"/>
      <c r="F859" s="145"/>
      <c r="G859" s="227"/>
      <c r="H859" s="227"/>
      <c r="I859" s="390"/>
      <c r="J859" s="429"/>
      <c r="K859" s="429"/>
      <c r="L859" s="429"/>
      <c r="M859" s="429"/>
      <c r="N859" s="429"/>
      <c r="O859" s="429"/>
      <c r="P859" s="429"/>
      <c r="Q859" s="429"/>
      <c r="R859" s="429"/>
      <c r="S859" s="429"/>
      <c r="T859" s="429"/>
      <c r="U859" s="429"/>
      <c r="V859" s="429"/>
      <c r="W859" s="429"/>
      <c r="X859" s="429"/>
      <c r="Y859" s="429"/>
      <c r="Z859" s="429"/>
      <c r="AA859" s="429"/>
      <c r="AB859" s="429"/>
      <c r="AC859" s="429"/>
      <c r="AD859" s="429"/>
      <c r="AE859" s="429"/>
      <c r="AF859" s="429"/>
      <c r="AG859" s="429"/>
      <c r="AH859" s="429"/>
      <c r="AI859" s="429"/>
      <c r="AJ859" s="429"/>
      <c r="AK859" s="429"/>
      <c r="AL859" s="726"/>
      <c r="AM859" s="867"/>
      <c r="AN859" s="905"/>
      <c r="AP859" s="261"/>
      <c r="AQ859" s="62"/>
      <c r="AR859" s="61"/>
      <c r="AS859" s="800"/>
      <c r="AT859" s="800"/>
      <c r="AU859" s="800"/>
      <c r="AZ859" s="152"/>
      <c r="BA859" s="800"/>
      <c r="BB859" s="800"/>
      <c r="BC859" s="1120"/>
    </row>
    <row r="860" spans="1:55">
      <c r="A860" s="68"/>
      <c r="B860" s="119"/>
      <c r="C860" s="119"/>
      <c r="D860" s="119"/>
      <c r="E860" s="119"/>
      <c r="F860" s="145"/>
      <c r="G860" s="187">
        <v>3</v>
      </c>
      <c r="H860" s="62" t="s">
        <v>811</v>
      </c>
      <c r="I860" s="62"/>
      <c r="J860" s="62"/>
      <c r="K860" s="62"/>
      <c r="N860" s="62"/>
      <c r="O860" s="62"/>
      <c r="P860" s="62"/>
      <c r="Q860" s="62"/>
      <c r="R860" s="62"/>
      <c r="S860" s="62"/>
      <c r="T860" s="62"/>
      <c r="U860" s="62"/>
      <c r="V860" s="62"/>
      <c r="W860" s="62"/>
      <c r="X860" s="62"/>
      <c r="Y860" s="62"/>
      <c r="Z860" s="62"/>
      <c r="AA860" s="62"/>
      <c r="AB860" s="62"/>
      <c r="AC860" s="62"/>
      <c r="AD860" s="62"/>
      <c r="AE860" s="62"/>
      <c r="AF860" s="62"/>
      <c r="AG860" s="62"/>
      <c r="AH860" s="62"/>
      <c r="AI860" s="62"/>
      <c r="AJ860" s="62"/>
      <c r="AK860" s="62"/>
      <c r="AL860" s="729"/>
      <c r="AM860" s="853"/>
      <c r="AN860" s="908"/>
      <c r="AO860" s="61" t="s">
        <v>1117</v>
      </c>
      <c r="AP860" s="261"/>
      <c r="AQ860" s="62"/>
      <c r="AR860" s="61"/>
      <c r="AS860" s="800"/>
      <c r="AT860" s="800"/>
      <c r="AU860" s="800"/>
      <c r="AZ860" s="152"/>
      <c r="BA860" s="800"/>
      <c r="BB860" s="800"/>
      <c r="BC860" s="1120"/>
    </row>
    <row r="861" spans="1:55" ht="40.5" customHeight="1">
      <c r="A861" s="68"/>
      <c r="B861" s="119"/>
      <c r="C861" s="119"/>
      <c r="D861" s="119"/>
      <c r="E861" s="119"/>
      <c r="F861" s="145"/>
      <c r="G861" s="62"/>
      <c r="H861" s="62" t="s">
        <v>40</v>
      </c>
      <c r="I861" s="261" t="s">
        <v>472</v>
      </c>
      <c r="J861" s="394"/>
      <c r="K861" s="394"/>
      <c r="L861" s="394"/>
      <c r="M861" s="394"/>
      <c r="N861" s="394"/>
      <c r="O861" s="394"/>
      <c r="P861" s="394"/>
      <c r="Q861" s="394"/>
      <c r="R861" s="394"/>
      <c r="S861" s="394"/>
      <c r="T861" s="394"/>
      <c r="U861" s="394"/>
      <c r="V861" s="394"/>
      <c r="W861" s="394"/>
      <c r="X861" s="394"/>
      <c r="Y861" s="394"/>
      <c r="Z861" s="394"/>
      <c r="AA861" s="394"/>
      <c r="AB861" s="394"/>
      <c r="AC861" s="394"/>
      <c r="AD861" s="394"/>
      <c r="AE861" s="394"/>
      <c r="AF861" s="394"/>
      <c r="AG861" s="394"/>
      <c r="AH861" s="394"/>
      <c r="AI861" s="394"/>
      <c r="AJ861" s="394"/>
      <c r="AK861" s="712"/>
      <c r="AL861" s="729"/>
      <c r="AM861" s="853"/>
      <c r="AN861" s="908"/>
      <c r="AO861" s="800"/>
      <c r="AP861" s="261"/>
      <c r="AQ861" s="62"/>
      <c r="AR861" s="61"/>
      <c r="AS861" s="800"/>
      <c r="AT861" s="800"/>
      <c r="AU861" s="800"/>
      <c r="AZ861" s="152"/>
      <c r="BA861" s="800"/>
      <c r="BB861" s="800"/>
      <c r="BC861" s="1120"/>
    </row>
    <row r="862" spans="1:55">
      <c r="A862" s="68"/>
      <c r="B862" s="119"/>
      <c r="C862" s="119"/>
      <c r="D862" s="119"/>
      <c r="E862" s="119"/>
      <c r="F862" s="145"/>
      <c r="G862" s="62"/>
      <c r="H862" s="62"/>
      <c r="I862" s="62" t="s">
        <v>161</v>
      </c>
      <c r="J862" s="62" t="s">
        <v>260</v>
      </c>
      <c r="K862" s="62"/>
      <c r="N862" s="62"/>
      <c r="O862" s="62"/>
      <c r="P862" s="62"/>
      <c r="Q862" s="62"/>
      <c r="R862" s="62"/>
      <c r="S862" s="62"/>
      <c r="T862" s="62"/>
      <c r="U862" s="62"/>
      <c r="V862" s="62"/>
      <c r="W862" s="62"/>
      <c r="X862" s="62"/>
      <c r="Y862" s="62"/>
      <c r="Z862" s="62"/>
      <c r="AA862" s="62"/>
      <c r="AB862" s="62"/>
      <c r="AC862" s="62"/>
      <c r="AD862" s="62"/>
      <c r="AE862" s="62"/>
      <c r="AF862" s="62"/>
      <c r="AG862" s="62"/>
      <c r="AH862" s="62"/>
      <c r="AI862" s="62"/>
      <c r="AJ862" s="62"/>
      <c r="AK862" s="712"/>
      <c r="AL862" s="729"/>
      <c r="AM862" s="853"/>
      <c r="AN862" s="908"/>
      <c r="AO862" s="987" t="s">
        <v>1102</v>
      </c>
      <c r="AP862" s="1004"/>
      <c r="AQ862" s="1004"/>
      <c r="AR862" s="1004"/>
      <c r="AS862" s="1004"/>
      <c r="AT862" s="1004"/>
      <c r="AU862" s="1004"/>
      <c r="AV862" s="1004"/>
      <c r="AW862" s="1004"/>
      <c r="AX862" s="1004"/>
      <c r="AY862" s="1004"/>
      <c r="AZ862" s="1064"/>
      <c r="BA862" s="800"/>
      <c r="BB862" s="800"/>
      <c r="BC862" s="1120"/>
    </row>
    <row r="863" spans="1:55">
      <c r="A863" s="68"/>
      <c r="B863" s="119"/>
      <c r="C863" s="119"/>
      <c r="D863" s="119"/>
      <c r="E863" s="119"/>
      <c r="F863" s="145"/>
      <c r="G863" s="62"/>
      <c r="H863" s="62"/>
      <c r="I863" s="393"/>
      <c r="J863" s="428"/>
      <c r="K863" s="428"/>
      <c r="L863" s="428"/>
      <c r="M863" s="428"/>
      <c r="N863" s="428"/>
      <c r="O863" s="428"/>
      <c r="P863" s="428"/>
      <c r="Q863" s="428"/>
      <c r="R863" s="428"/>
      <c r="S863" s="428"/>
      <c r="T863" s="428"/>
      <c r="U863" s="428"/>
      <c r="V863" s="428"/>
      <c r="W863" s="428"/>
      <c r="X863" s="428"/>
      <c r="Y863" s="428"/>
      <c r="Z863" s="428"/>
      <c r="AA863" s="428"/>
      <c r="AB863" s="428"/>
      <c r="AC863" s="428"/>
      <c r="AD863" s="428"/>
      <c r="AE863" s="428"/>
      <c r="AF863" s="428"/>
      <c r="AG863" s="428"/>
      <c r="AH863" s="428"/>
      <c r="AI863" s="428"/>
      <c r="AJ863" s="641"/>
      <c r="AK863" s="712"/>
      <c r="AL863" s="729"/>
      <c r="AM863" s="853"/>
      <c r="AN863" s="908"/>
      <c r="AO863" s="1022"/>
      <c r="AP863" s="1004"/>
      <c r="AQ863" s="1004"/>
      <c r="AR863" s="1004"/>
      <c r="AS863" s="1004"/>
      <c r="AT863" s="1004"/>
      <c r="AU863" s="1004"/>
      <c r="AV863" s="1004"/>
      <c r="AW863" s="1004"/>
      <c r="AX863" s="1004"/>
      <c r="AY863" s="1004"/>
      <c r="AZ863" s="1064"/>
      <c r="BA863" s="800"/>
      <c r="BB863" s="800"/>
      <c r="BC863" s="1120"/>
    </row>
    <row r="864" spans="1:55">
      <c r="A864" s="68"/>
      <c r="B864" s="119"/>
      <c r="C864" s="119"/>
      <c r="D864" s="119"/>
      <c r="E864" s="119"/>
      <c r="F864" s="145"/>
      <c r="G864" s="227"/>
      <c r="H864" s="227"/>
      <c r="I864" s="390"/>
      <c r="J864" s="429"/>
      <c r="K864" s="429"/>
      <c r="L864" s="429"/>
      <c r="M864" s="429"/>
      <c r="N864" s="429"/>
      <c r="O864" s="429"/>
      <c r="P864" s="429"/>
      <c r="Q864" s="429"/>
      <c r="R864" s="429"/>
      <c r="S864" s="429"/>
      <c r="T864" s="429"/>
      <c r="U864" s="429"/>
      <c r="V864" s="429"/>
      <c r="W864" s="429"/>
      <c r="X864" s="429"/>
      <c r="Y864" s="429"/>
      <c r="Z864" s="429"/>
      <c r="AA864" s="429"/>
      <c r="AB864" s="429"/>
      <c r="AC864" s="429"/>
      <c r="AD864" s="429"/>
      <c r="AE864" s="429"/>
      <c r="AF864" s="429"/>
      <c r="AG864" s="429"/>
      <c r="AH864" s="429"/>
      <c r="AI864" s="429"/>
      <c r="AJ864" s="429"/>
      <c r="AK864" s="713"/>
      <c r="AL864" s="726"/>
      <c r="AM864" s="867"/>
      <c r="AN864" s="905"/>
      <c r="AO864" s="800"/>
      <c r="AP864" s="261"/>
      <c r="AQ864" s="62"/>
      <c r="AR864" s="61"/>
      <c r="AS864" s="800"/>
      <c r="AT864" s="800"/>
      <c r="AU864" s="800"/>
      <c r="AZ864" s="152"/>
      <c r="BA864" s="800"/>
      <c r="BB864" s="800"/>
      <c r="BC864" s="1120"/>
    </row>
    <row r="865" spans="1:55">
      <c r="A865" s="68"/>
      <c r="B865" s="88"/>
      <c r="C865" s="120"/>
      <c r="D865" s="120"/>
      <c r="E865" s="120"/>
      <c r="F865" s="140"/>
      <c r="G865" s="187">
        <v>4</v>
      </c>
      <c r="H865" s="252" t="s">
        <v>1183</v>
      </c>
      <c r="I865" s="394"/>
      <c r="J865" s="394"/>
      <c r="K865" s="394"/>
      <c r="L865" s="394"/>
      <c r="M865" s="394"/>
      <c r="N865" s="394"/>
      <c r="O865" s="394"/>
      <c r="P865" s="394"/>
      <c r="Q865" s="394"/>
      <c r="R865" s="394"/>
      <c r="S865" s="394"/>
      <c r="T865" s="394"/>
      <c r="U865" s="394"/>
      <c r="V865" s="394"/>
      <c r="W865" s="394"/>
      <c r="X865" s="394"/>
      <c r="Y865" s="394"/>
      <c r="Z865" s="394"/>
      <c r="AA865" s="394"/>
      <c r="AB865" s="394"/>
      <c r="AC865" s="394"/>
      <c r="AD865" s="394"/>
      <c r="AE865" s="394"/>
      <c r="AF865" s="394"/>
      <c r="AG865" s="394"/>
      <c r="AH865" s="394"/>
      <c r="AI865" s="394"/>
      <c r="AJ865" s="394"/>
      <c r="AK865" s="712"/>
      <c r="AL865" s="729"/>
      <c r="AM865" s="853"/>
      <c r="AN865" s="908"/>
      <c r="AP865" s="800"/>
      <c r="AQ865" s="800"/>
      <c r="AR865" s="800"/>
      <c r="AZ865" s="152"/>
      <c r="BA865" s="800"/>
      <c r="BB865" s="800"/>
      <c r="BC865" s="1120"/>
    </row>
    <row r="866" spans="1:55">
      <c r="A866" s="68"/>
      <c r="B866" s="88"/>
      <c r="C866" s="120"/>
      <c r="D866" s="120"/>
      <c r="E866" s="120"/>
      <c r="F866" s="140"/>
      <c r="H866" s="255" t="s">
        <v>40</v>
      </c>
      <c r="I866" s="255" t="s">
        <v>212</v>
      </c>
      <c r="J866" s="429"/>
      <c r="K866" s="429"/>
      <c r="L866" s="429"/>
      <c r="M866" s="429"/>
      <c r="N866" s="429"/>
      <c r="O866" s="429"/>
      <c r="P866" s="429"/>
      <c r="Q866" s="429"/>
      <c r="R866" s="429"/>
      <c r="S866" s="429"/>
      <c r="T866" s="429"/>
      <c r="U866" s="429"/>
      <c r="V866" s="429"/>
      <c r="W866" s="429"/>
      <c r="X866" s="429"/>
      <c r="Y866" s="429"/>
      <c r="Z866" s="429"/>
      <c r="AA866" s="429"/>
      <c r="AB866" s="429"/>
      <c r="AC866" s="429"/>
      <c r="AD866" s="429"/>
      <c r="AE866" s="429"/>
      <c r="AF866" s="429"/>
      <c r="AG866" s="429"/>
      <c r="AH866" s="429"/>
      <c r="AI866" s="429"/>
      <c r="AJ866" s="429"/>
      <c r="AK866" s="713"/>
      <c r="AL866" s="726"/>
      <c r="AM866" s="867"/>
      <c r="AN866" s="905"/>
      <c r="AO866" s="61" t="s">
        <v>1179</v>
      </c>
      <c r="AP866" s="800"/>
      <c r="AQ866" s="800"/>
      <c r="AR866" s="800"/>
      <c r="AZ866" s="152"/>
      <c r="BA866" s="800"/>
      <c r="BB866" s="800"/>
      <c r="BC866" s="1120"/>
    </row>
    <row r="867" spans="1:55">
      <c r="A867" s="68"/>
      <c r="B867" s="88"/>
      <c r="C867" s="120"/>
      <c r="D867" s="120"/>
      <c r="E867" s="120"/>
      <c r="F867" s="140"/>
      <c r="H867" s="241" t="s">
        <v>78</v>
      </c>
      <c r="I867" s="256" t="s">
        <v>226</v>
      </c>
      <c r="J867" s="430"/>
      <c r="K867" s="430"/>
      <c r="L867" s="430"/>
      <c r="M867" s="430"/>
      <c r="N867" s="430"/>
      <c r="O867" s="430"/>
      <c r="P867" s="430"/>
      <c r="Q867" s="430"/>
      <c r="R867" s="430"/>
      <c r="S867" s="430"/>
      <c r="T867" s="430"/>
      <c r="U867" s="430"/>
      <c r="V867" s="430"/>
      <c r="W867" s="430"/>
      <c r="X867" s="430"/>
      <c r="Y867" s="430"/>
      <c r="Z867" s="430"/>
      <c r="AA867" s="430"/>
      <c r="AB867" s="430"/>
      <c r="AC867" s="430"/>
      <c r="AD867" s="430"/>
      <c r="AE867" s="430"/>
      <c r="AF867" s="430"/>
      <c r="AG867" s="430"/>
      <c r="AH867" s="430"/>
      <c r="AI867" s="430"/>
      <c r="AJ867" s="430"/>
      <c r="AK867" s="714"/>
      <c r="AL867" s="770"/>
      <c r="AM867" s="868"/>
      <c r="AN867" s="939"/>
      <c r="AO867" s="61" t="s">
        <v>1179</v>
      </c>
      <c r="AP867" s="800"/>
      <c r="AQ867" s="800"/>
      <c r="AR867" s="800"/>
      <c r="AZ867" s="152"/>
      <c r="BA867" s="800"/>
      <c r="BB867" s="800"/>
      <c r="BC867" s="1120"/>
    </row>
    <row r="868" spans="1:55">
      <c r="A868" s="68"/>
      <c r="B868" s="88"/>
      <c r="C868" s="120"/>
      <c r="D868" s="120"/>
      <c r="E868" s="120"/>
      <c r="F868" s="140"/>
      <c r="I868" s="62" t="s">
        <v>161</v>
      </c>
      <c r="J868" s="62" t="s">
        <v>664</v>
      </c>
      <c r="K868" s="62"/>
      <c r="N868" s="62"/>
      <c r="O868" s="62"/>
      <c r="P868" s="62"/>
      <c r="Q868" s="62"/>
      <c r="R868" s="62"/>
      <c r="S868" s="62"/>
      <c r="T868" s="62"/>
      <c r="U868" s="62"/>
      <c r="V868" s="62"/>
      <c r="W868" s="62"/>
      <c r="X868" s="62"/>
      <c r="Y868" s="62"/>
      <c r="Z868" s="62"/>
      <c r="AA868" s="62"/>
      <c r="AB868" s="62"/>
      <c r="AC868" s="62"/>
      <c r="AD868" s="62"/>
      <c r="AE868" s="62"/>
      <c r="AF868" s="62"/>
      <c r="AG868" s="62"/>
      <c r="AH868" s="62"/>
      <c r="AI868" s="62"/>
      <c r="AJ868" s="62"/>
      <c r="AK868" s="712"/>
      <c r="AL868" s="729"/>
      <c r="AM868" s="853"/>
      <c r="AN868" s="908"/>
      <c r="AP868" s="800"/>
      <c r="AQ868" s="800"/>
      <c r="AR868" s="800"/>
      <c r="AZ868" s="152"/>
      <c r="BA868" s="800"/>
      <c r="BB868" s="800"/>
      <c r="BC868" s="1120"/>
    </row>
    <row r="869" spans="1:55">
      <c r="A869" s="68"/>
      <c r="B869" s="88"/>
      <c r="C869" s="120"/>
      <c r="D869" s="120"/>
      <c r="E869" s="120"/>
      <c r="F869" s="140"/>
      <c r="I869" s="393"/>
      <c r="J869" s="428"/>
      <c r="K869" s="428"/>
      <c r="L869" s="428"/>
      <c r="M869" s="428"/>
      <c r="N869" s="428"/>
      <c r="O869" s="428"/>
      <c r="P869" s="428"/>
      <c r="Q869" s="428"/>
      <c r="R869" s="428"/>
      <c r="S869" s="428"/>
      <c r="T869" s="428"/>
      <c r="U869" s="428"/>
      <c r="V869" s="428"/>
      <c r="W869" s="428"/>
      <c r="X869" s="428"/>
      <c r="Y869" s="428"/>
      <c r="Z869" s="428"/>
      <c r="AA869" s="428"/>
      <c r="AB869" s="428"/>
      <c r="AC869" s="428"/>
      <c r="AD869" s="428"/>
      <c r="AE869" s="428"/>
      <c r="AF869" s="428"/>
      <c r="AG869" s="428"/>
      <c r="AH869" s="428"/>
      <c r="AI869" s="428"/>
      <c r="AJ869" s="641"/>
      <c r="AK869" s="712"/>
      <c r="AL869" s="729"/>
      <c r="AM869" s="853"/>
      <c r="AN869" s="908"/>
      <c r="AP869" s="800"/>
      <c r="AQ869" s="800"/>
      <c r="AR869" s="800"/>
      <c r="AZ869" s="152"/>
      <c r="BA869" s="800"/>
      <c r="BB869" s="800"/>
      <c r="BC869" s="1120"/>
    </row>
    <row r="870" spans="1:55">
      <c r="A870" s="68"/>
      <c r="B870" s="88"/>
      <c r="C870" s="120"/>
      <c r="D870" s="120"/>
      <c r="E870" s="120"/>
      <c r="F870" s="140"/>
      <c r="H870" s="189"/>
      <c r="I870" s="255"/>
      <c r="J870" s="429"/>
      <c r="K870" s="429"/>
      <c r="L870" s="429"/>
      <c r="M870" s="429"/>
      <c r="N870" s="429"/>
      <c r="O870" s="429"/>
      <c r="P870" s="429"/>
      <c r="Q870" s="429"/>
      <c r="R870" s="429"/>
      <c r="S870" s="429"/>
      <c r="T870" s="429"/>
      <c r="U870" s="429"/>
      <c r="V870" s="429"/>
      <c r="W870" s="429"/>
      <c r="X870" s="429"/>
      <c r="Y870" s="429"/>
      <c r="Z870" s="429"/>
      <c r="AA870" s="429"/>
      <c r="AB870" s="429"/>
      <c r="AC870" s="429"/>
      <c r="AD870" s="429"/>
      <c r="AE870" s="429"/>
      <c r="AF870" s="429"/>
      <c r="AG870" s="429"/>
      <c r="AH870" s="429"/>
      <c r="AI870" s="429"/>
      <c r="AJ870" s="429"/>
      <c r="AK870" s="713"/>
      <c r="AL870" s="726"/>
      <c r="AM870" s="867"/>
      <c r="AN870" s="905"/>
      <c r="AP870" s="800"/>
      <c r="AQ870" s="800"/>
      <c r="AR870" s="800"/>
      <c r="AZ870" s="152"/>
      <c r="BA870" s="800"/>
      <c r="BB870" s="800"/>
      <c r="BC870" s="1120"/>
    </row>
    <row r="871" spans="1:55">
      <c r="A871" s="68"/>
      <c r="B871" s="88"/>
      <c r="C871" s="120" t="s">
        <v>245</v>
      </c>
      <c r="D871" s="120"/>
      <c r="E871" s="120"/>
      <c r="F871" s="140"/>
      <c r="H871" s="257" t="s">
        <v>187</v>
      </c>
      <c r="I871" s="257" t="s">
        <v>843</v>
      </c>
      <c r="J871" s="431"/>
      <c r="K871" s="431"/>
      <c r="L871" s="431"/>
      <c r="M871" s="431"/>
      <c r="N871" s="431"/>
      <c r="O871" s="431"/>
      <c r="P871" s="431"/>
      <c r="Q871" s="431"/>
      <c r="R871" s="431"/>
      <c r="S871" s="431"/>
      <c r="T871" s="431"/>
      <c r="U871" s="431"/>
      <c r="V871" s="431"/>
      <c r="W871" s="431"/>
      <c r="X871" s="431"/>
      <c r="Y871" s="431"/>
      <c r="Z871" s="431"/>
      <c r="AA871" s="431"/>
      <c r="AB871" s="431"/>
      <c r="AC871" s="431"/>
      <c r="AD871" s="431"/>
      <c r="AE871" s="431"/>
      <c r="AF871" s="431"/>
      <c r="AG871" s="431"/>
      <c r="AH871" s="431"/>
      <c r="AI871" s="431"/>
      <c r="AJ871" s="431"/>
      <c r="AK871" s="715"/>
      <c r="AL871" s="739"/>
      <c r="AM871" s="852"/>
      <c r="AN871" s="913"/>
      <c r="AO871" s="61" t="s">
        <v>157</v>
      </c>
      <c r="AP871" s="800"/>
      <c r="AQ871" s="800"/>
      <c r="AR871" s="800"/>
      <c r="AZ871" s="152"/>
      <c r="BA871" s="800"/>
      <c r="BB871" s="800"/>
      <c r="BC871" s="1120"/>
    </row>
    <row r="872" spans="1:55">
      <c r="A872" s="68"/>
      <c r="B872" s="88"/>
      <c r="C872" s="120"/>
      <c r="D872" s="120"/>
      <c r="E872" s="120"/>
      <c r="F872" s="140"/>
      <c r="H872" s="256" t="s">
        <v>196</v>
      </c>
      <c r="I872" s="256" t="s">
        <v>232</v>
      </c>
      <c r="J872" s="430"/>
      <c r="K872" s="430"/>
      <c r="L872" s="430"/>
      <c r="M872" s="430"/>
      <c r="N872" s="430"/>
      <c r="O872" s="430"/>
      <c r="P872" s="430"/>
      <c r="Q872" s="430"/>
      <c r="R872" s="430"/>
      <c r="S872" s="430"/>
      <c r="T872" s="430"/>
      <c r="U872" s="430"/>
      <c r="V872" s="430"/>
      <c r="W872" s="430"/>
      <c r="X872" s="430"/>
      <c r="Y872" s="430"/>
      <c r="Z872" s="430"/>
      <c r="AA872" s="430"/>
      <c r="AB872" s="430"/>
      <c r="AC872" s="430"/>
      <c r="AD872" s="430"/>
      <c r="AE872" s="430"/>
      <c r="AF872" s="430"/>
      <c r="AG872" s="430"/>
      <c r="AH872" s="430"/>
      <c r="AI872" s="430"/>
      <c r="AJ872" s="430"/>
      <c r="AK872" s="714"/>
      <c r="AL872" s="770"/>
      <c r="AM872" s="868"/>
      <c r="AN872" s="939"/>
      <c r="AO872" s="61" t="s">
        <v>157</v>
      </c>
      <c r="AP872" s="800"/>
      <c r="AQ872" s="800"/>
      <c r="AR872" s="800"/>
      <c r="AZ872" s="152"/>
      <c r="BA872" s="800"/>
      <c r="BB872" s="800"/>
      <c r="BC872" s="1120"/>
    </row>
    <row r="873" spans="1:55">
      <c r="A873" s="68"/>
      <c r="B873" s="88"/>
      <c r="C873" s="120"/>
      <c r="D873" s="120"/>
      <c r="E873" s="120"/>
      <c r="F873" s="140"/>
      <c r="H873" s="252"/>
      <c r="I873" s="252" t="s">
        <v>161</v>
      </c>
      <c r="J873" s="261" t="s">
        <v>545</v>
      </c>
      <c r="K873" s="394"/>
      <c r="L873" s="394"/>
      <c r="M873" s="394"/>
      <c r="N873" s="394"/>
      <c r="O873" s="394"/>
      <c r="P873" s="394"/>
      <c r="Q873" s="394"/>
      <c r="R873" s="394"/>
      <c r="S873" s="394"/>
      <c r="T873" s="394"/>
      <c r="U873" s="394"/>
      <c r="V873" s="394"/>
      <c r="W873" s="394"/>
      <c r="X873" s="394"/>
      <c r="Y873" s="394"/>
      <c r="Z873" s="394"/>
      <c r="AA873" s="394"/>
      <c r="AB873" s="394"/>
      <c r="AC873" s="394"/>
      <c r="AD873" s="394"/>
      <c r="AE873" s="394"/>
      <c r="AF873" s="394"/>
      <c r="AG873" s="394"/>
      <c r="AH873" s="394"/>
      <c r="AI873" s="394"/>
      <c r="AJ873" s="394"/>
      <c r="AK873" s="712"/>
      <c r="AL873" s="729"/>
      <c r="AM873" s="853"/>
      <c r="AN873" s="908"/>
      <c r="AP873" s="800"/>
      <c r="AQ873" s="800"/>
      <c r="AR873" s="800"/>
      <c r="AZ873" s="152"/>
      <c r="BA873" s="800"/>
      <c r="BB873" s="800"/>
      <c r="BC873" s="1120"/>
    </row>
    <row r="874" spans="1:55">
      <c r="A874" s="68"/>
      <c r="B874" s="88"/>
      <c r="C874" s="120"/>
      <c r="D874" s="120"/>
      <c r="E874" s="120"/>
      <c r="F874" s="140"/>
      <c r="H874" s="252"/>
      <c r="I874" s="252"/>
      <c r="J874" s="261" t="s">
        <v>533</v>
      </c>
      <c r="K874" s="261" t="s">
        <v>840</v>
      </c>
      <c r="L874" s="394"/>
      <c r="M874" s="394"/>
      <c r="N874" s="394"/>
      <c r="O874" s="394"/>
      <c r="P874" s="394"/>
      <c r="Q874" s="394"/>
      <c r="R874" s="394"/>
      <c r="S874" s="394"/>
      <c r="T874" s="394"/>
      <c r="U874" s="394"/>
      <c r="V874" s="394"/>
      <c r="W874" s="394"/>
      <c r="X874" s="394"/>
      <c r="Y874" s="394"/>
      <c r="Z874" s="394"/>
      <c r="AA874" s="394"/>
      <c r="AB874" s="394"/>
      <c r="AC874" s="394"/>
      <c r="AD874" s="394"/>
      <c r="AE874" s="394"/>
      <c r="AF874" s="394"/>
      <c r="AG874" s="394"/>
      <c r="AH874" s="394"/>
      <c r="AI874" s="394"/>
      <c r="AJ874" s="394"/>
      <c r="AK874" s="712"/>
      <c r="AL874" s="729"/>
      <c r="AM874" s="853"/>
      <c r="AN874" s="908"/>
      <c r="AP874" s="800"/>
      <c r="AQ874" s="800"/>
      <c r="AR874" s="800"/>
      <c r="AZ874" s="152"/>
      <c r="BA874" s="800"/>
      <c r="BB874" s="800"/>
      <c r="BC874" s="1120"/>
    </row>
    <row r="875" spans="1:55">
      <c r="A875" s="68"/>
      <c r="B875" s="88"/>
      <c r="C875" s="120"/>
      <c r="D875" s="120"/>
      <c r="E875" s="120"/>
      <c r="F875" s="140"/>
      <c r="H875" s="252"/>
      <c r="I875" s="252"/>
      <c r="J875" s="261" t="s">
        <v>539</v>
      </c>
      <c r="K875" s="261" t="s">
        <v>706</v>
      </c>
      <c r="L875" s="394"/>
      <c r="M875" s="394"/>
      <c r="N875" s="394"/>
      <c r="O875" s="394"/>
      <c r="P875" s="394"/>
      <c r="Q875" s="394"/>
      <c r="R875" s="394"/>
      <c r="S875" s="394"/>
      <c r="T875" s="394"/>
      <c r="U875" s="394"/>
      <c r="V875" s="394"/>
      <c r="W875" s="394"/>
      <c r="X875" s="394"/>
      <c r="Y875" s="394"/>
      <c r="Z875" s="394"/>
      <c r="AA875" s="394"/>
      <c r="AB875" s="394"/>
      <c r="AC875" s="394"/>
      <c r="AD875" s="394"/>
      <c r="AE875" s="394"/>
      <c r="AF875" s="394"/>
      <c r="AG875" s="394"/>
      <c r="AH875" s="394"/>
      <c r="AI875" s="394"/>
      <c r="AJ875" s="394"/>
      <c r="AK875" s="712"/>
      <c r="AL875" s="729"/>
      <c r="AM875" s="853"/>
      <c r="AN875" s="908"/>
      <c r="AP875" s="800"/>
      <c r="AQ875" s="800"/>
      <c r="AR875" s="800"/>
      <c r="AZ875" s="152"/>
      <c r="BA875" s="800"/>
      <c r="BB875" s="800"/>
      <c r="BC875" s="1120"/>
    </row>
    <row r="876" spans="1:55" ht="33.5" customHeight="1">
      <c r="A876" s="68"/>
      <c r="B876" s="88"/>
      <c r="C876" s="120"/>
      <c r="D876" s="120" t="s">
        <v>245</v>
      </c>
      <c r="E876" s="120"/>
      <c r="F876" s="140"/>
      <c r="H876" s="252"/>
      <c r="I876" s="252"/>
      <c r="J876" s="261"/>
      <c r="K876" s="261" t="s">
        <v>586</v>
      </c>
      <c r="L876" s="261" t="s">
        <v>976</v>
      </c>
      <c r="M876" s="394"/>
      <c r="N876" s="394"/>
      <c r="O876" s="394"/>
      <c r="P876" s="394"/>
      <c r="Q876" s="394"/>
      <c r="R876" s="394"/>
      <c r="S876" s="394"/>
      <c r="T876" s="394"/>
      <c r="U876" s="394"/>
      <c r="V876" s="394"/>
      <c r="W876" s="394"/>
      <c r="X876" s="394"/>
      <c r="Y876" s="394"/>
      <c r="Z876" s="394"/>
      <c r="AA876" s="394"/>
      <c r="AB876" s="394"/>
      <c r="AC876" s="394"/>
      <c r="AD876" s="394"/>
      <c r="AE876" s="394"/>
      <c r="AF876" s="394"/>
      <c r="AG876" s="394"/>
      <c r="AH876" s="394"/>
      <c r="AI876" s="394"/>
      <c r="AJ876" s="394"/>
      <c r="AK876" s="712"/>
      <c r="AL876" s="729"/>
      <c r="AM876" s="853"/>
      <c r="AN876" s="908"/>
      <c r="AP876" s="800"/>
      <c r="AQ876" s="800"/>
      <c r="AR876" s="800"/>
      <c r="AZ876" s="152"/>
      <c r="BA876" s="800"/>
      <c r="BB876" s="800"/>
      <c r="BC876" s="1120"/>
    </row>
    <row r="877" spans="1:55">
      <c r="A877" s="68"/>
      <c r="B877" s="88"/>
      <c r="C877" s="120"/>
      <c r="D877" s="120"/>
      <c r="E877" s="120"/>
      <c r="F877" s="140"/>
      <c r="H877" s="252"/>
      <c r="I877" s="62" t="s">
        <v>161</v>
      </c>
      <c r="J877" s="62" t="s">
        <v>1104</v>
      </c>
      <c r="K877" s="62"/>
      <c r="N877" s="62"/>
      <c r="O877" s="62"/>
      <c r="P877" s="62"/>
      <c r="Q877" s="62"/>
      <c r="R877" s="62"/>
      <c r="S877" s="62"/>
      <c r="T877" s="62"/>
      <c r="U877" s="62"/>
      <c r="V877" s="62"/>
      <c r="W877" s="62"/>
      <c r="X877" s="62"/>
      <c r="Y877" s="62"/>
      <c r="Z877" s="62"/>
      <c r="AA877" s="62"/>
      <c r="AB877" s="62"/>
      <c r="AC877" s="62"/>
      <c r="AD877" s="62"/>
      <c r="AE877" s="62"/>
      <c r="AF877" s="62"/>
      <c r="AG877" s="62"/>
      <c r="AH877" s="62"/>
      <c r="AI877" s="62"/>
      <c r="AJ877" s="62"/>
      <c r="AK877" s="712"/>
      <c r="AL877" s="729"/>
      <c r="AM877" s="853"/>
      <c r="AN877" s="908"/>
      <c r="AP877" s="800"/>
      <c r="AQ877" s="800"/>
      <c r="AR877" s="800"/>
      <c r="AZ877" s="152"/>
      <c r="BA877" s="800"/>
      <c r="BB877" s="800"/>
      <c r="BC877" s="1120"/>
    </row>
    <row r="878" spans="1:55">
      <c r="A878" s="68"/>
      <c r="B878" s="88"/>
      <c r="C878" s="120"/>
      <c r="D878" s="120"/>
      <c r="E878" s="120"/>
      <c r="F878" s="140"/>
      <c r="H878" s="252"/>
      <c r="I878" s="393"/>
      <c r="J878" s="428"/>
      <c r="K878" s="428"/>
      <c r="L878" s="428"/>
      <c r="M878" s="428"/>
      <c r="N878" s="428"/>
      <c r="O878" s="428"/>
      <c r="P878" s="428"/>
      <c r="Q878" s="428"/>
      <c r="R878" s="428"/>
      <c r="S878" s="428"/>
      <c r="T878" s="428"/>
      <c r="U878" s="428"/>
      <c r="V878" s="428"/>
      <c r="W878" s="428"/>
      <c r="X878" s="428"/>
      <c r="Y878" s="428"/>
      <c r="Z878" s="428"/>
      <c r="AA878" s="428"/>
      <c r="AB878" s="428"/>
      <c r="AC878" s="428"/>
      <c r="AD878" s="428"/>
      <c r="AE878" s="428"/>
      <c r="AF878" s="428"/>
      <c r="AG878" s="428"/>
      <c r="AH878" s="428"/>
      <c r="AI878" s="428"/>
      <c r="AJ878" s="641"/>
      <c r="AK878" s="712"/>
      <c r="AL878" s="729"/>
      <c r="AM878" s="853"/>
      <c r="AN878" s="908"/>
      <c r="AP878" s="800"/>
      <c r="AQ878" s="800"/>
      <c r="AR878" s="800"/>
      <c r="AZ878" s="152"/>
      <c r="BA878" s="800"/>
      <c r="BB878" s="800"/>
      <c r="BC878" s="1120"/>
    </row>
    <row r="879" spans="1:55">
      <c r="A879" s="68"/>
      <c r="B879" s="88"/>
      <c r="C879" s="120"/>
      <c r="D879" s="120"/>
      <c r="E879" s="120"/>
      <c r="F879" s="140"/>
      <c r="G879" s="189"/>
      <c r="H879" s="255"/>
      <c r="I879" s="390"/>
      <c r="J879" s="390"/>
      <c r="K879" s="390"/>
      <c r="L879" s="390"/>
      <c r="M879" s="390"/>
      <c r="N879" s="390"/>
      <c r="O879" s="390"/>
      <c r="P879" s="390"/>
      <c r="Q879" s="390"/>
      <c r="R879" s="390"/>
      <c r="S879" s="390"/>
      <c r="T879" s="390"/>
      <c r="U879" s="390"/>
      <c r="V879" s="390"/>
      <c r="W879" s="390"/>
      <c r="X879" s="390"/>
      <c r="Y879" s="390"/>
      <c r="Z879" s="390"/>
      <c r="AA879" s="390"/>
      <c r="AB879" s="390"/>
      <c r="AC879" s="390"/>
      <c r="AD879" s="390"/>
      <c r="AE879" s="390"/>
      <c r="AF879" s="390"/>
      <c r="AG879" s="390"/>
      <c r="AH879" s="390"/>
      <c r="AI879" s="390"/>
      <c r="AJ879" s="390"/>
      <c r="AK879" s="713"/>
      <c r="AL879" s="726"/>
      <c r="AM879" s="867"/>
      <c r="AN879" s="905"/>
      <c r="AP879" s="800"/>
      <c r="AQ879" s="800"/>
      <c r="AR879" s="800"/>
      <c r="AZ879" s="152"/>
      <c r="BA879" s="800"/>
      <c r="BB879" s="800"/>
      <c r="BC879" s="1120"/>
    </row>
    <row r="880" spans="1:55">
      <c r="A880" s="68"/>
      <c r="B880" s="88"/>
      <c r="C880" s="88"/>
      <c r="D880" s="88"/>
      <c r="E880" s="88"/>
      <c r="F880" s="145"/>
      <c r="G880" s="187">
        <v>5</v>
      </c>
      <c r="H880" s="252" t="s">
        <v>1186</v>
      </c>
      <c r="I880" s="394"/>
      <c r="J880" s="394"/>
      <c r="K880" s="394"/>
      <c r="L880" s="394"/>
      <c r="M880" s="394"/>
      <c r="N880" s="394"/>
      <c r="O880" s="394"/>
      <c r="P880" s="394"/>
      <c r="Q880" s="394"/>
      <c r="R880" s="394"/>
      <c r="S880" s="394"/>
      <c r="T880" s="394"/>
      <c r="U880" s="394"/>
      <c r="V880" s="394"/>
      <c r="W880" s="394"/>
      <c r="X880" s="394"/>
      <c r="Y880" s="394"/>
      <c r="Z880" s="394"/>
      <c r="AA880" s="394"/>
      <c r="AB880" s="394"/>
      <c r="AC880" s="394"/>
      <c r="AD880" s="394"/>
      <c r="AE880" s="394"/>
      <c r="AF880" s="394"/>
      <c r="AG880" s="394"/>
      <c r="AH880" s="394"/>
      <c r="AI880" s="394"/>
      <c r="AJ880" s="394"/>
      <c r="AK880" s="712"/>
      <c r="AL880" s="729"/>
      <c r="AM880" s="853"/>
      <c r="AN880" s="908"/>
      <c r="AP880" s="800"/>
      <c r="AQ880" s="800"/>
      <c r="AR880" s="800"/>
      <c r="AZ880" s="152"/>
      <c r="BA880" s="800"/>
      <c r="BB880" s="800"/>
      <c r="BC880" s="1120"/>
    </row>
    <row r="881" spans="1:55" ht="20" customHeight="1">
      <c r="A881" s="68"/>
      <c r="B881" s="101"/>
      <c r="C881" s="101"/>
      <c r="D881" s="101"/>
      <c r="E881" s="101"/>
      <c r="F881" s="180"/>
      <c r="G881" s="118"/>
      <c r="H881" s="325" t="s">
        <v>40</v>
      </c>
      <c r="I881" s="325" t="s">
        <v>510</v>
      </c>
      <c r="J881" s="432"/>
      <c r="K881" s="432"/>
      <c r="L881" s="432"/>
      <c r="M881" s="432"/>
      <c r="N881" s="432"/>
      <c r="O881" s="432"/>
      <c r="P881" s="432"/>
      <c r="Q881" s="432"/>
      <c r="R881" s="432"/>
      <c r="S881" s="432"/>
      <c r="T881" s="432"/>
      <c r="U881" s="432"/>
      <c r="V881" s="432"/>
      <c r="W881" s="432"/>
      <c r="X881" s="432"/>
      <c r="Y881" s="432"/>
      <c r="Z881" s="432"/>
      <c r="AA881" s="432"/>
      <c r="AB881" s="432"/>
      <c r="AC881" s="432"/>
      <c r="AD881" s="432"/>
      <c r="AE881" s="432"/>
      <c r="AF881" s="432"/>
      <c r="AG881" s="432"/>
      <c r="AH881" s="432"/>
      <c r="AI881" s="432"/>
      <c r="AJ881" s="432"/>
      <c r="AK881" s="716"/>
      <c r="AL881" s="814"/>
      <c r="AM881" s="898"/>
      <c r="AN881" s="974"/>
      <c r="AO881" s="118" t="s">
        <v>1181</v>
      </c>
      <c r="AP881" s="1051"/>
      <c r="AQ881" s="1051"/>
      <c r="AR881" s="1051"/>
      <c r="AS881" s="118"/>
      <c r="AT881" s="118"/>
      <c r="AU881" s="118"/>
      <c r="AV881" s="118"/>
      <c r="AW881" s="118"/>
      <c r="AX881" s="118"/>
      <c r="AY881" s="118"/>
      <c r="AZ881" s="638"/>
      <c r="BA881" s="800"/>
      <c r="BB881" s="800"/>
      <c r="BC881" s="1120"/>
    </row>
    <row r="882" spans="1:55">
      <c r="B882" s="88"/>
      <c r="C882" s="88"/>
      <c r="D882" s="88"/>
      <c r="E882" s="88"/>
      <c r="F882" s="88"/>
      <c r="AL882" s="800"/>
      <c r="AM882" s="800"/>
      <c r="AN882" s="800"/>
      <c r="AP882" s="800"/>
      <c r="AQ882" s="800"/>
      <c r="AR882" s="800"/>
      <c r="BA882" s="1113"/>
      <c r="BB882" s="1113"/>
      <c r="BC882" s="1135"/>
    </row>
    <row r="883" spans="1:55">
      <c r="B883" s="88"/>
      <c r="C883" s="120"/>
      <c r="D883" s="120"/>
      <c r="E883" s="120"/>
      <c r="F883" s="120"/>
      <c r="AL883" s="800"/>
      <c r="AM883" s="800"/>
      <c r="AN883" s="800"/>
      <c r="AP883" s="800"/>
      <c r="AQ883" s="800"/>
      <c r="AR883" s="800"/>
    </row>
    <row r="884" spans="1:55">
      <c r="B884" s="88"/>
      <c r="C884" s="120"/>
      <c r="D884" s="120"/>
      <c r="E884" s="120"/>
      <c r="F884" s="120"/>
      <c r="AL884" s="800"/>
      <c r="AM884" s="800"/>
      <c r="AN884" s="800"/>
      <c r="AP884" s="800"/>
      <c r="AQ884" s="800"/>
      <c r="AR884" s="800"/>
    </row>
    <row r="885" spans="1:55">
      <c r="B885" s="88"/>
      <c r="C885" s="120"/>
      <c r="D885" s="120"/>
      <c r="E885" s="120"/>
      <c r="F885" s="120"/>
      <c r="AL885" s="800"/>
      <c r="AM885" s="800"/>
      <c r="AN885" s="800"/>
      <c r="AP885" s="800"/>
      <c r="AQ885" s="800"/>
      <c r="AR885" s="800"/>
    </row>
    <row r="886" spans="1:55">
      <c r="B886" s="88"/>
      <c r="C886" s="120"/>
      <c r="D886" s="120"/>
      <c r="E886" s="120"/>
      <c r="F886" s="120"/>
      <c r="AL886" s="800"/>
      <c r="AM886" s="800"/>
      <c r="AN886" s="800"/>
      <c r="AP886" s="800"/>
      <c r="AQ886" s="800"/>
      <c r="AR886" s="800"/>
    </row>
  </sheetData>
  <mergeCells count="1255">
    <mergeCell ref="AL1:AN1"/>
    <mergeCell ref="B3:F3"/>
    <mergeCell ref="H3:AK3"/>
    <mergeCell ref="AO3:AR3"/>
    <mergeCell ref="H4:AK4"/>
    <mergeCell ref="AO4:AR4"/>
    <mergeCell ref="H5:AK5"/>
    <mergeCell ref="AO5:AR5"/>
    <mergeCell ref="H6:AK6"/>
    <mergeCell ref="AO6:AR6"/>
    <mergeCell ref="H7:AK7"/>
    <mergeCell ref="AO7:AU7"/>
    <mergeCell ref="C8:F8"/>
    <mergeCell ref="H8:AK8"/>
    <mergeCell ref="AO8:AR8"/>
    <mergeCell ref="H9:AK9"/>
    <mergeCell ref="AO9:AR9"/>
    <mergeCell ref="H10:AK10"/>
    <mergeCell ref="AO10:AR10"/>
    <mergeCell ref="B11:F11"/>
    <mergeCell ref="H11:AK11"/>
    <mergeCell ref="AO11:AR11"/>
    <mergeCell ref="I12:AK12"/>
    <mergeCell ref="B13:F13"/>
    <mergeCell ref="H13:AK13"/>
    <mergeCell ref="AO13:AR13"/>
    <mergeCell ref="I14:AK14"/>
    <mergeCell ref="B15:F15"/>
    <mergeCell ref="H15:AK15"/>
    <mergeCell ref="AO15:AS15"/>
    <mergeCell ref="J17:AJ17"/>
    <mergeCell ref="H19:AK19"/>
    <mergeCell ref="AO19:AS19"/>
    <mergeCell ref="J21:AJ21"/>
    <mergeCell ref="H23:AK23"/>
    <mergeCell ref="AO23:AT23"/>
    <mergeCell ref="I24:AK24"/>
    <mergeCell ref="J26:AJ26"/>
    <mergeCell ref="B28:F28"/>
    <mergeCell ref="H28:AK28"/>
    <mergeCell ref="I29:AK29"/>
    <mergeCell ref="I30:AK30"/>
    <mergeCell ref="I31:AK31"/>
    <mergeCell ref="B32:F32"/>
    <mergeCell ref="H32:AK32"/>
    <mergeCell ref="B33:F33"/>
    <mergeCell ref="I33:AK33"/>
    <mergeCell ref="I34:AK34"/>
    <mergeCell ref="I35:AK35"/>
    <mergeCell ref="I36:AK36"/>
    <mergeCell ref="J37:AK37"/>
    <mergeCell ref="I38:AK38"/>
    <mergeCell ref="J39:AK39"/>
    <mergeCell ref="J40:AK40"/>
    <mergeCell ref="I41:AK41"/>
    <mergeCell ref="J42:AK42"/>
    <mergeCell ref="J44:AK44"/>
    <mergeCell ref="I45:AK45"/>
    <mergeCell ref="J46:AK46"/>
    <mergeCell ref="I47:AK47"/>
    <mergeCell ref="J48:AK48"/>
    <mergeCell ref="I49:AK49"/>
    <mergeCell ref="J50:AK50"/>
    <mergeCell ref="C51:F51"/>
    <mergeCell ref="H51:AK51"/>
    <mergeCell ref="AO51:AW51"/>
    <mergeCell ref="I52:AK52"/>
    <mergeCell ref="I53:AK53"/>
    <mergeCell ref="AO53:AZ53"/>
    <mergeCell ref="I54:AK54"/>
    <mergeCell ref="J55:AK55"/>
    <mergeCell ref="I56:AK56"/>
    <mergeCell ref="I57:AK57"/>
    <mergeCell ref="J58:AK58"/>
    <mergeCell ref="J59:AK59"/>
    <mergeCell ref="I60:AK60"/>
    <mergeCell ref="J61:AK61"/>
    <mergeCell ref="J63:AK63"/>
    <mergeCell ref="I64:AK64"/>
    <mergeCell ref="J65:AK65"/>
    <mergeCell ref="I66:AK66"/>
    <mergeCell ref="J67:AK67"/>
    <mergeCell ref="I68:AK68"/>
    <mergeCell ref="J69:AK69"/>
    <mergeCell ref="B70:F70"/>
    <mergeCell ref="H70:AK70"/>
    <mergeCell ref="AO70:AT70"/>
    <mergeCell ref="I71:AK71"/>
    <mergeCell ref="I72:Q72"/>
    <mergeCell ref="I76:AK76"/>
    <mergeCell ref="I77:N77"/>
    <mergeCell ref="I81:AK81"/>
    <mergeCell ref="I87:AK87"/>
    <mergeCell ref="O88:S88"/>
    <mergeCell ref="T88:AI88"/>
    <mergeCell ref="I92:AK92"/>
    <mergeCell ref="I94:AK94"/>
    <mergeCell ref="I98:AK98"/>
    <mergeCell ref="I101:AK101"/>
    <mergeCell ref="I102:AK102"/>
    <mergeCell ref="AO102:AT102"/>
    <mergeCell ref="J103:AK103"/>
    <mergeCell ref="J104:AK104"/>
    <mergeCell ref="I105:AK105"/>
    <mergeCell ref="J106:AK106"/>
    <mergeCell ref="J107:AK107"/>
    <mergeCell ref="AO107:AZ107"/>
    <mergeCell ref="I109:AK109"/>
    <mergeCell ref="H110:AK110"/>
    <mergeCell ref="AO110:AY110"/>
    <mergeCell ref="H111:AK111"/>
    <mergeCell ref="B112:F112"/>
    <mergeCell ref="H112:AK112"/>
    <mergeCell ref="I113:AK113"/>
    <mergeCell ref="J114:AK114"/>
    <mergeCell ref="K115:AK115"/>
    <mergeCell ref="K116:AK116"/>
    <mergeCell ref="K117:AK117"/>
    <mergeCell ref="K118:AK118"/>
    <mergeCell ref="K119:AK119"/>
    <mergeCell ref="K120:AK120"/>
    <mergeCell ref="K122:AK122"/>
    <mergeCell ref="J123:AK123"/>
    <mergeCell ref="K124:AK124"/>
    <mergeCell ref="K125:AK125"/>
    <mergeCell ref="K126:AK126"/>
    <mergeCell ref="K127:AK127"/>
    <mergeCell ref="K128:AK128"/>
    <mergeCell ref="K129:AK129"/>
    <mergeCell ref="K130:AK130"/>
    <mergeCell ref="K131:AK131"/>
    <mergeCell ref="K132:AK132"/>
    <mergeCell ref="J133:AK133"/>
    <mergeCell ref="K134:AK134"/>
    <mergeCell ref="L135:AK135"/>
    <mergeCell ref="K136:AK136"/>
    <mergeCell ref="K137:AK137"/>
    <mergeCell ref="K138:AK138"/>
    <mergeCell ref="K139:AK139"/>
    <mergeCell ref="K140:AK140"/>
    <mergeCell ref="K141:AK141"/>
    <mergeCell ref="H142:AK142"/>
    <mergeCell ref="I143:AK143"/>
    <mergeCell ref="I144:AK144"/>
    <mergeCell ref="I145:AK145"/>
    <mergeCell ref="I146:AK146"/>
    <mergeCell ref="I147:AK147"/>
    <mergeCell ref="B148:F148"/>
    <mergeCell ref="H148:AK148"/>
    <mergeCell ref="AO148:AT148"/>
    <mergeCell ref="I149:AK149"/>
    <mergeCell ref="I150:AK150"/>
    <mergeCell ref="J151:AK151"/>
    <mergeCell ref="J152:AK152"/>
    <mergeCell ref="J153:AK153"/>
    <mergeCell ref="I154:AK154"/>
    <mergeCell ref="AO154:AZ154"/>
    <mergeCell ref="H155:AK155"/>
    <mergeCell ref="AO155:AT155"/>
    <mergeCell ref="I156:AK156"/>
    <mergeCell ref="I157:AK157"/>
    <mergeCell ref="I158:AK158"/>
    <mergeCell ref="I159:AK159"/>
    <mergeCell ref="J160:AK160"/>
    <mergeCell ref="J161:AK161"/>
    <mergeCell ref="J162:AK162"/>
    <mergeCell ref="J163:AK163"/>
    <mergeCell ref="C164:F164"/>
    <mergeCell ref="H164:AK164"/>
    <mergeCell ref="AO164:AS164"/>
    <mergeCell ref="I165:AK165"/>
    <mergeCell ref="J166:AK166"/>
    <mergeCell ref="AO166:AZ166"/>
    <mergeCell ref="J167:AK167"/>
    <mergeCell ref="J168:AK168"/>
    <mergeCell ref="AO168:AZ168"/>
    <mergeCell ref="J169:AK169"/>
    <mergeCell ref="J170:AK170"/>
    <mergeCell ref="J171:AK171"/>
    <mergeCell ref="J172:AK172"/>
    <mergeCell ref="J173:AK173"/>
    <mergeCell ref="I174:AK174"/>
    <mergeCell ref="J175:AK175"/>
    <mergeCell ref="J176:AK176"/>
    <mergeCell ref="I177:AK177"/>
    <mergeCell ref="J178:AK178"/>
    <mergeCell ref="AO178:AZ178"/>
    <mergeCell ref="J179:AK179"/>
    <mergeCell ref="I180:AK180"/>
    <mergeCell ref="J181:AK181"/>
    <mergeCell ref="I182:AK182"/>
    <mergeCell ref="J183:AK183"/>
    <mergeCell ref="J184:AK184"/>
    <mergeCell ref="I185:AK185"/>
    <mergeCell ref="J186:AK186"/>
    <mergeCell ref="J187:AK187"/>
    <mergeCell ref="I188:AK188"/>
    <mergeCell ref="J189:AK189"/>
    <mergeCell ref="K190:AK190"/>
    <mergeCell ref="M192:U192"/>
    <mergeCell ref="V192:AC192"/>
    <mergeCell ref="M193:U193"/>
    <mergeCell ref="V193:AC193"/>
    <mergeCell ref="J195:AK195"/>
    <mergeCell ref="I196:AK196"/>
    <mergeCell ref="J197:AK197"/>
    <mergeCell ref="K198:AK198"/>
    <mergeCell ref="I199:AK199"/>
    <mergeCell ref="J200:AK200"/>
    <mergeCell ref="J201:AK201"/>
    <mergeCell ref="I202:AK202"/>
    <mergeCell ref="I203:AK203"/>
    <mergeCell ref="I204:AK204"/>
    <mergeCell ref="I205:AK205"/>
    <mergeCell ref="J206:AK206"/>
    <mergeCell ref="I207:AK207"/>
    <mergeCell ref="I208:AK208"/>
    <mergeCell ref="J209:AK209"/>
    <mergeCell ref="J210:AK210"/>
    <mergeCell ref="H211:AK211"/>
    <mergeCell ref="H212:AK212"/>
    <mergeCell ref="I213:AK213"/>
    <mergeCell ref="I214:AK214"/>
    <mergeCell ref="I215:AK215"/>
    <mergeCell ref="H216:AK216"/>
    <mergeCell ref="I217:AK217"/>
    <mergeCell ref="J218:AK218"/>
    <mergeCell ref="I219:AK219"/>
    <mergeCell ref="I220:AK220"/>
    <mergeCell ref="I221:AK221"/>
    <mergeCell ref="I222:AK222"/>
    <mergeCell ref="J223:AK223"/>
    <mergeCell ref="C224:F224"/>
    <mergeCell ref="H224:AK224"/>
    <mergeCell ref="AO224:AT224"/>
    <mergeCell ref="I225:AK225"/>
    <mergeCell ref="I226:AK226"/>
    <mergeCell ref="J227:AK227"/>
    <mergeCell ref="K228:AK228"/>
    <mergeCell ref="L229:AK229"/>
    <mergeCell ref="K230:AK230"/>
    <mergeCell ref="AO230:AV230"/>
    <mergeCell ref="L231:AK231"/>
    <mergeCell ref="M232:AK232"/>
    <mergeCell ref="M233:AK233"/>
    <mergeCell ref="M234:AK234"/>
    <mergeCell ref="K235:AK235"/>
    <mergeCell ref="AO235:AV235"/>
    <mergeCell ref="K236:AK236"/>
    <mergeCell ref="AO236:AZ236"/>
    <mergeCell ref="K237:AK237"/>
    <mergeCell ref="AO237:AZ237"/>
    <mergeCell ref="L238:AK238"/>
    <mergeCell ref="L239:AK239"/>
    <mergeCell ref="K240:AK240"/>
    <mergeCell ref="AO240:AZ240"/>
    <mergeCell ref="K241:AK241"/>
    <mergeCell ref="AO241:AZ241"/>
    <mergeCell ref="K242:AK242"/>
    <mergeCell ref="AO242:AZ242"/>
    <mergeCell ref="K243:AK243"/>
    <mergeCell ref="AO243:AZ243"/>
    <mergeCell ref="K244:AK244"/>
    <mergeCell ref="AO244:AZ244"/>
    <mergeCell ref="J245:AK245"/>
    <mergeCell ref="K246:AK246"/>
    <mergeCell ref="L247:AK247"/>
    <mergeCell ref="M248:AK248"/>
    <mergeCell ref="M249:AK249"/>
    <mergeCell ref="K250:AK250"/>
    <mergeCell ref="AO250:AZ250"/>
    <mergeCell ref="K251:AK251"/>
    <mergeCell ref="AO251:AZ251"/>
    <mergeCell ref="K252:AK252"/>
    <mergeCell ref="AO252:AZ252"/>
    <mergeCell ref="L253:AK253"/>
    <mergeCell ref="L254:AK254"/>
    <mergeCell ref="J255:AK255"/>
    <mergeCell ref="AO255:AZ255"/>
    <mergeCell ref="K256:AK256"/>
    <mergeCell ref="AO256:AZ256"/>
    <mergeCell ref="L257:AK257"/>
    <mergeCell ref="K258:AK258"/>
    <mergeCell ref="AO258:AZ258"/>
    <mergeCell ref="J259:AK259"/>
    <mergeCell ref="AO259:AZ259"/>
    <mergeCell ref="K260:AK260"/>
    <mergeCell ref="AO260:AZ260"/>
    <mergeCell ref="K261:AK261"/>
    <mergeCell ref="AO261:AZ261"/>
    <mergeCell ref="L262:AK262"/>
    <mergeCell ref="J263:AK263"/>
    <mergeCell ref="J264:AK264"/>
    <mergeCell ref="I265:AK265"/>
    <mergeCell ref="J266:AK266"/>
    <mergeCell ref="K267:AK267"/>
    <mergeCell ref="I268:AK268"/>
    <mergeCell ref="J269:AK269"/>
    <mergeCell ref="J270:AK270"/>
    <mergeCell ref="I271:AK271"/>
    <mergeCell ref="J272:AK272"/>
    <mergeCell ref="I273:AK273"/>
    <mergeCell ref="I274:AK274"/>
    <mergeCell ref="I275:AK275"/>
    <mergeCell ref="I276:AK276"/>
    <mergeCell ref="H277:AK277"/>
    <mergeCell ref="H278:AK278"/>
    <mergeCell ref="I279:AK279"/>
    <mergeCell ref="I280:AK280"/>
    <mergeCell ref="I281:AK281"/>
    <mergeCell ref="H282:AK282"/>
    <mergeCell ref="I283:AK283"/>
    <mergeCell ref="J284:AK284"/>
    <mergeCell ref="I285:AK285"/>
    <mergeCell ref="I286:AK286"/>
    <mergeCell ref="I287:AK287"/>
    <mergeCell ref="I288:AK288"/>
    <mergeCell ref="B289:F289"/>
    <mergeCell ref="H289:AK289"/>
    <mergeCell ref="I290:AK290"/>
    <mergeCell ref="J291:AK291"/>
    <mergeCell ref="I292:AK292"/>
    <mergeCell ref="J294:AK294"/>
    <mergeCell ref="K296:U296"/>
    <mergeCell ref="V296:AJ296"/>
    <mergeCell ref="AK296:AL296"/>
    <mergeCell ref="L297:U297"/>
    <mergeCell ref="V297:AJ297"/>
    <mergeCell ref="AK297:AL297"/>
    <mergeCell ref="L298:U298"/>
    <mergeCell ref="V298:AJ298"/>
    <mergeCell ref="AK298:AL298"/>
    <mergeCell ref="J300:AK300"/>
    <mergeCell ref="I302:AK302"/>
    <mergeCell ref="AO302:AZ302"/>
    <mergeCell ref="I303:AK303"/>
    <mergeCell ref="AO303:AZ303"/>
    <mergeCell ref="J304:AK304"/>
    <mergeCell ref="J305:AK305"/>
    <mergeCell ref="J306:AK306"/>
    <mergeCell ref="I307:AK307"/>
    <mergeCell ref="J308:AK308"/>
    <mergeCell ref="J309:AK309"/>
    <mergeCell ref="K310:AK310"/>
    <mergeCell ref="K311:AK311"/>
    <mergeCell ref="K312:AK312"/>
    <mergeCell ref="K313:AK313"/>
    <mergeCell ref="K314:AK314"/>
    <mergeCell ref="I315:AK315"/>
    <mergeCell ref="J316:AK316"/>
    <mergeCell ref="I317:AK317"/>
    <mergeCell ref="J318:AK318"/>
    <mergeCell ref="I319:AK319"/>
    <mergeCell ref="J320:AK320"/>
    <mergeCell ref="H321:AK321"/>
    <mergeCell ref="I322:AK322"/>
    <mergeCell ref="I323:AK323"/>
    <mergeCell ref="J324:AK324"/>
    <mergeCell ref="J325:AK325"/>
    <mergeCell ref="J326:AK326"/>
    <mergeCell ref="AA327:AG327"/>
    <mergeCell ref="AO327:AQ327"/>
    <mergeCell ref="AA329:AG329"/>
    <mergeCell ref="I330:AK330"/>
    <mergeCell ref="I331:AK331"/>
    <mergeCell ref="I332:AK332"/>
    <mergeCell ref="H333:AK333"/>
    <mergeCell ref="B334:F334"/>
    <mergeCell ref="H334:AK334"/>
    <mergeCell ref="B336:F336"/>
    <mergeCell ref="H336:AK336"/>
    <mergeCell ref="AO336:AV336"/>
    <mergeCell ref="H338:AK338"/>
    <mergeCell ref="AO338:AV338"/>
    <mergeCell ref="H340:AK340"/>
    <mergeCell ref="AO340:AV340"/>
    <mergeCell ref="I341:AK341"/>
    <mergeCell ref="I342:AK342"/>
    <mergeCell ref="I343:AK343"/>
    <mergeCell ref="H345:AK345"/>
    <mergeCell ref="AO345:AV345"/>
    <mergeCell ref="H347:AK347"/>
    <mergeCell ref="AO347:AV347"/>
    <mergeCell ref="I348:AK348"/>
    <mergeCell ref="I349:AK349"/>
    <mergeCell ref="I350:AK350"/>
    <mergeCell ref="I352:L352"/>
    <mergeCell ref="M352:Q352"/>
    <mergeCell ref="R352:V352"/>
    <mergeCell ref="I354:L354"/>
    <mergeCell ref="M354:O354"/>
    <mergeCell ref="P354:R354"/>
    <mergeCell ref="S354:U354"/>
    <mergeCell ref="V354:X354"/>
    <mergeCell ref="Y354:AA354"/>
    <mergeCell ref="AB354:AD354"/>
    <mergeCell ref="AE354:AG354"/>
    <mergeCell ref="AH354:AJ354"/>
    <mergeCell ref="M355:O355"/>
    <mergeCell ref="P355:R355"/>
    <mergeCell ref="S355:U355"/>
    <mergeCell ref="V355:X355"/>
    <mergeCell ref="Y355:AA355"/>
    <mergeCell ref="AB355:AD355"/>
    <mergeCell ref="AE355:AG355"/>
    <mergeCell ref="AH355:AJ355"/>
    <mergeCell ref="M356:O356"/>
    <mergeCell ref="P356:R356"/>
    <mergeCell ref="S356:U356"/>
    <mergeCell ref="V356:X356"/>
    <mergeCell ref="Y356:AA356"/>
    <mergeCell ref="AB356:AD356"/>
    <mergeCell ref="AE356:AG356"/>
    <mergeCell ref="AH356:AJ356"/>
    <mergeCell ref="M357:O357"/>
    <mergeCell ref="P357:R357"/>
    <mergeCell ref="S357:U357"/>
    <mergeCell ref="V357:X357"/>
    <mergeCell ref="Y357:AA357"/>
    <mergeCell ref="AB357:AD357"/>
    <mergeCell ref="AE357:AG357"/>
    <mergeCell ref="AH357:AJ357"/>
    <mergeCell ref="I359:L359"/>
    <mergeCell ref="M359:O359"/>
    <mergeCell ref="P359:R359"/>
    <mergeCell ref="S359:U359"/>
    <mergeCell ref="V359:X359"/>
    <mergeCell ref="Y359:AA359"/>
    <mergeCell ref="AB359:AD359"/>
    <mergeCell ref="M360:O360"/>
    <mergeCell ref="P360:R360"/>
    <mergeCell ref="S360:U360"/>
    <mergeCell ref="V360:X360"/>
    <mergeCell ref="Y360:AA360"/>
    <mergeCell ref="AB360:AD360"/>
    <mergeCell ref="M361:O361"/>
    <mergeCell ref="P361:R361"/>
    <mergeCell ref="S361:U361"/>
    <mergeCell ref="V361:X361"/>
    <mergeCell ref="Y361:AA361"/>
    <mergeCell ref="AB361:AD361"/>
    <mergeCell ref="M362:O362"/>
    <mergeCell ref="P362:R362"/>
    <mergeCell ref="S362:U362"/>
    <mergeCell ref="V362:X362"/>
    <mergeCell ref="Y362:AA362"/>
    <mergeCell ref="AB362:AD362"/>
    <mergeCell ref="H364:AK364"/>
    <mergeCell ref="AO364:AV364"/>
    <mergeCell ref="B365:F365"/>
    <mergeCell ref="H365:AK365"/>
    <mergeCell ref="C366:F366"/>
    <mergeCell ref="H366:AK366"/>
    <mergeCell ref="H367:AK367"/>
    <mergeCell ref="H368:AK368"/>
    <mergeCell ref="I369:AK369"/>
    <mergeCell ref="I370:AK370"/>
    <mergeCell ref="I371:AK371"/>
    <mergeCell ref="I372:AK372"/>
    <mergeCell ref="I373:AK373"/>
    <mergeCell ref="H374:AK374"/>
    <mergeCell ref="B376:F376"/>
    <mergeCell ref="H376:AK376"/>
    <mergeCell ref="I377:AK377"/>
    <mergeCell ref="I378:AK378"/>
    <mergeCell ref="J379:AK379"/>
    <mergeCell ref="H380:AK380"/>
    <mergeCell ref="I381:AK381"/>
    <mergeCell ref="I382:AK382"/>
    <mergeCell ref="H383:AK383"/>
    <mergeCell ref="H384:AK384"/>
    <mergeCell ref="H385:AK385"/>
    <mergeCell ref="H386:AK386"/>
    <mergeCell ref="I387:AK387"/>
    <mergeCell ref="I388:AK388"/>
    <mergeCell ref="I389:AK389"/>
    <mergeCell ref="I390:AK390"/>
    <mergeCell ref="I391:AK391"/>
    <mergeCell ref="H392:AK392"/>
    <mergeCell ref="B393:F393"/>
    <mergeCell ref="H393:AK393"/>
    <mergeCell ref="I394:AK394"/>
    <mergeCell ref="C395:F395"/>
    <mergeCell ref="H395:AK395"/>
    <mergeCell ref="I396:AK396"/>
    <mergeCell ref="I397:AK397"/>
    <mergeCell ref="I398:AK398"/>
    <mergeCell ref="H399:AK399"/>
    <mergeCell ref="I400:AK400"/>
    <mergeCell ref="H401:AK401"/>
    <mergeCell ref="AO401:AZ401"/>
    <mergeCell ref="H402:AK402"/>
    <mergeCell ref="AO402:AZ402"/>
    <mergeCell ref="I403:AK403"/>
    <mergeCell ref="I404:AK404"/>
    <mergeCell ref="I405:AK405"/>
    <mergeCell ref="I406:AK406"/>
    <mergeCell ref="I407:AK407"/>
    <mergeCell ref="H408:AK408"/>
    <mergeCell ref="I409:AK409"/>
    <mergeCell ref="H410:AK410"/>
    <mergeCell ref="I411:AK411"/>
    <mergeCell ref="H412:AK412"/>
    <mergeCell ref="C413:F413"/>
    <mergeCell ref="H413:AK413"/>
    <mergeCell ref="AO413:AS413"/>
    <mergeCell ref="I414:AK414"/>
    <mergeCell ref="I415:AK415"/>
    <mergeCell ref="H416:AK416"/>
    <mergeCell ref="AO416:AS416"/>
    <mergeCell ref="I417:AK417"/>
    <mergeCell ref="H418:AK418"/>
    <mergeCell ref="AO418:AS418"/>
    <mergeCell ref="I419:AK419"/>
    <mergeCell ref="H420:AK420"/>
    <mergeCell ref="AO420:AX420"/>
    <mergeCell ref="H421:AK421"/>
    <mergeCell ref="AO421:AX421"/>
    <mergeCell ref="H422:AK422"/>
    <mergeCell ref="AO422:AX422"/>
    <mergeCell ref="I423:AK423"/>
    <mergeCell ref="I424:AK424"/>
    <mergeCell ref="I425:AK425"/>
    <mergeCell ref="I426:AK426"/>
    <mergeCell ref="I427:AK427"/>
    <mergeCell ref="H428:AK428"/>
    <mergeCell ref="H429:AK429"/>
    <mergeCell ref="H430:AK430"/>
    <mergeCell ref="H431:AK431"/>
    <mergeCell ref="I432:AK432"/>
    <mergeCell ref="I433:AK433"/>
    <mergeCell ref="I434:AK434"/>
    <mergeCell ref="I435:AK435"/>
    <mergeCell ref="I436:AK436"/>
    <mergeCell ref="I437:AK437"/>
    <mergeCell ref="I438:AK438"/>
    <mergeCell ref="AO438:AZ438"/>
    <mergeCell ref="I439:AK439"/>
    <mergeCell ref="I440:AK440"/>
    <mergeCell ref="H441:AK441"/>
    <mergeCell ref="H442:AK442"/>
    <mergeCell ref="AO442:AZ442"/>
    <mergeCell ref="H443:AK443"/>
    <mergeCell ref="H444:AK444"/>
    <mergeCell ref="H445:AK445"/>
    <mergeCell ref="B446:F446"/>
    <mergeCell ref="H446:AK446"/>
    <mergeCell ref="AO446:AW446"/>
    <mergeCell ref="C447:F447"/>
    <mergeCell ref="I447:AK447"/>
    <mergeCell ref="H448:AK448"/>
    <mergeCell ref="I449:AK449"/>
    <mergeCell ref="H450:AK450"/>
    <mergeCell ref="AO450:AT450"/>
    <mergeCell ref="I451:AK451"/>
    <mergeCell ref="I452:AK452"/>
    <mergeCell ref="H453:AK453"/>
    <mergeCell ref="I454:AK454"/>
    <mergeCell ref="I455:AK455"/>
    <mergeCell ref="H456:AK456"/>
    <mergeCell ref="AO456:AZ456"/>
    <mergeCell ref="I457:AK457"/>
    <mergeCell ref="H458:AK458"/>
    <mergeCell ref="AO458:AZ458"/>
    <mergeCell ref="H459:AK459"/>
    <mergeCell ref="H460:AK460"/>
    <mergeCell ref="AO460:AZ460"/>
    <mergeCell ref="I461:AK461"/>
    <mergeCell ref="H462:AK462"/>
    <mergeCell ref="AO462:AZ462"/>
    <mergeCell ref="B463:F463"/>
    <mergeCell ref="H463:AK463"/>
    <mergeCell ref="AO463:AW463"/>
    <mergeCell ref="I464:AK464"/>
    <mergeCell ref="B465:F465"/>
    <mergeCell ref="H465:AK465"/>
    <mergeCell ref="AO465:AV465"/>
    <mergeCell ref="I466:AK466"/>
    <mergeCell ref="I467:AK467"/>
    <mergeCell ref="B468:F468"/>
    <mergeCell ref="H468:AK468"/>
    <mergeCell ref="AO468:AV468"/>
    <mergeCell ref="I469:AK469"/>
    <mergeCell ref="I470:AK470"/>
    <mergeCell ref="I471:AK471"/>
    <mergeCell ref="I472:AK472"/>
    <mergeCell ref="I473:AK473"/>
    <mergeCell ref="B474:F474"/>
    <mergeCell ref="H474:AK474"/>
    <mergeCell ref="AO474:AU474"/>
    <mergeCell ref="H475:AK475"/>
    <mergeCell ref="AO475:AV475"/>
    <mergeCell ref="H476:AK476"/>
    <mergeCell ref="AO476:AU476"/>
    <mergeCell ref="B477:F477"/>
    <mergeCell ref="H477:AK477"/>
    <mergeCell ref="AO477:AZ477"/>
    <mergeCell ref="H478:AK478"/>
    <mergeCell ref="AO478:AZ478"/>
    <mergeCell ref="H479:AK479"/>
    <mergeCell ref="I480:AK480"/>
    <mergeCell ref="J481:AK481"/>
    <mergeCell ref="H482:AK482"/>
    <mergeCell ref="I483:AK483"/>
    <mergeCell ref="H484:AK484"/>
    <mergeCell ref="AO484:AZ484"/>
    <mergeCell ref="I485:AK485"/>
    <mergeCell ref="AO485:AZ485"/>
    <mergeCell ref="I486:AK486"/>
    <mergeCell ref="AO486:AZ486"/>
    <mergeCell ref="H487:AK487"/>
    <mergeCell ref="I488:AK488"/>
    <mergeCell ref="J489:AK489"/>
    <mergeCell ref="J490:AK490"/>
    <mergeCell ref="AO490:AZ490"/>
    <mergeCell ref="J491:AK491"/>
    <mergeCell ref="J492:AK492"/>
    <mergeCell ref="I493:AK493"/>
    <mergeCell ref="J494:AK494"/>
    <mergeCell ref="J495:AK495"/>
    <mergeCell ref="J496:AK496"/>
    <mergeCell ref="J497:AK497"/>
    <mergeCell ref="J498:AK498"/>
    <mergeCell ref="J499:AK499"/>
    <mergeCell ref="C500:F500"/>
    <mergeCell ref="H500:AK500"/>
    <mergeCell ref="H501:AK501"/>
    <mergeCell ref="I502:AK502"/>
    <mergeCell ref="AO502:AX502"/>
    <mergeCell ref="I503:AK503"/>
    <mergeCell ref="AO503:AX503"/>
    <mergeCell ref="I504:AK504"/>
    <mergeCell ref="AO504:AX504"/>
    <mergeCell ref="J505:AK505"/>
    <mergeCell ref="J506:AK506"/>
    <mergeCell ref="J507:AK507"/>
    <mergeCell ref="K508:AK508"/>
    <mergeCell ref="J509:AK509"/>
    <mergeCell ref="J510:AK510"/>
    <mergeCell ref="I511:AK511"/>
    <mergeCell ref="H512:AK512"/>
    <mergeCell ref="AO512:AX512"/>
    <mergeCell ref="H513:AK513"/>
    <mergeCell ref="AO513:AZ513"/>
    <mergeCell ref="I514:AK514"/>
    <mergeCell ref="AO514:AZ514"/>
    <mergeCell ref="H515:AK515"/>
    <mergeCell ref="AO515:AZ515"/>
    <mergeCell ref="H516:AK516"/>
    <mergeCell ref="AO516:AZ516"/>
    <mergeCell ref="I517:AK517"/>
    <mergeCell ref="AO517:AZ517"/>
    <mergeCell ref="J518:AK518"/>
    <mergeCell ref="J519:AK519"/>
    <mergeCell ref="J520:AK520"/>
    <mergeCell ref="J521:AK521"/>
    <mergeCell ref="I522:AK522"/>
    <mergeCell ref="J523:AK523"/>
    <mergeCell ref="J524:AK524"/>
    <mergeCell ref="J525:AK525"/>
    <mergeCell ref="J526:AK526"/>
    <mergeCell ref="J527:AK527"/>
    <mergeCell ref="J528:AK528"/>
    <mergeCell ref="H529:AK529"/>
    <mergeCell ref="I530:AK530"/>
    <mergeCell ref="I531:AK531"/>
    <mergeCell ref="I532:AK532"/>
    <mergeCell ref="I533:AK533"/>
    <mergeCell ref="H535:AK535"/>
    <mergeCell ref="AO535:AZ535"/>
    <mergeCell ref="H536:AK536"/>
    <mergeCell ref="AO536:AZ536"/>
    <mergeCell ref="AO537:AZ537"/>
    <mergeCell ref="B538:F538"/>
    <mergeCell ref="H538:AK538"/>
    <mergeCell ref="AO538:AZ538"/>
    <mergeCell ref="B539:F539"/>
    <mergeCell ref="H539:AK539"/>
    <mergeCell ref="C540:F540"/>
    <mergeCell ref="H540:AK540"/>
    <mergeCell ref="H542:O542"/>
    <mergeCell ref="P542:W542"/>
    <mergeCell ref="H543:O543"/>
    <mergeCell ref="P543:W543"/>
    <mergeCell ref="H547:M547"/>
    <mergeCell ref="N547:Q547"/>
    <mergeCell ref="R547:U547"/>
    <mergeCell ref="V547:Y547"/>
    <mergeCell ref="Z547:AC547"/>
    <mergeCell ref="AD547:AG547"/>
    <mergeCell ref="AH547:AJ547"/>
    <mergeCell ref="H548:M548"/>
    <mergeCell ref="N548:Q548"/>
    <mergeCell ref="R548:U548"/>
    <mergeCell ref="V548:Y548"/>
    <mergeCell ref="Z548:AC548"/>
    <mergeCell ref="AD548:AG548"/>
    <mergeCell ref="AH548:AJ548"/>
    <mergeCell ref="H549:M549"/>
    <mergeCell ref="N549:Q549"/>
    <mergeCell ref="R549:U549"/>
    <mergeCell ref="V549:Y549"/>
    <mergeCell ref="Z549:AC549"/>
    <mergeCell ref="AD549:AG549"/>
    <mergeCell ref="AH549:AJ549"/>
    <mergeCell ref="H550:M550"/>
    <mergeCell ref="N550:Q550"/>
    <mergeCell ref="R550:U550"/>
    <mergeCell ref="V550:Y550"/>
    <mergeCell ref="Z550:AC550"/>
    <mergeCell ref="AD550:AG550"/>
    <mergeCell ref="AH550:AJ550"/>
    <mergeCell ref="H551:M551"/>
    <mergeCell ref="N551:Q551"/>
    <mergeCell ref="R551:U551"/>
    <mergeCell ref="V551:Y551"/>
    <mergeCell ref="Z551:AC551"/>
    <mergeCell ref="AD551:AG551"/>
    <mergeCell ref="AH551:AJ551"/>
    <mergeCell ref="H552:M552"/>
    <mergeCell ref="N552:Q552"/>
    <mergeCell ref="R552:U552"/>
    <mergeCell ref="V552:Y552"/>
    <mergeCell ref="Z552:AC552"/>
    <mergeCell ref="AD552:AG552"/>
    <mergeCell ref="AH552:AJ552"/>
    <mergeCell ref="H553:M553"/>
    <mergeCell ref="N553:Q553"/>
    <mergeCell ref="R553:U553"/>
    <mergeCell ref="V553:Y553"/>
    <mergeCell ref="Z553:AC553"/>
    <mergeCell ref="AD553:AG553"/>
    <mergeCell ref="AH553:AJ553"/>
    <mergeCell ref="H554:M554"/>
    <mergeCell ref="N554:Q554"/>
    <mergeCell ref="R554:U554"/>
    <mergeCell ref="V554:Y554"/>
    <mergeCell ref="Z554:AC554"/>
    <mergeCell ref="AD554:AG554"/>
    <mergeCell ref="AH554:AJ554"/>
    <mergeCell ref="H556:M556"/>
    <mergeCell ref="N556:Q556"/>
    <mergeCell ref="R556:U556"/>
    <mergeCell ref="V556:Y556"/>
    <mergeCell ref="Z556:AC556"/>
    <mergeCell ref="AD556:AG556"/>
    <mergeCell ref="AH556:AJ556"/>
    <mergeCell ref="H557:M557"/>
    <mergeCell ref="N557:Q557"/>
    <mergeCell ref="R557:U557"/>
    <mergeCell ref="V557:Y557"/>
    <mergeCell ref="Z557:AC557"/>
    <mergeCell ref="AD557:AG557"/>
    <mergeCell ref="AH557:AJ557"/>
    <mergeCell ref="H558:M558"/>
    <mergeCell ref="N558:Q558"/>
    <mergeCell ref="R558:U558"/>
    <mergeCell ref="V558:Y558"/>
    <mergeCell ref="Z558:AC558"/>
    <mergeCell ref="AD558:AG558"/>
    <mergeCell ref="AH558:AJ558"/>
    <mergeCell ref="H559:M559"/>
    <mergeCell ref="N559:Q559"/>
    <mergeCell ref="R559:U559"/>
    <mergeCell ref="V559:Y559"/>
    <mergeCell ref="Z559:AC559"/>
    <mergeCell ref="AD559:AG559"/>
    <mergeCell ref="AH559:AJ559"/>
    <mergeCell ref="H560:M560"/>
    <mergeCell ref="N560:Q560"/>
    <mergeCell ref="R560:U560"/>
    <mergeCell ref="V560:Y560"/>
    <mergeCell ref="Z560:AC560"/>
    <mergeCell ref="AD560:AG560"/>
    <mergeCell ref="AH560:AJ560"/>
    <mergeCell ref="H561:M561"/>
    <mergeCell ref="N561:Q561"/>
    <mergeCell ref="R561:U561"/>
    <mergeCell ref="V561:Y561"/>
    <mergeCell ref="Z561:AC561"/>
    <mergeCell ref="AD561:AG561"/>
    <mergeCell ref="AH561:AJ561"/>
    <mergeCell ref="H562:M562"/>
    <mergeCell ref="N562:Q562"/>
    <mergeCell ref="R562:U562"/>
    <mergeCell ref="V562:Y562"/>
    <mergeCell ref="Z562:AC562"/>
    <mergeCell ref="AD562:AG562"/>
    <mergeCell ref="AH562:AJ562"/>
    <mergeCell ref="H563:M563"/>
    <mergeCell ref="N563:Q563"/>
    <mergeCell ref="R563:U563"/>
    <mergeCell ref="V563:Y563"/>
    <mergeCell ref="Z563:AC563"/>
    <mergeCell ref="AD563:AG563"/>
    <mergeCell ref="AH563:AJ563"/>
    <mergeCell ref="H566:R566"/>
    <mergeCell ref="S566:W566"/>
    <mergeCell ref="X566:AN566"/>
    <mergeCell ref="H567:R567"/>
    <mergeCell ref="S567:W567"/>
    <mergeCell ref="X567:AN567"/>
    <mergeCell ref="H568:R568"/>
    <mergeCell ref="S568:W568"/>
    <mergeCell ref="X568:AN568"/>
    <mergeCell ref="H569:R569"/>
    <mergeCell ref="S569:W569"/>
    <mergeCell ref="X569:AN569"/>
    <mergeCell ref="H570:R570"/>
    <mergeCell ref="S570:W570"/>
    <mergeCell ref="X570:AN570"/>
    <mergeCell ref="H571:R571"/>
    <mergeCell ref="S571:W571"/>
    <mergeCell ref="X571:AN571"/>
    <mergeCell ref="B573:F573"/>
    <mergeCell ref="H573:AK573"/>
    <mergeCell ref="AO573:AW573"/>
    <mergeCell ref="J576:M576"/>
    <mergeCell ref="N576:P576"/>
    <mergeCell ref="Q576:T576"/>
    <mergeCell ref="U576:X576"/>
    <mergeCell ref="Y576:AH576"/>
    <mergeCell ref="J577:N577"/>
    <mergeCell ref="O577:AH577"/>
    <mergeCell ref="J578:N578"/>
    <mergeCell ref="O578:AH578"/>
    <mergeCell ref="J579:N579"/>
    <mergeCell ref="O579:AH579"/>
    <mergeCell ref="J581:AK581"/>
    <mergeCell ref="J582:AK582"/>
    <mergeCell ref="J583:AK583"/>
    <mergeCell ref="I584:AK584"/>
    <mergeCell ref="J585:AK585"/>
    <mergeCell ref="L587:AK587"/>
    <mergeCell ref="L588:AK588"/>
    <mergeCell ref="L589:AK589"/>
    <mergeCell ref="L590:AK590"/>
    <mergeCell ref="L591:AK591"/>
    <mergeCell ref="AO592:AS592"/>
    <mergeCell ref="AO593:AZ593"/>
    <mergeCell ref="Q594:AJ594"/>
    <mergeCell ref="L602:AJ602"/>
    <mergeCell ref="I604:AK604"/>
    <mergeCell ref="J605:AK605"/>
    <mergeCell ref="AO605:AZ605"/>
    <mergeCell ref="I606:O606"/>
    <mergeCell ref="V606:AG606"/>
    <mergeCell ref="I607:O607"/>
    <mergeCell ref="P607:AG607"/>
    <mergeCell ref="P608:AG608"/>
    <mergeCell ref="P609:AG609"/>
    <mergeCell ref="I611:AK611"/>
    <mergeCell ref="S612:AA612"/>
    <mergeCell ref="I615:AK615"/>
    <mergeCell ref="J616:AK616"/>
    <mergeCell ref="K617:AK617"/>
    <mergeCell ref="K618:AK618"/>
    <mergeCell ref="L619:AK619"/>
    <mergeCell ref="L620:AK620"/>
    <mergeCell ref="L621:AK621"/>
    <mergeCell ref="K622:AK622"/>
    <mergeCell ref="J623:AK623"/>
    <mergeCell ref="J625:L625"/>
    <mergeCell ref="M625:S625"/>
    <mergeCell ref="T625:V625"/>
    <mergeCell ref="W625:AC625"/>
    <mergeCell ref="J626:L626"/>
    <mergeCell ref="M626:S626"/>
    <mergeCell ref="T626:V626"/>
    <mergeCell ref="W626:AC626"/>
    <mergeCell ref="J627:L627"/>
    <mergeCell ref="M627:S627"/>
    <mergeCell ref="T627:V627"/>
    <mergeCell ref="W627:AC627"/>
    <mergeCell ref="J628:L628"/>
    <mergeCell ref="M628:S628"/>
    <mergeCell ref="T628:V628"/>
    <mergeCell ref="W628:AC628"/>
    <mergeCell ref="J629:L629"/>
    <mergeCell ref="M629:S629"/>
    <mergeCell ref="T629:V629"/>
    <mergeCell ref="W629:AC629"/>
    <mergeCell ref="J630:L630"/>
    <mergeCell ref="M630:S630"/>
    <mergeCell ref="T630:V630"/>
    <mergeCell ref="W630:AC630"/>
    <mergeCell ref="J631:L631"/>
    <mergeCell ref="M631:S631"/>
    <mergeCell ref="T631:V631"/>
    <mergeCell ref="W631:AC631"/>
    <mergeCell ref="J633:L633"/>
    <mergeCell ref="M633:S633"/>
    <mergeCell ref="T633:V633"/>
    <mergeCell ref="W633:AC633"/>
    <mergeCell ref="J634:L634"/>
    <mergeCell ref="M634:S634"/>
    <mergeCell ref="T634:V634"/>
    <mergeCell ref="W634:AC634"/>
    <mergeCell ref="J635:L635"/>
    <mergeCell ref="M635:S635"/>
    <mergeCell ref="T635:V635"/>
    <mergeCell ref="W635:AC635"/>
    <mergeCell ref="J636:L636"/>
    <mergeCell ref="M636:S636"/>
    <mergeCell ref="T636:V636"/>
    <mergeCell ref="W636:AC636"/>
    <mergeCell ref="J637:L637"/>
    <mergeCell ref="M637:S637"/>
    <mergeCell ref="T637:V637"/>
    <mergeCell ref="W637:AC637"/>
    <mergeCell ref="J638:L638"/>
    <mergeCell ref="M638:S638"/>
    <mergeCell ref="T638:V638"/>
    <mergeCell ref="W638:AC638"/>
    <mergeCell ref="J639:L639"/>
    <mergeCell ref="M639:S639"/>
    <mergeCell ref="T639:V639"/>
    <mergeCell ref="W639:AC639"/>
    <mergeCell ref="I641:AK641"/>
    <mergeCell ref="J642:AK642"/>
    <mergeCell ref="J643:AK643"/>
    <mergeCell ref="K644:AK644"/>
    <mergeCell ref="K645:AK645"/>
    <mergeCell ref="K646:AK646"/>
    <mergeCell ref="K647:AK647"/>
    <mergeCell ref="K648:AK648"/>
    <mergeCell ref="I649:AK649"/>
    <mergeCell ref="H650:AK650"/>
    <mergeCell ref="I652:AK652"/>
    <mergeCell ref="AO652:AZ652"/>
    <mergeCell ref="I653:AK653"/>
    <mergeCell ref="AO653:AZ653"/>
    <mergeCell ref="I654:AK654"/>
    <mergeCell ref="AO654:AZ654"/>
    <mergeCell ref="I655:AK655"/>
    <mergeCell ref="AO655:AZ655"/>
    <mergeCell ref="B656:F656"/>
    <mergeCell ref="H656:AK656"/>
    <mergeCell ref="AO656:AZ656"/>
    <mergeCell ref="I657:AK657"/>
    <mergeCell ref="I658:AK658"/>
    <mergeCell ref="I659:AK659"/>
    <mergeCell ref="I660:AK660"/>
    <mergeCell ref="AO660:AZ660"/>
    <mergeCell ref="I661:AK661"/>
    <mergeCell ref="H662:AK662"/>
    <mergeCell ref="AO662:AZ662"/>
    <mergeCell ref="H663:AK663"/>
    <mergeCell ref="H664:AK664"/>
    <mergeCell ref="H665:AK665"/>
    <mergeCell ref="AO665:AZ665"/>
    <mergeCell ref="I666:AK666"/>
    <mergeCell ref="H667:AK667"/>
    <mergeCell ref="H669:M669"/>
    <mergeCell ref="N669:R669"/>
    <mergeCell ref="S669:W669"/>
    <mergeCell ref="X669:AB669"/>
    <mergeCell ref="AC669:AG669"/>
    <mergeCell ref="H670:M670"/>
    <mergeCell ref="N670:R670"/>
    <mergeCell ref="S670:W670"/>
    <mergeCell ref="X670:AB670"/>
    <mergeCell ref="AC670:AG670"/>
    <mergeCell ref="H671:M671"/>
    <mergeCell ref="H672:M672"/>
    <mergeCell ref="N672:R672"/>
    <mergeCell ref="S672:W672"/>
    <mergeCell ref="X672:AB672"/>
    <mergeCell ref="AC672:AG672"/>
    <mergeCell ref="H673:M673"/>
    <mergeCell ref="H674:M674"/>
    <mergeCell ref="B676:F676"/>
    <mergeCell ref="H676:AK676"/>
    <mergeCell ref="AO676:AZ676"/>
    <mergeCell ref="H677:AK677"/>
    <mergeCell ref="AO677:AZ677"/>
    <mergeCell ref="Z681:AI681"/>
    <mergeCell ref="O685:AJ685"/>
    <mergeCell ref="B688:F688"/>
    <mergeCell ref="H688:AK688"/>
    <mergeCell ref="I689:AK689"/>
    <mergeCell ref="J690:AK690"/>
    <mergeCell ref="L692:R692"/>
    <mergeCell ref="S692:AI692"/>
    <mergeCell ref="L693:R693"/>
    <mergeCell ref="S693:AI693"/>
    <mergeCell ref="Q695:X695"/>
    <mergeCell ref="Q696:X696"/>
    <mergeCell ref="J698:AK698"/>
    <mergeCell ref="J699:AK699"/>
    <mergeCell ref="H700:AK700"/>
    <mergeCell ref="I701:AK701"/>
    <mergeCell ref="I702:AK702"/>
    <mergeCell ref="V706:AA706"/>
    <mergeCell ref="K708:AI708"/>
    <mergeCell ref="H710:AK710"/>
    <mergeCell ref="AO710:AU710"/>
    <mergeCell ref="H711:AK711"/>
    <mergeCell ref="AO711:AY711"/>
    <mergeCell ref="B712:F712"/>
    <mergeCell ref="H712:AK712"/>
    <mergeCell ref="AO712:AZ712"/>
    <mergeCell ref="I713:AK713"/>
    <mergeCell ref="H714:AK714"/>
    <mergeCell ref="AO714:AZ714"/>
    <mergeCell ref="I715:AK715"/>
    <mergeCell ref="I718:AK718"/>
    <mergeCell ref="AO718:AZ718"/>
    <mergeCell ref="I719:AK719"/>
    <mergeCell ref="AO719:AZ719"/>
    <mergeCell ref="I720:AK720"/>
    <mergeCell ref="AO720:AZ720"/>
    <mergeCell ref="I721:AK721"/>
    <mergeCell ref="AO721:AZ721"/>
    <mergeCell ref="H722:AK722"/>
    <mergeCell ref="AO722:AZ722"/>
    <mergeCell ref="AO723:AZ723"/>
    <mergeCell ref="AO724:AZ724"/>
    <mergeCell ref="H725:AK725"/>
    <mergeCell ref="H726:AK726"/>
    <mergeCell ref="H727:AK727"/>
    <mergeCell ref="H728:AK728"/>
    <mergeCell ref="H729:AK729"/>
    <mergeCell ref="H730:AK730"/>
    <mergeCell ref="H731:AK731"/>
    <mergeCell ref="H732:AK732"/>
    <mergeCell ref="H733:AK733"/>
    <mergeCell ref="H734:AK734"/>
    <mergeCell ref="M736:R736"/>
    <mergeCell ref="M737:R737"/>
    <mergeCell ref="M738:R738"/>
    <mergeCell ref="M739:R739"/>
    <mergeCell ref="I740:P740"/>
    <mergeCell ref="Q740:AJ740"/>
    <mergeCell ref="I741:P741"/>
    <mergeCell ref="Q741:AJ741"/>
    <mergeCell ref="Q742:AB742"/>
    <mergeCell ref="AC742:AJ742"/>
    <mergeCell ref="Q743:AB743"/>
    <mergeCell ref="AC743:AJ743"/>
    <mergeCell ref="Q744:AB744"/>
    <mergeCell ref="AC744:AJ744"/>
    <mergeCell ref="M745:R745"/>
    <mergeCell ref="M746:R746"/>
    <mergeCell ref="I747:P747"/>
    <mergeCell ref="Q747:AJ747"/>
    <mergeCell ref="I748:P748"/>
    <mergeCell ref="Q748:AJ748"/>
    <mergeCell ref="Q749:AB749"/>
    <mergeCell ref="AC749:AJ749"/>
    <mergeCell ref="Q750:AB750"/>
    <mergeCell ref="AC750:AJ750"/>
    <mergeCell ref="Q751:AB751"/>
    <mergeCell ref="AC751:AJ751"/>
    <mergeCell ref="M752:R752"/>
    <mergeCell ref="M753:R753"/>
    <mergeCell ref="I754:P754"/>
    <mergeCell ref="Q754:AJ754"/>
    <mergeCell ref="I755:P755"/>
    <mergeCell ref="Q755:AJ755"/>
    <mergeCell ref="Q756:AB756"/>
    <mergeCell ref="AC756:AJ756"/>
    <mergeCell ref="Q757:AB757"/>
    <mergeCell ref="AC757:AJ757"/>
    <mergeCell ref="Q758:AB758"/>
    <mergeCell ref="AC758:AJ758"/>
    <mergeCell ref="I759:P759"/>
    <mergeCell ref="Q759:AJ759"/>
    <mergeCell ref="I760:P760"/>
    <mergeCell ref="Q760:AJ760"/>
    <mergeCell ref="J764:AJ764"/>
    <mergeCell ref="I766:N766"/>
    <mergeCell ref="O766:S766"/>
    <mergeCell ref="T766:X766"/>
    <mergeCell ref="Y766:AC766"/>
    <mergeCell ref="I767:N767"/>
    <mergeCell ref="O767:S767"/>
    <mergeCell ref="T767:X767"/>
    <mergeCell ref="Y767:AC767"/>
    <mergeCell ref="I768:N768"/>
    <mergeCell ref="O768:S768"/>
    <mergeCell ref="T768:X768"/>
    <mergeCell ref="I769:N769"/>
    <mergeCell ref="O769:S769"/>
    <mergeCell ref="T769:X769"/>
    <mergeCell ref="J770:N770"/>
    <mergeCell ref="O770:S770"/>
    <mergeCell ref="T770:X770"/>
    <mergeCell ref="J771:N771"/>
    <mergeCell ref="O771:S771"/>
    <mergeCell ref="T771:X771"/>
    <mergeCell ref="J772:T772"/>
    <mergeCell ref="U772:X772"/>
    <mergeCell ref="J773:T773"/>
    <mergeCell ref="U773:X773"/>
    <mergeCell ref="J774:T774"/>
    <mergeCell ref="U774:X774"/>
    <mergeCell ref="J775:T775"/>
    <mergeCell ref="U775:X775"/>
    <mergeCell ref="J776:T776"/>
    <mergeCell ref="U776:X776"/>
    <mergeCell ref="H779:AK779"/>
    <mergeCell ref="AO779:AZ779"/>
    <mergeCell ref="AO780:AZ780"/>
    <mergeCell ref="AO781:AZ781"/>
    <mergeCell ref="AO782:AZ782"/>
    <mergeCell ref="AO783:AZ783"/>
    <mergeCell ref="H784:AK784"/>
    <mergeCell ref="AO784:AZ784"/>
    <mergeCell ref="H785:AK785"/>
    <mergeCell ref="AO785:AZ785"/>
    <mergeCell ref="H786:AK786"/>
    <mergeCell ref="AO786:AZ786"/>
    <mergeCell ref="H788:AK788"/>
    <mergeCell ref="H789:AK789"/>
    <mergeCell ref="H790:AK790"/>
    <mergeCell ref="I792:AK792"/>
    <mergeCell ref="I796:AK796"/>
    <mergeCell ref="I800:AK800"/>
    <mergeCell ref="I801:AK801"/>
    <mergeCell ref="J802:AK802"/>
    <mergeCell ref="I803:AK803"/>
    <mergeCell ref="J804:AK804"/>
    <mergeCell ref="I806:AK806"/>
    <mergeCell ref="V807:AJ807"/>
    <mergeCell ref="S808:X808"/>
    <mergeCell ref="Y808:AJ808"/>
    <mergeCell ref="S809:X809"/>
    <mergeCell ref="Y809:AJ809"/>
    <mergeCell ref="I811:AK811"/>
    <mergeCell ref="I812:AK812"/>
    <mergeCell ref="I813:AK813"/>
    <mergeCell ref="S814:X814"/>
    <mergeCell ref="Y814:AJ814"/>
    <mergeCell ref="I816:AK816"/>
    <mergeCell ref="J817:AK817"/>
    <mergeCell ref="J818:AK818"/>
    <mergeCell ref="J819:AD819"/>
    <mergeCell ref="I820:Q820"/>
    <mergeCell ref="I821:AK821"/>
    <mergeCell ref="I822:AK822"/>
    <mergeCell ref="I823:AK823"/>
    <mergeCell ref="I824:AK824"/>
    <mergeCell ref="I825:AK825"/>
    <mergeCell ref="I826:AK826"/>
    <mergeCell ref="I827:AK827"/>
    <mergeCell ref="I828:AK828"/>
    <mergeCell ref="I829:AK829"/>
    <mergeCell ref="I830:AK830"/>
    <mergeCell ref="I831:AK831"/>
    <mergeCell ref="I832:AK832"/>
    <mergeCell ref="J833:AK833"/>
    <mergeCell ref="J834:AK834"/>
    <mergeCell ref="J835:AK835"/>
    <mergeCell ref="U836:AI836"/>
    <mergeCell ref="U837:AI837"/>
    <mergeCell ref="I839:AK839"/>
    <mergeCell ref="I841:AK841"/>
    <mergeCell ref="I842:AK842"/>
    <mergeCell ref="I843:AK843"/>
    <mergeCell ref="I845:AJ845"/>
    <mergeCell ref="I848:AK848"/>
    <mergeCell ref="Y849:AJ849"/>
    <mergeCell ref="Y851:AJ851"/>
    <mergeCell ref="AO852:AZ852"/>
    <mergeCell ref="I853:AJ853"/>
    <mergeCell ref="I855:AK855"/>
    <mergeCell ref="Y856:AJ856"/>
    <mergeCell ref="AO857:AZ857"/>
    <mergeCell ref="I858:AJ858"/>
    <mergeCell ref="I861:AK861"/>
    <mergeCell ref="I863:AJ863"/>
    <mergeCell ref="H865:AK865"/>
    <mergeCell ref="I866:AK866"/>
    <mergeCell ref="I867:AK867"/>
    <mergeCell ref="I869:AJ869"/>
    <mergeCell ref="I871:AK871"/>
    <mergeCell ref="I872:AK872"/>
    <mergeCell ref="J873:AK873"/>
    <mergeCell ref="K874:AK874"/>
    <mergeCell ref="K875:AK875"/>
    <mergeCell ref="L876:AK876"/>
    <mergeCell ref="I878:AJ878"/>
    <mergeCell ref="H880:AK880"/>
    <mergeCell ref="I881:AK881"/>
    <mergeCell ref="A1:F2"/>
    <mergeCell ref="G1:AK2"/>
    <mergeCell ref="AO1:AZ2"/>
    <mergeCell ref="BA1:BC2"/>
    <mergeCell ref="AO28:AQ29"/>
    <mergeCell ref="AO32:AZ33"/>
    <mergeCell ref="AO45:AR46"/>
    <mergeCell ref="AO103:AZ104"/>
    <mergeCell ref="AO142:AW143"/>
    <mergeCell ref="AO227:AU228"/>
    <mergeCell ref="AO245:AS246"/>
    <mergeCell ref="AO265:AS266"/>
    <mergeCell ref="AO290:AZ291"/>
    <mergeCell ref="AO310:AZ313"/>
    <mergeCell ref="B347:F351"/>
    <mergeCell ref="AO395:AZ397"/>
    <mergeCell ref="AO399:AZ400"/>
    <mergeCell ref="AO408:AT409"/>
    <mergeCell ref="AO410:AZ411"/>
    <mergeCell ref="A431:A432"/>
    <mergeCell ref="B431:F432"/>
    <mergeCell ref="AO431:AZ433"/>
    <mergeCell ref="A448:A449"/>
    <mergeCell ref="B448:F450"/>
    <mergeCell ref="AO448:AZ449"/>
    <mergeCell ref="AO453:AZ454"/>
    <mergeCell ref="A477:A478"/>
    <mergeCell ref="A479:A480"/>
    <mergeCell ref="B479:F481"/>
    <mergeCell ref="AO487:AZ489"/>
    <mergeCell ref="AO491:AZ492"/>
    <mergeCell ref="AO505:AZ507"/>
    <mergeCell ref="AO529:AY533"/>
    <mergeCell ref="A534:A537"/>
    <mergeCell ref="B534:F537"/>
    <mergeCell ref="C541:F543"/>
    <mergeCell ref="AO586:AZ587"/>
    <mergeCell ref="I608:O609"/>
    <mergeCell ref="AO615:AZ616"/>
    <mergeCell ref="AO642:AZ643"/>
    <mergeCell ref="A676:A677"/>
    <mergeCell ref="AO700:AX701"/>
    <mergeCell ref="A716:A717"/>
    <mergeCell ref="B716:F719"/>
    <mergeCell ref="AO716:AX717"/>
    <mergeCell ref="B725:F728"/>
    <mergeCell ref="I736:L737"/>
    <mergeCell ref="I738:L739"/>
    <mergeCell ref="I742:P744"/>
    <mergeCell ref="I745:L746"/>
    <mergeCell ref="I749:P751"/>
    <mergeCell ref="I752:L753"/>
    <mergeCell ref="I756:P758"/>
    <mergeCell ref="Y768:AC771"/>
    <mergeCell ref="I770:I771"/>
    <mergeCell ref="I772:I776"/>
    <mergeCell ref="B778:F781"/>
    <mergeCell ref="B788:F790"/>
    <mergeCell ref="AO788:AZ790"/>
    <mergeCell ref="A791:A792"/>
    <mergeCell ref="B791:F794"/>
    <mergeCell ref="AO816:AZ817"/>
    <mergeCell ref="AO838:AZ839"/>
    <mergeCell ref="A840:A841"/>
    <mergeCell ref="B841:F843"/>
    <mergeCell ref="AO112:AZ133"/>
    <mergeCell ref="AO565:AZ571"/>
    <mergeCell ref="H736:H744"/>
    <mergeCell ref="H745:H751"/>
    <mergeCell ref="H752:H760"/>
  </mergeCells>
  <phoneticPr fontId="22"/>
  <printOptions horizontalCentered="1"/>
  <pageMargins left="0.15748031496062992" right="0.19685039370078738" top="0.6692913385826772" bottom="0.19685039370078736" header="0.51181102362204722" footer="0.19685039370078736"/>
  <pageSetup paperSize="9" scale="32" fitToWidth="1" fitToHeight="0" orientation="landscape" usePrinterDefaults="1" horizontalDpi="300" verticalDpi="300" r:id="rId1"/>
  <headerFooter alignWithMargins="0">
    <oddFooter>&amp;C&amp;P / &amp;N ページ</oddFooter>
  </headerFooter>
  <rowBreaks count="18" manualBreakCount="18">
    <brk id="37" max="54" man="1"/>
    <brk id="96" max="54" man="1"/>
    <brk id="158" max="54" man="1"/>
    <brk id="215" max="54" man="1"/>
    <brk id="258" max="54" man="1"/>
    <brk id="314" max="54" man="1"/>
    <brk id="344" max="54" man="1"/>
    <brk id="392" max="54" man="1"/>
    <brk id="440" max="54" man="1"/>
    <brk id="476" max="54" man="1"/>
    <brk id="512" max="54" man="1"/>
    <brk id="550" max="54" man="1"/>
    <brk id="596" max="54" man="1"/>
    <brk id="649" max="54" man="1"/>
    <brk id="701" max="54" man="1"/>
    <brk id="751" max="54" man="1"/>
    <brk id="794" max="54" man="1"/>
    <brk id="864" max="54" man="1"/>
  </rowBreaks>
  <drawing r:id="rId2"/>
  <legacyDrawing r:id="rId3"/>
  <mc:AlternateContent>
    <mc:Choice xmlns:x14="http://schemas.microsoft.com/office/spreadsheetml/2009/9/main" Requires="x14">
      <controls>
        <mc:AlternateContent>
          <mc:Choice Requires="x14">
            <control shapeId="269313" r:id="rId4" name="チェック 1">
              <controlPr defaultSize="0" autoPict="0">
                <anchor moveWithCells="1">
                  <from xmlns:xdr="http://schemas.openxmlformats.org/drawingml/2006/spreadsheetDrawing">
                    <xdr:col>37</xdr:col>
                    <xdr:colOff>0</xdr:colOff>
                    <xdr:row>292</xdr:row>
                    <xdr:rowOff>0</xdr:rowOff>
                  </from>
                  <to xmlns:xdr="http://schemas.openxmlformats.org/drawingml/2006/spreadsheetDrawing">
                    <xdr:col>37</xdr:col>
                    <xdr:colOff>358140</xdr:colOff>
                    <xdr:row>293</xdr:row>
                    <xdr:rowOff>37465</xdr:rowOff>
                  </to>
                </anchor>
              </controlPr>
            </control>
          </mc:Choice>
        </mc:AlternateContent>
        <mc:AlternateContent>
          <mc:Choice Requires="x14">
            <control shapeId="269314" r:id="rId5" name="チェック 2">
              <controlPr defaultSize="0" autoPict="0">
                <anchor moveWithCells="1">
                  <from xmlns:xdr="http://schemas.openxmlformats.org/drawingml/2006/spreadsheetDrawing">
                    <xdr:col>38</xdr:col>
                    <xdr:colOff>0</xdr:colOff>
                    <xdr:row>292</xdr:row>
                    <xdr:rowOff>0</xdr:rowOff>
                  </from>
                  <to xmlns:xdr="http://schemas.openxmlformats.org/drawingml/2006/spreadsheetDrawing">
                    <xdr:col>38</xdr:col>
                    <xdr:colOff>358140</xdr:colOff>
                    <xdr:row>293</xdr:row>
                    <xdr:rowOff>37465</xdr:rowOff>
                  </to>
                </anchor>
              </controlPr>
            </control>
          </mc:Choice>
        </mc:AlternateContent>
        <mc:AlternateContent>
          <mc:Choice Requires="x14">
            <control shapeId="269315" r:id="rId6" name="チェック 3">
              <controlPr defaultSize="0" autoPict="0">
                <anchor moveWithCells="1">
                  <from xmlns:xdr="http://schemas.openxmlformats.org/drawingml/2006/spreadsheetDrawing">
                    <xdr:col>39</xdr:col>
                    <xdr:colOff>0</xdr:colOff>
                    <xdr:row>292</xdr:row>
                    <xdr:rowOff>0</xdr:rowOff>
                  </from>
                  <to xmlns:xdr="http://schemas.openxmlformats.org/drawingml/2006/spreadsheetDrawing">
                    <xdr:col>39</xdr:col>
                    <xdr:colOff>357505</xdr:colOff>
                    <xdr:row>293</xdr:row>
                    <xdr:rowOff>37465</xdr:rowOff>
                  </to>
                </anchor>
              </controlPr>
            </control>
          </mc:Choice>
        </mc:AlternateContent>
        <mc:AlternateContent>
          <mc:Choice Requires="x14">
            <control shapeId="269316" r:id="rId7" name="チェック 4">
              <controlPr defaultSize="0" autoPict="0">
                <anchor moveWithCells="1">
                  <from xmlns:xdr="http://schemas.openxmlformats.org/drawingml/2006/spreadsheetDrawing">
                    <xdr:col>37</xdr:col>
                    <xdr:colOff>0</xdr:colOff>
                    <xdr:row>293</xdr:row>
                    <xdr:rowOff>0</xdr:rowOff>
                  </from>
                  <to xmlns:xdr="http://schemas.openxmlformats.org/drawingml/2006/spreadsheetDrawing">
                    <xdr:col>37</xdr:col>
                    <xdr:colOff>358140</xdr:colOff>
                    <xdr:row>293</xdr:row>
                    <xdr:rowOff>274320</xdr:rowOff>
                  </to>
                </anchor>
              </controlPr>
            </control>
          </mc:Choice>
        </mc:AlternateContent>
        <mc:AlternateContent>
          <mc:Choice Requires="x14">
            <control shapeId="269317" r:id="rId8" name="チェック 5">
              <controlPr defaultSize="0" autoPict="0">
                <anchor moveWithCells="1">
                  <from xmlns:xdr="http://schemas.openxmlformats.org/drawingml/2006/spreadsheetDrawing">
                    <xdr:col>38</xdr:col>
                    <xdr:colOff>0</xdr:colOff>
                    <xdr:row>293</xdr:row>
                    <xdr:rowOff>0</xdr:rowOff>
                  </from>
                  <to xmlns:xdr="http://schemas.openxmlformats.org/drawingml/2006/spreadsheetDrawing">
                    <xdr:col>38</xdr:col>
                    <xdr:colOff>358140</xdr:colOff>
                    <xdr:row>293</xdr:row>
                    <xdr:rowOff>274320</xdr:rowOff>
                  </to>
                </anchor>
              </controlPr>
            </control>
          </mc:Choice>
        </mc:AlternateContent>
        <mc:AlternateContent>
          <mc:Choice Requires="x14">
            <control shapeId="269318" r:id="rId9" name="チェック 6">
              <controlPr defaultSize="0" autoPict="0">
                <anchor moveWithCells="1">
                  <from xmlns:xdr="http://schemas.openxmlformats.org/drawingml/2006/spreadsheetDrawing">
                    <xdr:col>39</xdr:col>
                    <xdr:colOff>0</xdr:colOff>
                    <xdr:row>293</xdr:row>
                    <xdr:rowOff>0</xdr:rowOff>
                  </from>
                  <to xmlns:xdr="http://schemas.openxmlformats.org/drawingml/2006/spreadsheetDrawing">
                    <xdr:col>39</xdr:col>
                    <xdr:colOff>357505</xdr:colOff>
                    <xdr:row>293</xdr:row>
                    <xdr:rowOff>274320</xdr:rowOff>
                  </to>
                </anchor>
              </controlPr>
            </control>
          </mc:Choice>
        </mc:AlternateContent>
        <mc:AlternateContent>
          <mc:Choice Requires="x14">
            <control shapeId="269319" r:id="rId10" name="チェック 7">
              <controlPr defaultSize="0" autoPict="0">
                <anchor moveWithCells="1">
                  <from xmlns:xdr="http://schemas.openxmlformats.org/drawingml/2006/spreadsheetDrawing">
                    <xdr:col>38</xdr:col>
                    <xdr:colOff>0</xdr:colOff>
                    <xdr:row>2</xdr:row>
                    <xdr:rowOff>0</xdr:rowOff>
                  </from>
                  <to xmlns:xdr="http://schemas.openxmlformats.org/drawingml/2006/spreadsheetDrawing">
                    <xdr:col>38</xdr:col>
                    <xdr:colOff>302260</xdr:colOff>
                    <xdr:row>2</xdr:row>
                    <xdr:rowOff>346710</xdr:rowOff>
                  </to>
                </anchor>
              </controlPr>
            </control>
          </mc:Choice>
        </mc:AlternateContent>
        <mc:AlternateContent>
          <mc:Choice Requires="x14">
            <control shapeId="269320" r:id="rId11" name="チェック 8">
              <controlPr defaultSize="0" autoPict="0">
                <anchor moveWithCells="1">
                  <from xmlns:xdr="http://schemas.openxmlformats.org/drawingml/2006/spreadsheetDrawing">
                    <xdr:col>39</xdr:col>
                    <xdr:colOff>0</xdr:colOff>
                    <xdr:row>2</xdr:row>
                    <xdr:rowOff>0</xdr:rowOff>
                  </from>
                  <to xmlns:xdr="http://schemas.openxmlformats.org/drawingml/2006/spreadsheetDrawing">
                    <xdr:col>39</xdr:col>
                    <xdr:colOff>302260</xdr:colOff>
                    <xdr:row>2</xdr:row>
                    <xdr:rowOff>346710</xdr:rowOff>
                  </to>
                </anchor>
              </controlPr>
            </control>
          </mc:Choice>
        </mc:AlternateContent>
        <mc:AlternateContent>
          <mc:Choice Requires="x14">
            <control shapeId="269321" r:id="rId12" name="チェック 9">
              <controlPr defaultSize="0" autoPict="0">
                <anchor moveWithCells="1">
                  <from xmlns:xdr="http://schemas.openxmlformats.org/drawingml/2006/spreadsheetDrawing">
                    <xdr:col>38</xdr:col>
                    <xdr:colOff>0</xdr:colOff>
                    <xdr:row>3</xdr:row>
                    <xdr:rowOff>0</xdr:rowOff>
                  </from>
                  <to xmlns:xdr="http://schemas.openxmlformats.org/drawingml/2006/spreadsheetDrawing">
                    <xdr:col>38</xdr:col>
                    <xdr:colOff>302260</xdr:colOff>
                    <xdr:row>3</xdr:row>
                    <xdr:rowOff>344170</xdr:rowOff>
                  </to>
                </anchor>
              </controlPr>
            </control>
          </mc:Choice>
        </mc:AlternateContent>
        <mc:AlternateContent>
          <mc:Choice Requires="x14">
            <control shapeId="269322" r:id="rId13" name="チェック 10">
              <controlPr defaultSize="0" autoPict="0">
                <anchor moveWithCells="1">
                  <from xmlns:xdr="http://schemas.openxmlformats.org/drawingml/2006/spreadsheetDrawing">
                    <xdr:col>37</xdr:col>
                    <xdr:colOff>0</xdr:colOff>
                    <xdr:row>2</xdr:row>
                    <xdr:rowOff>0</xdr:rowOff>
                  </from>
                  <to xmlns:xdr="http://schemas.openxmlformats.org/drawingml/2006/spreadsheetDrawing">
                    <xdr:col>37</xdr:col>
                    <xdr:colOff>302260</xdr:colOff>
                    <xdr:row>2</xdr:row>
                    <xdr:rowOff>346710</xdr:rowOff>
                  </to>
                </anchor>
              </controlPr>
            </control>
          </mc:Choice>
        </mc:AlternateContent>
        <mc:AlternateContent>
          <mc:Choice Requires="x14">
            <control shapeId="269323" r:id="rId14" name="チェック 11">
              <controlPr defaultSize="0" autoPict="0">
                <anchor moveWithCells="1">
                  <from xmlns:xdr="http://schemas.openxmlformats.org/drawingml/2006/spreadsheetDrawing">
                    <xdr:col>37</xdr:col>
                    <xdr:colOff>0</xdr:colOff>
                    <xdr:row>3</xdr:row>
                    <xdr:rowOff>0</xdr:rowOff>
                  </from>
                  <to xmlns:xdr="http://schemas.openxmlformats.org/drawingml/2006/spreadsheetDrawing">
                    <xdr:col>37</xdr:col>
                    <xdr:colOff>302260</xdr:colOff>
                    <xdr:row>3</xdr:row>
                    <xdr:rowOff>344170</xdr:rowOff>
                  </to>
                </anchor>
              </controlPr>
            </control>
          </mc:Choice>
        </mc:AlternateContent>
        <mc:AlternateContent>
          <mc:Choice Requires="x14">
            <control shapeId="269324" r:id="rId15" name="チェック 12">
              <controlPr defaultSize="0" autoPict="0">
                <anchor moveWithCells="1">
                  <from xmlns:xdr="http://schemas.openxmlformats.org/drawingml/2006/spreadsheetDrawing">
                    <xdr:col>39</xdr:col>
                    <xdr:colOff>0</xdr:colOff>
                    <xdr:row>3</xdr:row>
                    <xdr:rowOff>0</xdr:rowOff>
                  </from>
                  <to xmlns:xdr="http://schemas.openxmlformats.org/drawingml/2006/spreadsheetDrawing">
                    <xdr:col>39</xdr:col>
                    <xdr:colOff>302260</xdr:colOff>
                    <xdr:row>3</xdr:row>
                    <xdr:rowOff>344170</xdr:rowOff>
                  </to>
                </anchor>
              </controlPr>
            </control>
          </mc:Choice>
        </mc:AlternateContent>
        <mc:AlternateContent>
          <mc:Choice Requires="x14">
            <control shapeId="269325" r:id="rId16" name="チェック 13">
              <controlPr defaultSize="0" autoPict="0">
                <anchor moveWithCells="1">
                  <from xmlns:xdr="http://schemas.openxmlformats.org/drawingml/2006/spreadsheetDrawing">
                    <xdr:col>37</xdr:col>
                    <xdr:colOff>0</xdr:colOff>
                    <xdr:row>4</xdr:row>
                    <xdr:rowOff>0</xdr:rowOff>
                  </from>
                  <to xmlns:xdr="http://schemas.openxmlformats.org/drawingml/2006/spreadsheetDrawing">
                    <xdr:col>37</xdr:col>
                    <xdr:colOff>302260</xdr:colOff>
                    <xdr:row>4</xdr:row>
                    <xdr:rowOff>344170</xdr:rowOff>
                  </to>
                </anchor>
              </controlPr>
            </control>
          </mc:Choice>
        </mc:AlternateContent>
        <mc:AlternateContent>
          <mc:Choice Requires="x14">
            <control shapeId="269326" r:id="rId17" name="チェック 14">
              <controlPr defaultSize="0" autoPict="0">
                <anchor moveWithCells="1">
                  <from xmlns:xdr="http://schemas.openxmlformats.org/drawingml/2006/spreadsheetDrawing">
                    <xdr:col>38</xdr:col>
                    <xdr:colOff>0</xdr:colOff>
                    <xdr:row>4</xdr:row>
                    <xdr:rowOff>0</xdr:rowOff>
                  </from>
                  <to xmlns:xdr="http://schemas.openxmlformats.org/drawingml/2006/spreadsheetDrawing">
                    <xdr:col>38</xdr:col>
                    <xdr:colOff>302260</xdr:colOff>
                    <xdr:row>4</xdr:row>
                    <xdr:rowOff>344170</xdr:rowOff>
                  </to>
                </anchor>
              </controlPr>
            </control>
          </mc:Choice>
        </mc:AlternateContent>
        <mc:AlternateContent>
          <mc:Choice Requires="x14">
            <control shapeId="269327" r:id="rId18" name="チェック 15">
              <controlPr defaultSize="0" autoPict="0">
                <anchor moveWithCells="1">
                  <from xmlns:xdr="http://schemas.openxmlformats.org/drawingml/2006/spreadsheetDrawing">
                    <xdr:col>39</xdr:col>
                    <xdr:colOff>0</xdr:colOff>
                    <xdr:row>4</xdr:row>
                    <xdr:rowOff>0</xdr:rowOff>
                  </from>
                  <to xmlns:xdr="http://schemas.openxmlformats.org/drawingml/2006/spreadsheetDrawing">
                    <xdr:col>39</xdr:col>
                    <xdr:colOff>302260</xdr:colOff>
                    <xdr:row>4</xdr:row>
                    <xdr:rowOff>344170</xdr:rowOff>
                  </to>
                </anchor>
              </controlPr>
            </control>
          </mc:Choice>
        </mc:AlternateContent>
        <mc:AlternateContent>
          <mc:Choice Requires="x14">
            <control shapeId="269328" r:id="rId19" name="チェック 16">
              <controlPr defaultSize="0" autoPict="0">
                <anchor moveWithCells="1">
                  <from xmlns:xdr="http://schemas.openxmlformats.org/drawingml/2006/spreadsheetDrawing">
                    <xdr:col>37</xdr:col>
                    <xdr:colOff>0</xdr:colOff>
                    <xdr:row>5</xdr:row>
                    <xdr:rowOff>0</xdr:rowOff>
                  </from>
                  <to xmlns:xdr="http://schemas.openxmlformats.org/drawingml/2006/spreadsheetDrawing">
                    <xdr:col>37</xdr:col>
                    <xdr:colOff>302260</xdr:colOff>
                    <xdr:row>5</xdr:row>
                    <xdr:rowOff>342265</xdr:rowOff>
                  </to>
                </anchor>
              </controlPr>
            </control>
          </mc:Choice>
        </mc:AlternateContent>
        <mc:AlternateContent>
          <mc:Choice Requires="x14">
            <control shapeId="269329" r:id="rId20" name="チェック 17">
              <controlPr defaultSize="0" autoPict="0">
                <anchor moveWithCells="1">
                  <from xmlns:xdr="http://schemas.openxmlformats.org/drawingml/2006/spreadsheetDrawing">
                    <xdr:col>37</xdr:col>
                    <xdr:colOff>0</xdr:colOff>
                    <xdr:row>6</xdr:row>
                    <xdr:rowOff>0</xdr:rowOff>
                  </from>
                  <to xmlns:xdr="http://schemas.openxmlformats.org/drawingml/2006/spreadsheetDrawing">
                    <xdr:col>37</xdr:col>
                    <xdr:colOff>302260</xdr:colOff>
                    <xdr:row>6</xdr:row>
                    <xdr:rowOff>342265</xdr:rowOff>
                  </to>
                </anchor>
              </controlPr>
            </control>
          </mc:Choice>
        </mc:AlternateContent>
        <mc:AlternateContent>
          <mc:Choice Requires="x14">
            <control shapeId="269330" r:id="rId21" name="チェック 18">
              <controlPr defaultSize="0" autoPict="0">
                <anchor moveWithCells="1">
                  <from xmlns:xdr="http://schemas.openxmlformats.org/drawingml/2006/spreadsheetDrawing">
                    <xdr:col>37</xdr:col>
                    <xdr:colOff>0</xdr:colOff>
                    <xdr:row>7</xdr:row>
                    <xdr:rowOff>0</xdr:rowOff>
                  </from>
                  <to xmlns:xdr="http://schemas.openxmlformats.org/drawingml/2006/spreadsheetDrawing">
                    <xdr:col>37</xdr:col>
                    <xdr:colOff>302260</xdr:colOff>
                    <xdr:row>7</xdr:row>
                    <xdr:rowOff>344170</xdr:rowOff>
                  </to>
                </anchor>
              </controlPr>
            </control>
          </mc:Choice>
        </mc:AlternateContent>
        <mc:AlternateContent>
          <mc:Choice Requires="x14">
            <control shapeId="269331" r:id="rId22" name="チェック 19">
              <controlPr defaultSize="0" autoPict="0">
                <anchor moveWithCells="1">
                  <from xmlns:xdr="http://schemas.openxmlformats.org/drawingml/2006/spreadsheetDrawing">
                    <xdr:col>37</xdr:col>
                    <xdr:colOff>0</xdr:colOff>
                    <xdr:row>8</xdr:row>
                    <xdr:rowOff>0</xdr:rowOff>
                  </from>
                  <to xmlns:xdr="http://schemas.openxmlformats.org/drawingml/2006/spreadsheetDrawing">
                    <xdr:col>37</xdr:col>
                    <xdr:colOff>302260</xdr:colOff>
                    <xdr:row>8</xdr:row>
                    <xdr:rowOff>341630</xdr:rowOff>
                  </to>
                </anchor>
              </controlPr>
            </control>
          </mc:Choice>
        </mc:AlternateContent>
        <mc:AlternateContent>
          <mc:Choice Requires="x14">
            <control shapeId="269332" r:id="rId23" name="チェック 20">
              <controlPr defaultSize="0" autoPict="0">
                <anchor moveWithCells="1">
                  <from xmlns:xdr="http://schemas.openxmlformats.org/drawingml/2006/spreadsheetDrawing">
                    <xdr:col>37</xdr:col>
                    <xdr:colOff>0</xdr:colOff>
                    <xdr:row>9</xdr:row>
                    <xdr:rowOff>0</xdr:rowOff>
                  </from>
                  <to xmlns:xdr="http://schemas.openxmlformats.org/drawingml/2006/spreadsheetDrawing">
                    <xdr:col>37</xdr:col>
                    <xdr:colOff>302260</xdr:colOff>
                    <xdr:row>9</xdr:row>
                    <xdr:rowOff>341630</xdr:rowOff>
                  </to>
                </anchor>
              </controlPr>
            </control>
          </mc:Choice>
        </mc:AlternateContent>
        <mc:AlternateContent>
          <mc:Choice Requires="x14">
            <control shapeId="269333" r:id="rId24" name="チェック 21">
              <controlPr defaultSize="0" autoPict="0">
                <anchor moveWithCells="1">
                  <from xmlns:xdr="http://schemas.openxmlformats.org/drawingml/2006/spreadsheetDrawing">
                    <xdr:col>38</xdr:col>
                    <xdr:colOff>0</xdr:colOff>
                    <xdr:row>5</xdr:row>
                    <xdr:rowOff>0</xdr:rowOff>
                  </from>
                  <to xmlns:xdr="http://schemas.openxmlformats.org/drawingml/2006/spreadsheetDrawing">
                    <xdr:col>38</xdr:col>
                    <xdr:colOff>302260</xdr:colOff>
                    <xdr:row>5</xdr:row>
                    <xdr:rowOff>342265</xdr:rowOff>
                  </to>
                </anchor>
              </controlPr>
            </control>
          </mc:Choice>
        </mc:AlternateContent>
        <mc:AlternateContent>
          <mc:Choice Requires="x14">
            <control shapeId="269334" r:id="rId25" name="チェック 22">
              <controlPr defaultSize="0" autoPict="0">
                <anchor moveWithCells="1">
                  <from xmlns:xdr="http://schemas.openxmlformats.org/drawingml/2006/spreadsheetDrawing">
                    <xdr:col>38</xdr:col>
                    <xdr:colOff>0</xdr:colOff>
                    <xdr:row>6</xdr:row>
                    <xdr:rowOff>0</xdr:rowOff>
                  </from>
                  <to xmlns:xdr="http://schemas.openxmlformats.org/drawingml/2006/spreadsheetDrawing">
                    <xdr:col>38</xdr:col>
                    <xdr:colOff>302260</xdr:colOff>
                    <xdr:row>6</xdr:row>
                    <xdr:rowOff>342265</xdr:rowOff>
                  </to>
                </anchor>
              </controlPr>
            </control>
          </mc:Choice>
        </mc:AlternateContent>
        <mc:AlternateContent>
          <mc:Choice Requires="x14">
            <control shapeId="269335" r:id="rId26" name="チェック 23">
              <controlPr defaultSize="0" autoPict="0">
                <anchor moveWithCells="1">
                  <from xmlns:xdr="http://schemas.openxmlformats.org/drawingml/2006/spreadsheetDrawing">
                    <xdr:col>38</xdr:col>
                    <xdr:colOff>0</xdr:colOff>
                    <xdr:row>7</xdr:row>
                    <xdr:rowOff>0</xdr:rowOff>
                  </from>
                  <to xmlns:xdr="http://schemas.openxmlformats.org/drawingml/2006/spreadsheetDrawing">
                    <xdr:col>38</xdr:col>
                    <xdr:colOff>302260</xdr:colOff>
                    <xdr:row>7</xdr:row>
                    <xdr:rowOff>344170</xdr:rowOff>
                  </to>
                </anchor>
              </controlPr>
            </control>
          </mc:Choice>
        </mc:AlternateContent>
        <mc:AlternateContent>
          <mc:Choice Requires="x14">
            <control shapeId="269336" r:id="rId27" name="チェック 24">
              <controlPr defaultSize="0" autoPict="0">
                <anchor moveWithCells="1">
                  <from xmlns:xdr="http://schemas.openxmlformats.org/drawingml/2006/spreadsheetDrawing">
                    <xdr:col>38</xdr:col>
                    <xdr:colOff>0</xdr:colOff>
                    <xdr:row>8</xdr:row>
                    <xdr:rowOff>0</xdr:rowOff>
                  </from>
                  <to xmlns:xdr="http://schemas.openxmlformats.org/drawingml/2006/spreadsheetDrawing">
                    <xdr:col>38</xdr:col>
                    <xdr:colOff>302260</xdr:colOff>
                    <xdr:row>8</xdr:row>
                    <xdr:rowOff>341630</xdr:rowOff>
                  </to>
                </anchor>
              </controlPr>
            </control>
          </mc:Choice>
        </mc:AlternateContent>
        <mc:AlternateContent>
          <mc:Choice Requires="x14">
            <control shapeId="269337" r:id="rId28" name="チェック 25">
              <controlPr defaultSize="0" autoPict="0">
                <anchor moveWithCells="1">
                  <from xmlns:xdr="http://schemas.openxmlformats.org/drawingml/2006/spreadsheetDrawing">
                    <xdr:col>38</xdr:col>
                    <xdr:colOff>0</xdr:colOff>
                    <xdr:row>9</xdr:row>
                    <xdr:rowOff>0</xdr:rowOff>
                  </from>
                  <to xmlns:xdr="http://schemas.openxmlformats.org/drawingml/2006/spreadsheetDrawing">
                    <xdr:col>38</xdr:col>
                    <xdr:colOff>302260</xdr:colOff>
                    <xdr:row>9</xdr:row>
                    <xdr:rowOff>341630</xdr:rowOff>
                  </to>
                </anchor>
              </controlPr>
            </control>
          </mc:Choice>
        </mc:AlternateContent>
        <mc:AlternateContent>
          <mc:Choice Requires="x14">
            <control shapeId="269338" r:id="rId29" name="チェック 26">
              <controlPr defaultSize="0" autoPict="0">
                <anchor moveWithCells="1">
                  <from xmlns:xdr="http://schemas.openxmlformats.org/drawingml/2006/spreadsheetDrawing">
                    <xdr:col>39</xdr:col>
                    <xdr:colOff>0</xdr:colOff>
                    <xdr:row>5</xdr:row>
                    <xdr:rowOff>0</xdr:rowOff>
                  </from>
                  <to xmlns:xdr="http://schemas.openxmlformats.org/drawingml/2006/spreadsheetDrawing">
                    <xdr:col>39</xdr:col>
                    <xdr:colOff>302260</xdr:colOff>
                    <xdr:row>5</xdr:row>
                    <xdr:rowOff>342265</xdr:rowOff>
                  </to>
                </anchor>
              </controlPr>
            </control>
          </mc:Choice>
        </mc:AlternateContent>
        <mc:AlternateContent>
          <mc:Choice Requires="x14">
            <control shapeId="269339" r:id="rId30" name="チェック 27">
              <controlPr defaultSize="0" autoPict="0">
                <anchor moveWithCells="1">
                  <from xmlns:xdr="http://schemas.openxmlformats.org/drawingml/2006/spreadsheetDrawing">
                    <xdr:col>39</xdr:col>
                    <xdr:colOff>0</xdr:colOff>
                    <xdr:row>6</xdr:row>
                    <xdr:rowOff>0</xdr:rowOff>
                  </from>
                  <to xmlns:xdr="http://schemas.openxmlformats.org/drawingml/2006/spreadsheetDrawing">
                    <xdr:col>39</xdr:col>
                    <xdr:colOff>302260</xdr:colOff>
                    <xdr:row>6</xdr:row>
                    <xdr:rowOff>342265</xdr:rowOff>
                  </to>
                </anchor>
              </controlPr>
            </control>
          </mc:Choice>
        </mc:AlternateContent>
        <mc:AlternateContent>
          <mc:Choice Requires="x14">
            <control shapeId="269340" r:id="rId31" name="チェック 28">
              <controlPr defaultSize="0" autoPict="0">
                <anchor moveWithCells="1">
                  <from xmlns:xdr="http://schemas.openxmlformats.org/drawingml/2006/spreadsheetDrawing">
                    <xdr:col>39</xdr:col>
                    <xdr:colOff>0</xdr:colOff>
                    <xdr:row>7</xdr:row>
                    <xdr:rowOff>0</xdr:rowOff>
                  </from>
                  <to xmlns:xdr="http://schemas.openxmlformats.org/drawingml/2006/spreadsheetDrawing">
                    <xdr:col>39</xdr:col>
                    <xdr:colOff>302260</xdr:colOff>
                    <xdr:row>7</xdr:row>
                    <xdr:rowOff>340360</xdr:rowOff>
                  </to>
                </anchor>
              </controlPr>
            </control>
          </mc:Choice>
        </mc:AlternateContent>
        <mc:AlternateContent>
          <mc:Choice Requires="x14">
            <control shapeId="269341" r:id="rId32" name="チェック 29">
              <controlPr defaultSize="0" autoPict="0">
                <anchor moveWithCells="1">
                  <from xmlns:xdr="http://schemas.openxmlformats.org/drawingml/2006/spreadsheetDrawing">
                    <xdr:col>39</xdr:col>
                    <xdr:colOff>0</xdr:colOff>
                    <xdr:row>8</xdr:row>
                    <xdr:rowOff>0</xdr:rowOff>
                  </from>
                  <to xmlns:xdr="http://schemas.openxmlformats.org/drawingml/2006/spreadsheetDrawing">
                    <xdr:col>39</xdr:col>
                    <xdr:colOff>302260</xdr:colOff>
                    <xdr:row>8</xdr:row>
                    <xdr:rowOff>341630</xdr:rowOff>
                  </to>
                </anchor>
              </controlPr>
            </control>
          </mc:Choice>
        </mc:AlternateContent>
        <mc:AlternateContent>
          <mc:Choice Requires="x14">
            <control shapeId="269342" r:id="rId33" name="チェック 30">
              <controlPr defaultSize="0" autoPict="0">
                <anchor moveWithCells="1">
                  <from xmlns:xdr="http://schemas.openxmlformats.org/drawingml/2006/spreadsheetDrawing">
                    <xdr:col>39</xdr:col>
                    <xdr:colOff>0</xdr:colOff>
                    <xdr:row>9</xdr:row>
                    <xdr:rowOff>0</xdr:rowOff>
                  </from>
                  <to xmlns:xdr="http://schemas.openxmlformats.org/drawingml/2006/spreadsheetDrawing">
                    <xdr:col>39</xdr:col>
                    <xdr:colOff>302260</xdr:colOff>
                    <xdr:row>9</xdr:row>
                    <xdr:rowOff>341630</xdr:rowOff>
                  </to>
                </anchor>
              </controlPr>
            </control>
          </mc:Choice>
        </mc:AlternateContent>
        <mc:AlternateContent>
          <mc:Choice Requires="x14">
            <control shapeId="269343" r:id="rId34" name="チェック 31">
              <controlPr defaultSize="0" autoPict="0">
                <anchor moveWithCells="1">
                  <from xmlns:xdr="http://schemas.openxmlformats.org/drawingml/2006/spreadsheetDrawing">
                    <xdr:col>37</xdr:col>
                    <xdr:colOff>0</xdr:colOff>
                    <xdr:row>11</xdr:row>
                    <xdr:rowOff>0</xdr:rowOff>
                  </from>
                  <to xmlns:xdr="http://schemas.openxmlformats.org/drawingml/2006/spreadsheetDrawing">
                    <xdr:col>37</xdr:col>
                    <xdr:colOff>302260</xdr:colOff>
                    <xdr:row>11</xdr:row>
                    <xdr:rowOff>342900</xdr:rowOff>
                  </to>
                </anchor>
              </controlPr>
            </control>
          </mc:Choice>
        </mc:AlternateContent>
        <mc:AlternateContent>
          <mc:Choice Requires="x14">
            <control shapeId="269344" r:id="rId35" name="チェック 32">
              <controlPr defaultSize="0" autoPict="0">
                <anchor moveWithCells="1">
                  <from xmlns:xdr="http://schemas.openxmlformats.org/drawingml/2006/spreadsheetDrawing">
                    <xdr:col>37</xdr:col>
                    <xdr:colOff>0</xdr:colOff>
                    <xdr:row>11</xdr:row>
                    <xdr:rowOff>0</xdr:rowOff>
                  </from>
                  <to xmlns:xdr="http://schemas.openxmlformats.org/drawingml/2006/spreadsheetDrawing">
                    <xdr:col>37</xdr:col>
                    <xdr:colOff>302260</xdr:colOff>
                    <xdr:row>11</xdr:row>
                    <xdr:rowOff>342900</xdr:rowOff>
                  </to>
                </anchor>
              </controlPr>
            </control>
          </mc:Choice>
        </mc:AlternateContent>
        <mc:AlternateContent>
          <mc:Choice Requires="x14">
            <control shapeId="269345" r:id="rId36" name="チェック 33">
              <controlPr defaultSize="0" autoPict="0">
                <anchor moveWithCells="1">
                  <from xmlns:xdr="http://schemas.openxmlformats.org/drawingml/2006/spreadsheetDrawing">
                    <xdr:col>38</xdr:col>
                    <xdr:colOff>0</xdr:colOff>
                    <xdr:row>11</xdr:row>
                    <xdr:rowOff>0</xdr:rowOff>
                  </from>
                  <to xmlns:xdr="http://schemas.openxmlformats.org/drawingml/2006/spreadsheetDrawing">
                    <xdr:col>38</xdr:col>
                    <xdr:colOff>302260</xdr:colOff>
                    <xdr:row>11</xdr:row>
                    <xdr:rowOff>342900</xdr:rowOff>
                  </to>
                </anchor>
              </controlPr>
            </control>
          </mc:Choice>
        </mc:AlternateContent>
        <mc:AlternateContent>
          <mc:Choice Requires="x14">
            <control shapeId="269346" r:id="rId37" name="チェック 34">
              <controlPr defaultSize="0" autoPict="0">
                <anchor moveWithCells="1">
                  <from xmlns:xdr="http://schemas.openxmlformats.org/drawingml/2006/spreadsheetDrawing">
                    <xdr:col>39</xdr:col>
                    <xdr:colOff>0</xdr:colOff>
                    <xdr:row>11</xdr:row>
                    <xdr:rowOff>0</xdr:rowOff>
                  </from>
                  <to xmlns:xdr="http://schemas.openxmlformats.org/drawingml/2006/spreadsheetDrawing">
                    <xdr:col>39</xdr:col>
                    <xdr:colOff>302260</xdr:colOff>
                    <xdr:row>11</xdr:row>
                    <xdr:rowOff>342900</xdr:rowOff>
                  </to>
                </anchor>
              </controlPr>
            </control>
          </mc:Choice>
        </mc:AlternateContent>
        <mc:AlternateContent>
          <mc:Choice Requires="x14">
            <control shapeId="269347" r:id="rId38" name="チェック 35">
              <controlPr defaultSize="0" autoPict="0">
                <anchor moveWithCells="1">
                  <from xmlns:xdr="http://schemas.openxmlformats.org/drawingml/2006/spreadsheetDrawing">
                    <xdr:col>37</xdr:col>
                    <xdr:colOff>0</xdr:colOff>
                    <xdr:row>12</xdr:row>
                    <xdr:rowOff>0</xdr:rowOff>
                  </from>
                  <to xmlns:xdr="http://schemas.openxmlformats.org/drawingml/2006/spreadsheetDrawing">
                    <xdr:col>37</xdr:col>
                    <xdr:colOff>302260</xdr:colOff>
                    <xdr:row>12</xdr:row>
                    <xdr:rowOff>340995</xdr:rowOff>
                  </to>
                </anchor>
              </controlPr>
            </control>
          </mc:Choice>
        </mc:AlternateContent>
        <mc:AlternateContent>
          <mc:Choice Requires="x14">
            <control shapeId="269348" r:id="rId39" name="チェック 36">
              <controlPr defaultSize="0" autoPict="0">
                <anchor moveWithCells="1">
                  <from xmlns:xdr="http://schemas.openxmlformats.org/drawingml/2006/spreadsheetDrawing">
                    <xdr:col>37</xdr:col>
                    <xdr:colOff>0</xdr:colOff>
                    <xdr:row>12</xdr:row>
                    <xdr:rowOff>0</xdr:rowOff>
                  </from>
                  <to xmlns:xdr="http://schemas.openxmlformats.org/drawingml/2006/spreadsheetDrawing">
                    <xdr:col>37</xdr:col>
                    <xdr:colOff>302260</xdr:colOff>
                    <xdr:row>12</xdr:row>
                    <xdr:rowOff>340995</xdr:rowOff>
                  </to>
                </anchor>
              </controlPr>
            </control>
          </mc:Choice>
        </mc:AlternateContent>
        <mc:AlternateContent>
          <mc:Choice Requires="x14">
            <control shapeId="269349" r:id="rId40" name="チェック 37">
              <controlPr defaultSize="0" autoPict="0">
                <anchor moveWithCells="1">
                  <from xmlns:xdr="http://schemas.openxmlformats.org/drawingml/2006/spreadsheetDrawing">
                    <xdr:col>38</xdr:col>
                    <xdr:colOff>0</xdr:colOff>
                    <xdr:row>12</xdr:row>
                    <xdr:rowOff>0</xdr:rowOff>
                  </from>
                  <to xmlns:xdr="http://schemas.openxmlformats.org/drawingml/2006/spreadsheetDrawing">
                    <xdr:col>38</xdr:col>
                    <xdr:colOff>302260</xdr:colOff>
                    <xdr:row>12</xdr:row>
                    <xdr:rowOff>340995</xdr:rowOff>
                  </to>
                </anchor>
              </controlPr>
            </control>
          </mc:Choice>
        </mc:AlternateContent>
        <mc:AlternateContent>
          <mc:Choice Requires="x14">
            <control shapeId="269350" r:id="rId41" name="チェック 38">
              <controlPr defaultSize="0" autoPict="0">
                <anchor moveWithCells="1">
                  <from xmlns:xdr="http://schemas.openxmlformats.org/drawingml/2006/spreadsheetDrawing">
                    <xdr:col>39</xdr:col>
                    <xdr:colOff>0</xdr:colOff>
                    <xdr:row>12</xdr:row>
                    <xdr:rowOff>0</xdr:rowOff>
                  </from>
                  <to xmlns:xdr="http://schemas.openxmlformats.org/drawingml/2006/spreadsheetDrawing">
                    <xdr:col>39</xdr:col>
                    <xdr:colOff>302260</xdr:colOff>
                    <xdr:row>12</xdr:row>
                    <xdr:rowOff>340995</xdr:rowOff>
                  </to>
                </anchor>
              </controlPr>
            </control>
          </mc:Choice>
        </mc:AlternateContent>
        <mc:AlternateContent>
          <mc:Choice Requires="x14">
            <control shapeId="269351" r:id="rId42" name="チェック 39">
              <controlPr defaultSize="0" autoPict="0">
                <anchor moveWithCells="1">
                  <from xmlns:xdr="http://schemas.openxmlformats.org/drawingml/2006/spreadsheetDrawing">
                    <xdr:col>37</xdr:col>
                    <xdr:colOff>0</xdr:colOff>
                    <xdr:row>14</xdr:row>
                    <xdr:rowOff>0</xdr:rowOff>
                  </from>
                  <to xmlns:xdr="http://schemas.openxmlformats.org/drawingml/2006/spreadsheetDrawing">
                    <xdr:col>37</xdr:col>
                    <xdr:colOff>302260</xdr:colOff>
                    <xdr:row>14</xdr:row>
                    <xdr:rowOff>339725</xdr:rowOff>
                  </to>
                </anchor>
              </controlPr>
            </control>
          </mc:Choice>
        </mc:AlternateContent>
        <mc:AlternateContent>
          <mc:Choice Requires="x14">
            <control shapeId="269352" r:id="rId43" name="チェック 40">
              <controlPr defaultSize="0" autoPict="0">
                <anchor moveWithCells="1">
                  <from xmlns:xdr="http://schemas.openxmlformats.org/drawingml/2006/spreadsheetDrawing">
                    <xdr:col>38</xdr:col>
                    <xdr:colOff>0</xdr:colOff>
                    <xdr:row>14</xdr:row>
                    <xdr:rowOff>0</xdr:rowOff>
                  </from>
                  <to xmlns:xdr="http://schemas.openxmlformats.org/drawingml/2006/spreadsheetDrawing">
                    <xdr:col>38</xdr:col>
                    <xdr:colOff>302260</xdr:colOff>
                    <xdr:row>14</xdr:row>
                    <xdr:rowOff>339725</xdr:rowOff>
                  </to>
                </anchor>
              </controlPr>
            </control>
          </mc:Choice>
        </mc:AlternateContent>
        <mc:AlternateContent>
          <mc:Choice Requires="x14">
            <control shapeId="269353" r:id="rId44" name="チェック 41">
              <controlPr defaultSize="0" autoPict="0">
                <anchor moveWithCells="1">
                  <from xmlns:xdr="http://schemas.openxmlformats.org/drawingml/2006/spreadsheetDrawing">
                    <xdr:col>39</xdr:col>
                    <xdr:colOff>0</xdr:colOff>
                    <xdr:row>14</xdr:row>
                    <xdr:rowOff>0</xdr:rowOff>
                  </from>
                  <to xmlns:xdr="http://schemas.openxmlformats.org/drawingml/2006/spreadsheetDrawing">
                    <xdr:col>39</xdr:col>
                    <xdr:colOff>302260</xdr:colOff>
                    <xdr:row>14</xdr:row>
                    <xdr:rowOff>339725</xdr:rowOff>
                  </to>
                </anchor>
              </controlPr>
            </control>
          </mc:Choice>
        </mc:AlternateContent>
        <mc:AlternateContent>
          <mc:Choice Requires="x14">
            <control shapeId="269354" r:id="rId45" name="チェック 42">
              <controlPr defaultSize="0" autoPict="0">
                <anchor moveWithCells="1">
                  <from xmlns:xdr="http://schemas.openxmlformats.org/drawingml/2006/spreadsheetDrawing">
                    <xdr:col>37</xdr:col>
                    <xdr:colOff>0</xdr:colOff>
                    <xdr:row>18</xdr:row>
                    <xdr:rowOff>0</xdr:rowOff>
                  </from>
                  <to xmlns:xdr="http://schemas.openxmlformats.org/drawingml/2006/spreadsheetDrawing">
                    <xdr:col>37</xdr:col>
                    <xdr:colOff>302260</xdr:colOff>
                    <xdr:row>18</xdr:row>
                    <xdr:rowOff>339090</xdr:rowOff>
                  </to>
                </anchor>
              </controlPr>
            </control>
          </mc:Choice>
        </mc:AlternateContent>
        <mc:AlternateContent>
          <mc:Choice Requires="x14">
            <control shapeId="269355" r:id="rId46" name="チェック 43">
              <controlPr defaultSize="0" autoPict="0">
                <anchor moveWithCells="1">
                  <from xmlns:xdr="http://schemas.openxmlformats.org/drawingml/2006/spreadsheetDrawing">
                    <xdr:col>37</xdr:col>
                    <xdr:colOff>0</xdr:colOff>
                    <xdr:row>18</xdr:row>
                    <xdr:rowOff>0</xdr:rowOff>
                  </from>
                  <to xmlns:xdr="http://schemas.openxmlformats.org/drawingml/2006/spreadsheetDrawing">
                    <xdr:col>37</xdr:col>
                    <xdr:colOff>302260</xdr:colOff>
                    <xdr:row>18</xdr:row>
                    <xdr:rowOff>339090</xdr:rowOff>
                  </to>
                </anchor>
              </controlPr>
            </control>
          </mc:Choice>
        </mc:AlternateContent>
        <mc:AlternateContent>
          <mc:Choice Requires="x14">
            <control shapeId="269356" r:id="rId47" name="チェック 44">
              <controlPr defaultSize="0" autoPict="0">
                <anchor moveWithCells="1">
                  <from xmlns:xdr="http://schemas.openxmlformats.org/drawingml/2006/spreadsheetDrawing">
                    <xdr:col>38</xdr:col>
                    <xdr:colOff>0</xdr:colOff>
                    <xdr:row>18</xdr:row>
                    <xdr:rowOff>0</xdr:rowOff>
                  </from>
                  <to xmlns:xdr="http://schemas.openxmlformats.org/drawingml/2006/spreadsheetDrawing">
                    <xdr:col>38</xdr:col>
                    <xdr:colOff>302260</xdr:colOff>
                    <xdr:row>18</xdr:row>
                    <xdr:rowOff>339090</xdr:rowOff>
                  </to>
                </anchor>
              </controlPr>
            </control>
          </mc:Choice>
        </mc:AlternateContent>
        <mc:AlternateContent>
          <mc:Choice Requires="x14">
            <control shapeId="269357" r:id="rId48" name="チェック 45">
              <controlPr defaultSize="0" autoPict="0">
                <anchor moveWithCells="1">
                  <from xmlns:xdr="http://schemas.openxmlformats.org/drawingml/2006/spreadsheetDrawing">
                    <xdr:col>39</xdr:col>
                    <xdr:colOff>0</xdr:colOff>
                    <xdr:row>18</xdr:row>
                    <xdr:rowOff>0</xdr:rowOff>
                  </from>
                  <to xmlns:xdr="http://schemas.openxmlformats.org/drawingml/2006/spreadsheetDrawing">
                    <xdr:col>39</xdr:col>
                    <xdr:colOff>302260</xdr:colOff>
                    <xdr:row>18</xdr:row>
                    <xdr:rowOff>339090</xdr:rowOff>
                  </to>
                </anchor>
              </controlPr>
            </control>
          </mc:Choice>
        </mc:AlternateContent>
        <mc:AlternateContent>
          <mc:Choice Requires="x14">
            <control shapeId="269358" r:id="rId49" name="チェック 46">
              <controlPr defaultSize="0" autoPict="0">
                <anchor moveWithCells="1">
                  <from xmlns:xdr="http://schemas.openxmlformats.org/drawingml/2006/spreadsheetDrawing">
                    <xdr:col>37</xdr:col>
                    <xdr:colOff>0</xdr:colOff>
                    <xdr:row>22</xdr:row>
                    <xdr:rowOff>0</xdr:rowOff>
                  </from>
                  <to xmlns:xdr="http://schemas.openxmlformats.org/drawingml/2006/spreadsheetDrawing">
                    <xdr:col>37</xdr:col>
                    <xdr:colOff>302260</xdr:colOff>
                    <xdr:row>22</xdr:row>
                    <xdr:rowOff>340995</xdr:rowOff>
                  </to>
                </anchor>
              </controlPr>
            </control>
          </mc:Choice>
        </mc:AlternateContent>
        <mc:AlternateContent>
          <mc:Choice Requires="x14">
            <control shapeId="269359" r:id="rId50" name="チェック 47">
              <controlPr defaultSize="0" autoPict="0">
                <anchor moveWithCells="1">
                  <from xmlns:xdr="http://schemas.openxmlformats.org/drawingml/2006/spreadsheetDrawing">
                    <xdr:col>38</xdr:col>
                    <xdr:colOff>0</xdr:colOff>
                    <xdr:row>22</xdr:row>
                    <xdr:rowOff>0</xdr:rowOff>
                  </from>
                  <to xmlns:xdr="http://schemas.openxmlformats.org/drawingml/2006/spreadsheetDrawing">
                    <xdr:col>38</xdr:col>
                    <xdr:colOff>302260</xdr:colOff>
                    <xdr:row>22</xdr:row>
                    <xdr:rowOff>340995</xdr:rowOff>
                  </to>
                </anchor>
              </controlPr>
            </control>
          </mc:Choice>
        </mc:AlternateContent>
        <mc:AlternateContent>
          <mc:Choice Requires="x14">
            <control shapeId="269360" r:id="rId51" name="チェック 48">
              <controlPr defaultSize="0" autoPict="0">
                <anchor moveWithCells="1">
                  <from xmlns:xdr="http://schemas.openxmlformats.org/drawingml/2006/spreadsheetDrawing">
                    <xdr:col>39</xdr:col>
                    <xdr:colOff>0</xdr:colOff>
                    <xdr:row>22</xdr:row>
                    <xdr:rowOff>0</xdr:rowOff>
                  </from>
                  <to xmlns:xdr="http://schemas.openxmlformats.org/drawingml/2006/spreadsheetDrawing">
                    <xdr:col>39</xdr:col>
                    <xdr:colOff>302260</xdr:colOff>
                    <xdr:row>22</xdr:row>
                    <xdr:rowOff>340995</xdr:rowOff>
                  </to>
                </anchor>
              </controlPr>
            </control>
          </mc:Choice>
        </mc:AlternateContent>
        <mc:AlternateContent>
          <mc:Choice Requires="x14">
            <control shapeId="269361" r:id="rId52" name="チェック 49">
              <controlPr defaultSize="0" autoPict="0">
                <anchor moveWithCells="1">
                  <from xmlns:xdr="http://schemas.openxmlformats.org/drawingml/2006/spreadsheetDrawing">
                    <xdr:col>37</xdr:col>
                    <xdr:colOff>0</xdr:colOff>
                    <xdr:row>27</xdr:row>
                    <xdr:rowOff>0</xdr:rowOff>
                  </from>
                  <to xmlns:xdr="http://schemas.openxmlformats.org/drawingml/2006/spreadsheetDrawing">
                    <xdr:col>37</xdr:col>
                    <xdr:colOff>302260</xdr:colOff>
                    <xdr:row>28</xdr:row>
                    <xdr:rowOff>91440</xdr:rowOff>
                  </to>
                </anchor>
              </controlPr>
            </control>
          </mc:Choice>
        </mc:AlternateContent>
        <mc:AlternateContent>
          <mc:Choice Requires="x14">
            <control shapeId="269362" r:id="rId53" name="チェック 50">
              <controlPr defaultSize="0" autoPict="0">
                <anchor moveWithCells="1">
                  <from xmlns:xdr="http://schemas.openxmlformats.org/drawingml/2006/spreadsheetDrawing">
                    <xdr:col>37</xdr:col>
                    <xdr:colOff>0</xdr:colOff>
                    <xdr:row>27</xdr:row>
                    <xdr:rowOff>0</xdr:rowOff>
                  </from>
                  <to xmlns:xdr="http://schemas.openxmlformats.org/drawingml/2006/spreadsheetDrawing">
                    <xdr:col>37</xdr:col>
                    <xdr:colOff>302260</xdr:colOff>
                    <xdr:row>28</xdr:row>
                    <xdr:rowOff>91440</xdr:rowOff>
                  </to>
                </anchor>
              </controlPr>
            </control>
          </mc:Choice>
        </mc:AlternateContent>
        <mc:AlternateContent>
          <mc:Choice Requires="x14">
            <control shapeId="269363" r:id="rId54" name="チェック 51">
              <controlPr defaultSize="0" autoPict="0">
                <anchor moveWithCells="1">
                  <from xmlns:xdr="http://schemas.openxmlformats.org/drawingml/2006/spreadsheetDrawing">
                    <xdr:col>37</xdr:col>
                    <xdr:colOff>0</xdr:colOff>
                    <xdr:row>27</xdr:row>
                    <xdr:rowOff>0</xdr:rowOff>
                  </from>
                  <to xmlns:xdr="http://schemas.openxmlformats.org/drawingml/2006/spreadsheetDrawing">
                    <xdr:col>37</xdr:col>
                    <xdr:colOff>302260</xdr:colOff>
                    <xdr:row>28</xdr:row>
                    <xdr:rowOff>91440</xdr:rowOff>
                  </to>
                </anchor>
              </controlPr>
            </control>
          </mc:Choice>
        </mc:AlternateContent>
        <mc:AlternateContent>
          <mc:Choice Requires="x14">
            <control shapeId="269364" r:id="rId55" name="チェック 52">
              <controlPr defaultSize="0" autoPict="0">
                <anchor moveWithCells="1">
                  <from xmlns:xdr="http://schemas.openxmlformats.org/drawingml/2006/spreadsheetDrawing">
                    <xdr:col>38</xdr:col>
                    <xdr:colOff>0</xdr:colOff>
                    <xdr:row>27</xdr:row>
                    <xdr:rowOff>0</xdr:rowOff>
                  </from>
                  <to xmlns:xdr="http://schemas.openxmlformats.org/drawingml/2006/spreadsheetDrawing">
                    <xdr:col>38</xdr:col>
                    <xdr:colOff>302260</xdr:colOff>
                    <xdr:row>28</xdr:row>
                    <xdr:rowOff>91440</xdr:rowOff>
                  </to>
                </anchor>
              </controlPr>
            </control>
          </mc:Choice>
        </mc:AlternateContent>
        <mc:AlternateContent>
          <mc:Choice Requires="x14">
            <control shapeId="269365" r:id="rId56" name="チェック 53">
              <controlPr defaultSize="0" autoPict="0">
                <anchor moveWithCells="1">
                  <from xmlns:xdr="http://schemas.openxmlformats.org/drawingml/2006/spreadsheetDrawing">
                    <xdr:col>39</xdr:col>
                    <xdr:colOff>0</xdr:colOff>
                    <xdr:row>27</xdr:row>
                    <xdr:rowOff>0</xdr:rowOff>
                  </from>
                  <to xmlns:xdr="http://schemas.openxmlformats.org/drawingml/2006/spreadsheetDrawing">
                    <xdr:col>39</xdr:col>
                    <xdr:colOff>302260</xdr:colOff>
                    <xdr:row>28</xdr:row>
                    <xdr:rowOff>91440</xdr:rowOff>
                  </to>
                </anchor>
              </controlPr>
            </control>
          </mc:Choice>
        </mc:AlternateContent>
        <mc:AlternateContent>
          <mc:Choice Requires="x14">
            <control shapeId="269366" r:id="rId57" name="チェック 54">
              <controlPr defaultSize="0" autoPict="0">
                <anchor moveWithCells="1">
                  <from xmlns:xdr="http://schemas.openxmlformats.org/drawingml/2006/spreadsheetDrawing">
                    <xdr:col>37</xdr:col>
                    <xdr:colOff>0</xdr:colOff>
                    <xdr:row>28</xdr:row>
                    <xdr:rowOff>0</xdr:rowOff>
                  </from>
                  <to xmlns:xdr="http://schemas.openxmlformats.org/drawingml/2006/spreadsheetDrawing">
                    <xdr:col>37</xdr:col>
                    <xdr:colOff>302260</xdr:colOff>
                    <xdr:row>28</xdr:row>
                    <xdr:rowOff>339090</xdr:rowOff>
                  </to>
                </anchor>
              </controlPr>
            </control>
          </mc:Choice>
        </mc:AlternateContent>
        <mc:AlternateContent>
          <mc:Choice Requires="x14">
            <control shapeId="269367" r:id="rId58" name="チェック 55">
              <controlPr defaultSize="0" autoPict="0">
                <anchor moveWithCells="1">
                  <from xmlns:xdr="http://schemas.openxmlformats.org/drawingml/2006/spreadsheetDrawing">
                    <xdr:col>38</xdr:col>
                    <xdr:colOff>0</xdr:colOff>
                    <xdr:row>28</xdr:row>
                    <xdr:rowOff>0</xdr:rowOff>
                  </from>
                  <to xmlns:xdr="http://schemas.openxmlformats.org/drawingml/2006/spreadsheetDrawing">
                    <xdr:col>38</xdr:col>
                    <xdr:colOff>302260</xdr:colOff>
                    <xdr:row>28</xdr:row>
                    <xdr:rowOff>339090</xdr:rowOff>
                  </to>
                </anchor>
              </controlPr>
            </control>
          </mc:Choice>
        </mc:AlternateContent>
        <mc:AlternateContent>
          <mc:Choice Requires="x14">
            <control shapeId="269368" r:id="rId59" name="チェック 56">
              <controlPr defaultSize="0" autoPict="0">
                <anchor moveWithCells="1">
                  <from xmlns:xdr="http://schemas.openxmlformats.org/drawingml/2006/spreadsheetDrawing">
                    <xdr:col>39</xdr:col>
                    <xdr:colOff>0</xdr:colOff>
                    <xdr:row>28</xdr:row>
                    <xdr:rowOff>0</xdr:rowOff>
                  </from>
                  <to xmlns:xdr="http://schemas.openxmlformats.org/drawingml/2006/spreadsheetDrawing">
                    <xdr:col>39</xdr:col>
                    <xdr:colOff>302260</xdr:colOff>
                    <xdr:row>28</xdr:row>
                    <xdr:rowOff>339090</xdr:rowOff>
                  </to>
                </anchor>
              </controlPr>
            </control>
          </mc:Choice>
        </mc:AlternateContent>
        <mc:AlternateContent>
          <mc:Choice Requires="x14">
            <control shapeId="269369" r:id="rId60" name="チェック 57">
              <controlPr defaultSize="0" autoPict="0">
                <anchor moveWithCells="1">
                  <from xmlns:xdr="http://schemas.openxmlformats.org/drawingml/2006/spreadsheetDrawing">
                    <xdr:col>37</xdr:col>
                    <xdr:colOff>0</xdr:colOff>
                    <xdr:row>29</xdr:row>
                    <xdr:rowOff>0</xdr:rowOff>
                  </from>
                  <to xmlns:xdr="http://schemas.openxmlformats.org/drawingml/2006/spreadsheetDrawing">
                    <xdr:col>37</xdr:col>
                    <xdr:colOff>302260</xdr:colOff>
                    <xdr:row>29</xdr:row>
                    <xdr:rowOff>339090</xdr:rowOff>
                  </to>
                </anchor>
              </controlPr>
            </control>
          </mc:Choice>
        </mc:AlternateContent>
        <mc:AlternateContent>
          <mc:Choice Requires="x14">
            <control shapeId="269370" r:id="rId61" name="チェック 58">
              <controlPr defaultSize="0" autoPict="0">
                <anchor moveWithCells="1">
                  <from xmlns:xdr="http://schemas.openxmlformats.org/drawingml/2006/spreadsheetDrawing">
                    <xdr:col>37</xdr:col>
                    <xdr:colOff>0</xdr:colOff>
                    <xdr:row>29</xdr:row>
                    <xdr:rowOff>0</xdr:rowOff>
                  </from>
                  <to xmlns:xdr="http://schemas.openxmlformats.org/drawingml/2006/spreadsheetDrawing">
                    <xdr:col>37</xdr:col>
                    <xdr:colOff>302260</xdr:colOff>
                    <xdr:row>29</xdr:row>
                    <xdr:rowOff>339090</xdr:rowOff>
                  </to>
                </anchor>
              </controlPr>
            </control>
          </mc:Choice>
        </mc:AlternateContent>
        <mc:AlternateContent>
          <mc:Choice Requires="x14">
            <control shapeId="269371" r:id="rId62" name="チェック 59">
              <controlPr defaultSize="0" autoPict="0">
                <anchor moveWithCells="1">
                  <from xmlns:xdr="http://schemas.openxmlformats.org/drawingml/2006/spreadsheetDrawing">
                    <xdr:col>38</xdr:col>
                    <xdr:colOff>0</xdr:colOff>
                    <xdr:row>29</xdr:row>
                    <xdr:rowOff>0</xdr:rowOff>
                  </from>
                  <to xmlns:xdr="http://schemas.openxmlformats.org/drawingml/2006/spreadsheetDrawing">
                    <xdr:col>38</xdr:col>
                    <xdr:colOff>302260</xdr:colOff>
                    <xdr:row>29</xdr:row>
                    <xdr:rowOff>339090</xdr:rowOff>
                  </to>
                </anchor>
              </controlPr>
            </control>
          </mc:Choice>
        </mc:AlternateContent>
        <mc:AlternateContent>
          <mc:Choice Requires="x14">
            <control shapeId="269372" r:id="rId63" name="チェック 60">
              <controlPr defaultSize="0" autoPict="0">
                <anchor moveWithCells="1">
                  <from xmlns:xdr="http://schemas.openxmlformats.org/drawingml/2006/spreadsheetDrawing">
                    <xdr:col>39</xdr:col>
                    <xdr:colOff>0</xdr:colOff>
                    <xdr:row>29</xdr:row>
                    <xdr:rowOff>0</xdr:rowOff>
                  </from>
                  <to xmlns:xdr="http://schemas.openxmlformats.org/drawingml/2006/spreadsheetDrawing">
                    <xdr:col>39</xdr:col>
                    <xdr:colOff>302260</xdr:colOff>
                    <xdr:row>29</xdr:row>
                    <xdr:rowOff>339090</xdr:rowOff>
                  </to>
                </anchor>
              </controlPr>
            </control>
          </mc:Choice>
        </mc:AlternateContent>
        <mc:AlternateContent>
          <mc:Choice Requires="x14">
            <control shapeId="269373" r:id="rId64" name="チェック 61">
              <controlPr defaultSize="0" autoPict="0">
                <anchor moveWithCells="1">
                  <from xmlns:xdr="http://schemas.openxmlformats.org/drawingml/2006/spreadsheetDrawing">
                    <xdr:col>37</xdr:col>
                    <xdr:colOff>0</xdr:colOff>
                    <xdr:row>30</xdr:row>
                    <xdr:rowOff>0</xdr:rowOff>
                  </from>
                  <to xmlns:xdr="http://schemas.openxmlformats.org/drawingml/2006/spreadsheetDrawing">
                    <xdr:col>37</xdr:col>
                    <xdr:colOff>302260</xdr:colOff>
                    <xdr:row>30</xdr:row>
                    <xdr:rowOff>340360</xdr:rowOff>
                  </to>
                </anchor>
              </controlPr>
            </control>
          </mc:Choice>
        </mc:AlternateContent>
        <mc:AlternateContent>
          <mc:Choice Requires="x14">
            <control shapeId="269374" r:id="rId65" name="チェック 62">
              <controlPr defaultSize="0" autoPict="0">
                <anchor moveWithCells="1">
                  <from xmlns:xdr="http://schemas.openxmlformats.org/drawingml/2006/spreadsheetDrawing">
                    <xdr:col>38</xdr:col>
                    <xdr:colOff>0</xdr:colOff>
                    <xdr:row>30</xdr:row>
                    <xdr:rowOff>0</xdr:rowOff>
                  </from>
                  <to xmlns:xdr="http://schemas.openxmlformats.org/drawingml/2006/spreadsheetDrawing">
                    <xdr:col>38</xdr:col>
                    <xdr:colOff>302260</xdr:colOff>
                    <xdr:row>30</xdr:row>
                    <xdr:rowOff>340360</xdr:rowOff>
                  </to>
                </anchor>
              </controlPr>
            </control>
          </mc:Choice>
        </mc:AlternateContent>
        <mc:AlternateContent>
          <mc:Choice Requires="x14">
            <control shapeId="269375" r:id="rId66" name="チェック 63">
              <controlPr defaultSize="0" autoPict="0">
                <anchor moveWithCells="1">
                  <from xmlns:xdr="http://schemas.openxmlformats.org/drawingml/2006/spreadsheetDrawing">
                    <xdr:col>39</xdr:col>
                    <xdr:colOff>0</xdr:colOff>
                    <xdr:row>30</xdr:row>
                    <xdr:rowOff>0</xdr:rowOff>
                  </from>
                  <to xmlns:xdr="http://schemas.openxmlformats.org/drawingml/2006/spreadsheetDrawing">
                    <xdr:col>39</xdr:col>
                    <xdr:colOff>302260</xdr:colOff>
                    <xdr:row>30</xdr:row>
                    <xdr:rowOff>340360</xdr:rowOff>
                  </to>
                </anchor>
              </controlPr>
            </control>
          </mc:Choice>
        </mc:AlternateContent>
        <mc:AlternateContent>
          <mc:Choice Requires="x14">
            <control shapeId="269376" r:id="rId67" name="チェック 64">
              <controlPr defaultSize="0" autoPict="0">
                <anchor moveWithCells="1">
                  <from xmlns:xdr="http://schemas.openxmlformats.org/drawingml/2006/spreadsheetDrawing">
                    <xdr:col>37</xdr:col>
                    <xdr:colOff>0</xdr:colOff>
                    <xdr:row>32</xdr:row>
                    <xdr:rowOff>0</xdr:rowOff>
                  </from>
                  <to xmlns:xdr="http://schemas.openxmlformats.org/drawingml/2006/spreadsheetDrawing">
                    <xdr:col>37</xdr:col>
                    <xdr:colOff>302260</xdr:colOff>
                    <xdr:row>33</xdr:row>
                    <xdr:rowOff>41275</xdr:rowOff>
                  </to>
                </anchor>
              </controlPr>
            </control>
          </mc:Choice>
        </mc:AlternateContent>
        <mc:AlternateContent>
          <mc:Choice Requires="x14">
            <control shapeId="269377" r:id="rId68" name="チェック 65">
              <controlPr defaultSize="0" autoPict="0">
                <anchor moveWithCells="1">
                  <from xmlns:xdr="http://schemas.openxmlformats.org/drawingml/2006/spreadsheetDrawing">
                    <xdr:col>37</xdr:col>
                    <xdr:colOff>0</xdr:colOff>
                    <xdr:row>33</xdr:row>
                    <xdr:rowOff>0</xdr:rowOff>
                  </from>
                  <to xmlns:xdr="http://schemas.openxmlformats.org/drawingml/2006/spreadsheetDrawing">
                    <xdr:col>37</xdr:col>
                    <xdr:colOff>302260</xdr:colOff>
                    <xdr:row>34</xdr:row>
                    <xdr:rowOff>52705</xdr:rowOff>
                  </to>
                </anchor>
              </controlPr>
            </control>
          </mc:Choice>
        </mc:AlternateContent>
        <mc:AlternateContent>
          <mc:Choice Requires="x14">
            <control shapeId="269378" r:id="rId69" name="チェック 66">
              <controlPr defaultSize="0" autoPict="0">
                <anchor moveWithCells="1">
                  <from xmlns:xdr="http://schemas.openxmlformats.org/drawingml/2006/spreadsheetDrawing">
                    <xdr:col>37</xdr:col>
                    <xdr:colOff>0</xdr:colOff>
                    <xdr:row>35</xdr:row>
                    <xdr:rowOff>0</xdr:rowOff>
                  </from>
                  <to xmlns:xdr="http://schemas.openxmlformats.org/drawingml/2006/spreadsheetDrawing">
                    <xdr:col>37</xdr:col>
                    <xdr:colOff>302260</xdr:colOff>
                    <xdr:row>36</xdr:row>
                    <xdr:rowOff>100965</xdr:rowOff>
                  </to>
                </anchor>
              </controlPr>
            </control>
          </mc:Choice>
        </mc:AlternateContent>
        <mc:AlternateContent>
          <mc:Choice Requires="x14">
            <control shapeId="269379" r:id="rId70" name="チェック 67">
              <controlPr defaultSize="0" autoPict="0">
                <anchor moveWithCells="1">
                  <from xmlns:xdr="http://schemas.openxmlformats.org/drawingml/2006/spreadsheetDrawing">
                    <xdr:col>37</xdr:col>
                    <xdr:colOff>0</xdr:colOff>
                    <xdr:row>37</xdr:row>
                    <xdr:rowOff>0</xdr:rowOff>
                  </from>
                  <to xmlns:xdr="http://schemas.openxmlformats.org/drawingml/2006/spreadsheetDrawing">
                    <xdr:col>37</xdr:col>
                    <xdr:colOff>302260</xdr:colOff>
                    <xdr:row>38</xdr:row>
                    <xdr:rowOff>34925</xdr:rowOff>
                  </to>
                </anchor>
              </controlPr>
            </control>
          </mc:Choice>
        </mc:AlternateContent>
        <mc:AlternateContent>
          <mc:Choice Requires="x14">
            <control shapeId="269380" r:id="rId71" name="チェック 68">
              <controlPr defaultSize="0" autoPict="0">
                <anchor moveWithCells="1">
                  <from xmlns:xdr="http://schemas.openxmlformats.org/drawingml/2006/spreadsheetDrawing">
                    <xdr:col>38</xdr:col>
                    <xdr:colOff>0</xdr:colOff>
                    <xdr:row>32</xdr:row>
                    <xdr:rowOff>0</xdr:rowOff>
                  </from>
                  <to xmlns:xdr="http://schemas.openxmlformats.org/drawingml/2006/spreadsheetDrawing">
                    <xdr:col>38</xdr:col>
                    <xdr:colOff>302260</xdr:colOff>
                    <xdr:row>33</xdr:row>
                    <xdr:rowOff>41275</xdr:rowOff>
                  </to>
                </anchor>
              </controlPr>
            </control>
          </mc:Choice>
        </mc:AlternateContent>
        <mc:AlternateContent>
          <mc:Choice Requires="x14">
            <control shapeId="269381" r:id="rId72" name="チェック 69">
              <controlPr defaultSize="0" autoPict="0">
                <anchor moveWithCells="1">
                  <from xmlns:xdr="http://schemas.openxmlformats.org/drawingml/2006/spreadsheetDrawing">
                    <xdr:col>38</xdr:col>
                    <xdr:colOff>0</xdr:colOff>
                    <xdr:row>33</xdr:row>
                    <xdr:rowOff>0</xdr:rowOff>
                  </from>
                  <to xmlns:xdr="http://schemas.openxmlformats.org/drawingml/2006/spreadsheetDrawing">
                    <xdr:col>38</xdr:col>
                    <xdr:colOff>302260</xdr:colOff>
                    <xdr:row>34</xdr:row>
                    <xdr:rowOff>52705</xdr:rowOff>
                  </to>
                </anchor>
              </controlPr>
            </control>
          </mc:Choice>
        </mc:AlternateContent>
        <mc:AlternateContent>
          <mc:Choice Requires="x14">
            <control shapeId="269382" r:id="rId73" name="チェック 70">
              <controlPr defaultSize="0" autoPict="0">
                <anchor moveWithCells="1">
                  <from xmlns:xdr="http://schemas.openxmlformats.org/drawingml/2006/spreadsheetDrawing">
                    <xdr:col>38</xdr:col>
                    <xdr:colOff>0</xdr:colOff>
                    <xdr:row>35</xdr:row>
                    <xdr:rowOff>0</xdr:rowOff>
                  </from>
                  <to xmlns:xdr="http://schemas.openxmlformats.org/drawingml/2006/spreadsheetDrawing">
                    <xdr:col>38</xdr:col>
                    <xdr:colOff>302260</xdr:colOff>
                    <xdr:row>36</xdr:row>
                    <xdr:rowOff>100965</xdr:rowOff>
                  </to>
                </anchor>
              </controlPr>
            </control>
          </mc:Choice>
        </mc:AlternateContent>
        <mc:AlternateContent>
          <mc:Choice Requires="x14">
            <control shapeId="269383" r:id="rId74" name="チェック 71">
              <controlPr defaultSize="0" autoPict="0">
                <anchor moveWithCells="1">
                  <from xmlns:xdr="http://schemas.openxmlformats.org/drawingml/2006/spreadsheetDrawing">
                    <xdr:col>38</xdr:col>
                    <xdr:colOff>0</xdr:colOff>
                    <xdr:row>37</xdr:row>
                    <xdr:rowOff>0</xdr:rowOff>
                  </from>
                  <to xmlns:xdr="http://schemas.openxmlformats.org/drawingml/2006/spreadsheetDrawing">
                    <xdr:col>38</xdr:col>
                    <xdr:colOff>302260</xdr:colOff>
                    <xdr:row>38</xdr:row>
                    <xdr:rowOff>34925</xdr:rowOff>
                  </to>
                </anchor>
              </controlPr>
            </control>
          </mc:Choice>
        </mc:AlternateContent>
        <mc:AlternateContent>
          <mc:Choice Requires="x14">
            <control shapeId="269384" r:id="rId75" name="チェック 72">
              <controlPr defaultSize="0" autoPict="0">
                <anchor moveWithCells="1">
                  <from xmlns:xdr="http://schemas.openxmlformats.org/drawingml/2006/spreadsheetDrawing">
                    <xdr:col>38</xdr:col>
                    <xdr:colOff>0</xdr:colOff>
                    <xdr:row>40</xdr:row>
                    <xdr:rowOff>0</xdr:rowOff>
                  </from>
                  <to xmlns:xdr="http://schemas.openxmlformats.org/drawingml/2006/spreadsheetDrawing">
                    <xdr:col>38</xdr:col>
                    <xdr:colOff>302260</xdr:colOff>
                    <xdr:row>40</xdr:row>
                    <xdr:rowOff>338455</xdr:rowOff>
                  </to>
                </anchor>
              </controlPr>
            </control>
          </mc:Choice>
        </mc:AlternateContent>
        <mc:AlternateContent>
          <mc:Choice Requires="x14">
            <control shapeId="269385" r:id="rId76" name="チェック 73">
              <controlPr defaultSize="0" autoPict="0">
                <anchor moveWithCells="1">
                  <from xmlns:xdr="http://schemas.openxmlformats.org/drawingml/2006/spreadsheetDrawing">
                    <xdr:col>37</xdr:col>
                    <xdr:colOff>0</xdr:colOff>
                    <xdr:row>42</xdr:row>
                    <xdr:rowOff>0</xdr:rowOff>
                  </from>
                  <to xmlns:xdr="http://schemas.openxmlformats.org/drawingml/2006/spreadsheetDrawing">
                    <xdr:col>37</xdr:col>
                    <xdr:colOff>302260</xdr:colOff>
                    <xdr:row>43</xdr:row>
                    <xdr:rowOff>63500</xdr:rowOff>
                  </to>
                </anchor>
              </controlPr>
            </control>
          </mc:Choice>
        </mc:AlternateContent>
        <mc:AlternateContent>
          <mc:Choice Requires="x14">
            <control shapeId="269386" r:id="rId77" name="チェック 74">
              <controlPr defaultSize="0" autoPict="0">
                <anchor moveWithCells="1">
                  <from xmlns:xdr="http://schemas.openxmlformats.org/drawingml/2006/spreadsheetDrawing">
                    <xdr:col>38</xdr:col>
                    <xdr:colOff>0</xdr:colOff>
                    <xdr:row>42</xdr:row>
                    <xdr:rowOff>0</xdr:rowOff>
                  </from>
                  <to xmlns:xdr="http://schemas.openxmlformats.org/drawingml/2006/spreadsheetDrawing">
                    <xdr:col>38</xdr:col>
                    <xdr:colOff>302260</xdr:colOff>
                    <xdr:row>43</xdr:row>
                    <xdr:rowOff>63500</xdr:rowOff>
                  </to>
                </anchor>
              </controlPr>
            </control>
          </mc:Choice>
        </mc:AlternateContent>
        <mc:AlternateContent>
          <mc:Choice Requires="x14">
            <control shapeId="269387" r:id="rId78" name="チェック 75">
              <controlPr defaultSize="0" autoPict="0">
                <anchor moveWithCells="1">
                  <from xmlns:xdr="http://schemas.openxmlformats.org/drawingml/2006/spreadsheetDrawing">
                    <xdr:col>37</xdr:col>
                    <xdr:colOff>0</xdr:colOff>
                    <xdr:row>44</xdr:row>
                    <xdr:rowOff>0</xdr:rowOff>
                  </from>
                  <to xmlns:xdr="http://schemas.openxmlformats.org/drawingml/2006/spreadsheetDrawing">
                    <xdr:col>37</xdr:col>
                    <xdr:colOff>302260</xdr:colOff>
                    <xdr:row>45</xdr:row>
                    <xdr:rowOff>99695</xdr:rowOff>
                  </to>
                </anchor>
              </controlPr>
            </control>
          </mc:Choice>
        </mc:AlternateContent>
        <mc:AlternateContent>
          <mc:Choice Requires="x14">
            <control shapeId="269388" r:id="rId79" name="チェック 76">
              <controlPr defaultSize="0" autoPict="0">
                <anchor moveWithCells="1">
                  <from xmlns:xdr="http://schemas.openxmlformats.org/drawingml/2006/spreadsheetDrawing">
                    <xdr:col>37</xdr:col>
                    <xdr:colOff>0</xdr:colOff>
                    <xdr:row>46</xdr:row>
                    <xdr:rowOff>0</xdr:rowOff>
                  </from>
                  <to xmlns:xdr="http://schemas.openxmlformats.org/drawingml/2006/spreadsheetDrawing">
                    <xdr:col>37</xdr:col>
                    <xdr:colOff>302260</xdr:colOff>
                    <xdr:row>47</xdr:row>
                    <xdr:rowOff>100965</xdr:rowOff>
                  </to>
                </anchor>
              </controlPr>
            </control>
          </mc:Choice>
        </mc:AlternateContent>
        <mc:AlternateContent>
          <mc:Choice Requires="x14">
            <control shapeId="269389" r:id="rId80" name="チェック 77">
              <controlPr defaultSize="0" autoPict="0">
                <anchor moveWithCells="1">
                  <from xmlns:xdr="http://schemas.openxmlformats.org/drawingml/2006/spreadsheetDrawing">
                    <xdr:col>38</xdr:col>
                    <xdr:colOff>0</xdr:colOff>
                    <xdr:row>44</xdr:row>
                    <xdr:rowOff>0</xdr:rowOff>
                  </from>
                  <to xmlns:xdr="http://schemas.openxmlformats.org/drawingml/2006/spreadsheetDrawing">
                    <xdr:col>38</xdr:col>
                    <xdr:colOff>302260</xdr:colOff>
                    <xdr:row>45</xdr:row>
                    <xdr:rowOff>99695</xdr:rowOff>
                  </to>
                </anchor>
              </controlPr>
            </control>
          </mc:Choice>
        </mc:AlternateContent>
        <mc:AlternateContent>
          <mc:Choice Requires="x14">
            <control shapeId="269390" r:id="rId81" name="チェック 78">
              <controlPr defaultSize="0" autoPict="0">
                <anchor moveWithCells="1">
                  <from xmlns:xdr="http://schemas.openxmlformats.org/drawingml/2006/spreadsheetDrawing">
                    <xdr:col>38</xdr:col>
                    <xdr:colOff>0</xdr:colOff>
                    <xdr:row>46</xdr:row>
                    <xdr:rowOff>0</xdr:rowOff>
                  </from>
                  <to xmlns:xdr="http://schemas.openxmlformats.org/drawingml/2006/spreadsheetDrawing">
                    <xdr:col>38</xdr:col>
                    <xdr:colOff>302260</xdr:colOff>
                    <xdr:row>47</xdr:row>
                    <xdr:rowOff>100965</xdr:rowOff>
                  </to>
                </anchor>
              </controlPr>
            </control>
          </mc:Choice>
        </mc:AlternateContent>
        <mc:AlternateContent>
          <mc:Choice Requires="x14">
            <control shapeId="269391" r:id="rId82" name="チェック 79">
              <controlPr defaultSize="0" autoPict="0">
                <anchor moveWithCells="1">
                  <from xmlns:xdr="http://schemas.openxmlformats.org/drawingml/2006/spreadsheetDrawing">
                    <xdr:col>39</xdr:col>
                    <xdr:colOff>0</xdr:colOff>
                    <xdr:row>32</xdr:row>
                    <xdr:rowOff>0</xdr:rowOff>
                  </from>
                  <to xmlns:xdr="http://schemas.openxmlformats.org/drawingml/2006/spreadsheetDrawing">
                    <xdr:col>39</xdr:col>
                    <xdr:colOff>302260</xdr:colOff>
                    <xdr:row>33</xdr:row>
                    <xdr:rowOff>39370</xdr:rowOff>
                  </to>
                </anchor>
              </controlPr>
            </control>
          </mc:Choice>
        </mc:AlternateContent>
        <mc:AlternateContent>
          <mc:Choice Requires="x14">
            <control shapeId="269392" r:id="rId83" name="チェック 80">
              <controlPr defaultSize="0" autoPict="0">
                <anchor moveWithCells="1">
                  <from xmlns:xdr="http://schemas.openxmlformats.org/drawingml/2006/spreadsheetDrawing">
                    <xdr:col>39</xdr:col>
                    <xdr:colOff>0</xdr:colOff>
                    <xdr:row>33</xdr:row>
                    <xdr:rowOff>0</xdr:rowOff>
                  </from>
                  <to xmlns:xdr="http://schemas.openxmlformats.org/drawingml/2006/spreadsheetDrawing">
                    <xdr:col>39</xdr:col>
                    <xdr:colOff>302260</xdr:colOff>
                    <xdr:row>34</xdr:row>
                    <xdr:rowOff>50165</xdr:rowOff>
                  </to>
                </anchor>
              </controlPr>
            </control>
          </mc:Choice>
        </mc:AlternateContent>
        <mc:AlternateContent>
          <mc:Choice Requires="x14">
            <control shapeId="269393" r:id="rId84" name="チェック 81">
              <controlPr defaultSize="0" autoPict="0">
                <anchor moveWithCells="1">
                  <from xmlns:xdr="http://schemas.openxmlformats.org/drawingml/2006/spreadsheetDrawing">
                    <xdr:col>39</xdr:col>
                    <xdr:colOff>0</xdr:colOff>
                    <xdr:row>35</xdr:row>
                    <xdr:rowOff>0</xdr:rowOff>
                  </from>
                  <to xmlns:xdr="http://schemas.openxmlformats.org/drawingml/2006/spreadsheetDrawing">
                    <xdr:col>39</xdr:col>
                    <xdr:colOff>302260</xdr:colOff>
                    <xdr:row>36</xdr:row>
                    <xdr:rowOff>99060</xdr:rowOff>
                  </to>
                </anchor>
              </controlPr>
            </control>
          </mc:Choice>
        </mc:AlternateContent>
        <mc:AlternateContent>
          <mc:Choice Requires="x14">
            <control shapeId="269394" r:id="rId85" name="チェック 82">
              <controlPr defaultSize="0" autoPict="0">
                <anchor moveWithCells="1">
                  <from xmlns:xdr="http://schemas.openxmlformats.org/drawingml/2006/spreadsheetDrawing">
                    <xdr:col>39</xdr:col>
                    <xdr:colOff>0</xdr:colOff>
                    <xdr:row>37</xdr:row>
                    <xdr:rowOff>0</xdr:rowOff>
                  </from>
                  <to xmlns:xdr="http://schemas.openxmlformats.org/drawingml/2006/spreadsheetDrawing">
                    <xdr:col>39</xdr:col>
                    <xdr:colOff>302260</xdr:colOff>
                    <xdr:row>38</xdr:row>
                    <xdr:rowOff>33655</xdr:rowOff>
                  </to>
                </anchor>
              </controlPr>
            </control>
          </mc:Choice>
        </mc:AlternateContent>
        <mc:AlternateContent>
          <mc:Choice Requires="x14">
            <control shapeId="269395" r:id="rId86" name="チェック 83">
              <controlPr defaultSize="0" autoPict="0">
                <anchor moveWithCells="1">
                  <from xmlns:xdr="http://schemas.openxmlformats.org/drawingml/2006/spreadsheetDrawing">
                    <xdr:col>39</xdr:col>
                    <xdr:colOff>0</xdr:colOff>
                    <xdr:row>40</xdr:row>
                    <xdr:rowOff>0</xdr:rowOff>
                  </from>
                  <to xmlns:xdr="http://schemas.openxmlformats.org/drawingml/2006/spreadsheetDrawing">
                    <xdr:col>39</xdr:col>
                    <xdr:colOff>302260</xdr:colOff>
                    <xdr:row>40</xdr:row>
                    <xdr:rowOff>337185</xdr:rowOff>
                  </to>
                </anchor>
              </controlPr>
            </control>
          </mc:Choice>
        </mc:AlternateContent>
        <mc:AlternateContent>
          <mc:Choice Requires="x14">
            <control shapeId="269396" r:id="rId87" name="チェック 84">
              <controlPr defaultSize="0" autoPict="0">
                <anchor moveWithCells="1">
                  <from xmlns:xdr="http://schemas.openxmlformats.org/drawingml/2006/spreadsheetDrawing">
                    <xdr:col>39</xdr:col>
                    <xdr:colOff>0</xdr:colOff>
                    <xdr:row>42</xdr:row>
                    <xdr:rowOff>0</xdr:rowOff>
                  </from>
                  <to xmlns:xdr="http://schemas.openxmlformats.org/drawingml/2006/spreadsheetDrawing">
                    <xdr:col>39</xdr:col>
                    <xdr:colOff>302260</xdr:colOff>
                    <xdr:row>43</xdr:row>
                    <xdr:rowOff>63500</xdr:rowOff>
                  </to>
                </anchor>
              </controlPr>
            </control>
          </mc:Choice>
        </mc:AlternateContent>
        <mc:AlternateContent>
          <mc:Choice Requires="x14">
            <control shapeId="269397" r:id="rId88" name="チェック 85">
              <controlPr defaultSize="0" autoPict="0">
                <anchor moveWithCells="1">
                  <from xmlns:xdr="http://schemas.openxmlformats.org/drawingml/2006/spreadsheetDrawing">
                    <xdr:col>39</xdr:col>
                    <xdr:colOff>0</xdr:colOff>
                    <xdr:row>44</xdr:row>
                    <xdr:rowOff>0</xdr:rowOff>
                  </from>
                  <to xmlns:xdr="http://schemas.openxmlformats.org/drawingml/2006/spreadsheetDrawing">
                    <xdr:col>39</xdr:col>
                    <xdr:colOff>302260</xdr:colOff>
                    <xdr:row>45</xdr:row>
                    <xdr:rowOff>99695</xdr:rowOff>
                  </to>
                </anchor>
              </controlPr>
            </control>
          </mc:Choice>
        </mc:AlternateContent>
        <mc:AlternateContent>
          <mc:Choice Requires="x14">
            <control shapeId="269398" r:id="rId89" name="チェック 86">
              <controlPr defaultSize="0" autoPict="0">
                <anchor moveWithCells="1">
                  <from xmlns:xdr="http://schemas.openxmlformats.org/drawingml/2006/spreadsheetDrawing">
                    <xdr:col>39</xdr:col>
                    <xdr:colOff>0</xdr:colOff>
                    <xdr:row>46</xdr:row>
                    <xdr:rowOff>0</xdr:rowOff>
                  </from>
                  <to xmlns:xdr="http://schemas.openxmlformats.org/drawingml/2006/spreadsheetDrawing">
                    <xdr:col>39</xdr:col>
                    <xdr:colOff>302260</xdr:colOff>
                    <xdr:row>47</xdr:row>
                    <xdr:rowOff>100965</xdr:rowOff>
                  </to>
                </anchor>
              </controlPr>
            </control>
          </mc:Choice>
        </mc:AlternateContent>
        <mc:AlternateContent>
          <mc:Choice Requires="x14">
            <control shapeId="269399" r:id="rId90" name="チェック 87">
              <controlPr defaultSize="0" autoPict="0">
                <anchor moveWithCells="1">
                  <from xmlns:xdr="http://schemas.openxmlformats.org/drawingml/2006/spreadsheetDrawing">
                    <xdr:col>37</xdr:col>
                    <xdr:colOff>0</xdr:colOff>
                    <xdr:row>48</xdr:row>
                    <xdr:rowOff>0</xdr:rowOff>
                  </from>
                  <to xmlns:xdr="http://schemas.openxmlformats.org/drawingml/2006/spreadsheetDrawing">
                    <xdr:col>37</xdr:col>
                    <xdr:colOff>302260</xdr:colOff>
                    <xdr:row>49</xdr:row>
                    <xdr:rowOff>61595</xdr:rowOff>
                  </to>
                </anchor>
              </controlPr>
            </control>
          </mc:Choice>
        </mc:AlternateContent>
        <mc:AlternateContent>
          <mc:Choice Requires="x14">
            <control shapeId="269400" r:id="rId91" name="チェック 88">
              <controlPr defaultSize="0" autoPict="0">
                <anchor moveWithCells="1">
                  <from xmlns:xdr="http://schemas.openxmlformats.org/drawingml/2006/spreadsheetDrawing">
                    <xdr:col>38</xdr:col>
                    <xdr:colOff>0</xdr:colOff>
                    <xdr:row>48</xdr:row>
                    <xdr:rowOff>0</xdr:rowOff>
                  </from>
                  <to xmlns:xdr="http://schemas.openxmlformats.org/drawingml/2006/spreadsheetDrawing">
                    <xdr:col>38</xdr:col>
                    <xdr:colOff>302260</xdr:colOff>
                    <xdr:row>49</xdr:row>
                    <xdr:rowOff>61595</xdr:rowOff>
                  </to>
                </anchor>
              </controlPr>
            </control>
          </mc:Choice>
        </mc:AlternateContent>
        <mc:AlternateContent>
          <mc:Choice Requires="x14">
            <control shapeId="269401" r:id="rId92" name="チェック 89">
              <controlPr defaultSize="0" autoPict="0">
                <anchor moveWithCells="1">
                  <from xmlns:xdr="http://schemas.openxmlformats.org/drawingml/2006/spreadsheetDrawing">
                    <xdr:col>39</xdr:col>
                    <xdr:colOff>0</xdr:colOff>
                    <xdr:row>48</xdr:row>
                    <xdr:rowOff>0</xdr:rowOff>
                  </from>
                  <to xmlns:xdr="http://schemas.openxmlformats.org/drawingml/2006/spreadsheetDrawing">
                    <xdr:col>39</xdr:col>
                    <xdr:colOff>302260</xdr:colOff>
                    <xdr:row>49</xdr:row>
                    <xdr:rowOff>61595</xdr:rowOff>
                  </to>
                </anchor>
              </controlPr>
            </control>
          </mc:Choice>
        </mc:AlternateContent>
        <mc:AlternateContent>
          <mc:Choice Requires="x14">
            <control shapeId="269402" r:id="rId93" name="チェック 90">
              <controlPr defaultSize="0" autoPict="0">
                <anchor moveWithCells="1">
                  <from xmlns:xdr="http://schemas.openxmlformats.org/drawingml/2006/spreadsheetDrawing">
                    <xdr:col>37</xdr:col>
                    <xdr:colOff>0</xdr:colOff>
                    <xdr:row>51</xdr:row>
                    <xdr:rowOff>0</xdr:rowOff>
                  </from>
                  <to xmlns:xdr="http://schemas.openxmlformats.org/drawingml/2006/spreadsheetDrawing">
                    <xdr:col>37</xdr:col>
                    <xdr:colOff>302260</xdr:colOff>
                    <xdr:row>52</xdr:row>
                    <xdr:rowOff>95885</xdr:rowOff>
                  </to>
                </anchor>
              </controlPr>
            </control>
          </mc:Choice>
        </mc:AlternateContent>
        <mc:AlternateContent>
          <mc:Choice Requires="x14">
            <control shapeId="269403" r:id="rId94" name="チェック 91">
              <controlPr defaultSize="0" autoPict="0">
                <anchor moveWithCells="1">
                  <from xmlns:xdr="http://schemas.openxmlformats.org/drawingml/2006/spreadsheetDrawing">
                    <xdr:col>37</xdr:col>
                    <xdr:colOff>0</xdr:colOff>
                    <xdr:row>52</xdr:row>
                    <xdr:rowOff>0</xdr:rowOff>
                  </from>
                  <to xmlns:xdr="http://schemas.openxmlformats.org/drawingml/2006/spreadsheetDrawing">
                    <xdr:col>37</xdr:col>
                    <xdr:colOff>302260</xdr:colOff>
                    <xdr:row>52</xdr:row>
                    <xdr:rowOff>336550</xdr:rowOff>
                  </to>
                </anchor>
              </controlPr>
            </control>
          </mc:Choice>
        </mc:AlternateContent>
        <mc:AlternateContent>
          <mc:Choice Requires="x14">
            <control shapeId="269404" r:id="rId95" name="チェック 92">
              <controlPr defaultSize="0" autoPict="0">
                <anchor moveWithCells="1">
                  <from xmlns:xdr="http://schemas.openxmlformats.org/drawingml/2006/spreadsheetDrawing">
                    <xdr:col>38</xdr:col>
                    <xdr:colOff>0</xdr:colOff>
                    <xdr:row>51</xdr:row>
                    <xdr:rowOff>0</xdr:rowOff>
                  </from>
                  <to xmlns:xdr="http://schemas.openxmlformats.org/drawingml/2006/spreadsheetDrawing">
                    <xdr:col>38</xdr:col>
                    <xdr:colOff>302260</xdr:colOff>
                    <xdr:row>52</xdr:row>
                    <xdr:rowOff>95885</xdr:rowOff>
                  </to>
                </anchor>
              </controlPr>
            </control>
          </mc:Choice>
        </mc:AlternateContent>
        <mc:AlternateContent>
          <mc:Choice Requires="x14">
            <control shapeId="269405" r:id="rId96" name="チェック 93">
              <controlPr defaultSize="0" autoPict="0">
                <anchor moveWithCells="1">
                  <from xmlns:xdr="http://schemas.openxmlformats.org/drawingml/2006/spreadsheetDrawing">
                    <xdr:col>37</xdr:col>
                    <xdr:colOff>0</xdr:colOff>
                    <xdr:row>53</xdr:row>
                    <xdr:rowOff>0</xdr:rowOff>
                  </from>
                  <to xmlns:xdr="http://schemas.openxmlformats.org/drawingml/2006/spreadsheetDrawing">
                    <xdr:col>37</xdr:col>
                    <xdr:colOff>302260</xdr:colOff>
                    <xdr:row>54</xdr:row>
                    <xdr:rowOff>81915</xdr:rowOff>
                  </to>
                </anchor>
              </controlPr>
            </control>
          </mc:Choice>
        </mc:AlternateContent>
        <mc:AlternateContent>
          <mc:Choice Requires="x14">
            <control shapeId="269406" r:id="rId97" name="チェック 94">
              <controlPr defaultSize="0" autoPict="0">
                <anchor moveWithCells="1">
                  <from xmlns:xdr="http://schemas.openxmlformats.org/drawingml/2006/spreadsheetDrawing">
                    <xdr:col>37</xdr:col>
                    <xdr:colOff>0</xdr:colOff>
                    <xdr:row>55</xdr:row>
                    <xdr:rowOff>0</xdr:rowOff>
                  </from>
                  <to xmlns:xdr="http://schemas.openxmlformats.org/drawingml/2006/spreadsheetDrawing">
                    <xdr:col>37</xdr:col>
                    <xdr:colOff>302260</xdr:colOff>
                    <xdr:row>56</xdr:row>
                    <xdr:rowOff>82550</xdr:rowOff>
                  </to>
                </anchor>
              </controlPr>
            </control>
          </mc:Choice>
        </mc:AlternateContent>
        <mc:AlternateContent>
          <mc:Choice Requires="x14">
            <control shapeId="269407" r:id="rId98" name="チェック 95">
              <controlPr defaultSize="0" autoPict="0">
                <anchor moveWithCells="1">
                  <from xmlns:xdr="http://schemas.openxmlformats.org/drawingml/2006/spreadsheetDrawing">
                    <xdr:col>37</xdr:col>
                    <xdr:colOff>0</xdr:colOff>
                    <xdr:row>56</xdr:row>
                    <xdr:rowOff>0</xdr:rowOff>
                  </from>
                  <to xmlns:xdr="http://schemas.openxmlformats.org/drawingml/2006/spreadsheetDrawing">
                    <xdr:col>37</xdr:col>
                    <xdr:colOff>302260</xdr:colOff>
                    <xdr:row>57</xdr:row>
                    <xdr:rowOff>81280</xdr:rowOff>
                  </to>
                </anchor>
              </controlPr>
            </control>
          </mc:Choice>
        </mc:AlternateContent>
        <mc:AlternateContent>
          <mc:Choice Requires="x14">
            <control shapeId="269408" r:id="rId99" name="チェック 96">
              <controlPr defaultSize="0" autoPict="0">
                <anchor moveWithCells="1">
                  <from xmlns:xdr="http://schemas.openxmlformats.org/drawingml/2006/spreadsheetDrawing">
                    <xdr:col>37</xdr:col>
                    <xdr:colOff>0</xdr:colOff>
                    <xdr:row>59</xdr:row>
                    <xdr:rowOff>0</xdr:rowOff>
                  </from>
                  <to xmlns:xdr="http://schemas.openxmlformats.org/drawingml/2006/spreadsheetDrawing">
                    <xdr:col>37</xdr:col>
                    <xdr:colOff>302260</xdr:colOff>
                    <xdr:row>60</xdr:row>
                    <xdr:rowOff>99060</xdr:rowOff>
                  </to>
                </anchor>
              </controlPr>
            </control>
          </mc:Choice>
        </mc:AlternateContent>
        <mc:AlternateContent>
          <mc:Choice Requires="x14">
            <control shapeId="269409" r:id="rId100" name="チェック 97">
              <controlPr defaultSize="0" autoPict="0">
                <anchor moveWithCells="1">
                  <from xmlns:xdr="http://schemas.openxmlformats.org/drawingml/2006/spreadsheetDrawing">
                    <xdr:col>37</xdr:col>
                    <xdr:colOff>0</xdr:colOff>
                    <xdr:row>61</xdr:row>
                    <xdr:rowOff>0</xdr:rowOff>
                  </from>
                  <to xmlns:xdr="http://schemas.openxmlformats.org/drawingml/2006/spreadsheetDrawing">
                    <xdr:col>37</xdr:col>
                    <xdr:colOff>302260</xdr:colOff>
                    <xdr:row>62</xdr:row>
                    <xdr:rowOff>36830</xdr:rowOff>
                  </to>
                </anchor>
              </controlPr>
            </control>
          </mc:Choice>
        </mc:AlternateContent>
        <mc:AlternateContent>
          <mc:Choice Requires="x14">
            <control shapeId="269410" r:id="rId101" name="チェック 98">
              <controlPr defaultSize="0" autoPict="0">
                <anchor moveWithCells="1">
                  <from xmlns:xdr="http://schemas.openxmlformats.org/drawingml/2006/spreadsheetDrawing">
                    <xdr:col>37</xdr:col>
                    <xdr:colOff>0</xdr:colOff>
                    <xdr:row>63</xdr:row>
                    <xdr:rowOff>0</xdr:rowOff>
                  </from>
                  <to xmlns:xdr="http://schemas.openxmlformats.org/drawingml/2006/spreadsheetDrawing">
                    <xdr:col>37</xdr:col>
                    <xdr:colOff>302260</xdr:colOff>
                    <xdr:row>64</xdr:row>
                    <xdr:rowOff>82550</xdr:rowOff>
                  </to>
                </anchor>
              </controlPr>
            </control>
          </mc:Choice>
        </mc:AlternateContent>
        <mc:AlternateContent>
          <mc:Choice Requires="x14">
            <control shapeId="269411" r:id="rId102" name="チェック 99">
              <controlPr defaultSize="0" autoPict="0">
                <anchor moveWithCells="1">
                  <from xmlns:xdr="http://schemas.openxmlformats.org/drawingml/2006/spreadsheetDrawing">
                    <xdr:col>37</xdr:col>
                    <xdr:colOff>0</xdr:colOff>
                    <xdr:row>65</xdr:row>
                    <xdr:rowOff>0</xdr:rowOff>
                  </from>
                  <to xmlns:xdr="http://schemas.openxmlformats.org/drawingml/2006/spreadsheetDrawing">
                    <xdr:col>37</xdr:col>
                    <xdr:colOff>302260</xdr:colOff>
                    <xdr:row>66</xdr:row>
                    <xdr:rowOff>82550</xdr:rowOff>
                  </to>
                </anchor>
              </controlPr>
            </control>
          </mc:Choice>
        </mc:AlternateContent>
        <mc:AlternateContent>
          <mc:Choice Requires="x14">
            <control shapeId="269412" r:id="rId103" name="チェック 100">
              <controlPr defaultSize="0" autoPict="0">
                <anchor moveWithCells="1">
                  <from xmlns:xdr="http://schemas.openxmlformats.org/drawingml/2006/spreadsheetDrawing">
                    <xdr:col>37</xdr:col>
                    <xdr:colOff>0</xdr:colOff>
                    <xdr:row>67</xdr:row>
                    <xdr:rowOff>0</xdr:rowOff>
                  </from>
                  <to xmlns:xdr="http://schemas.openxmlformats.org/drawingml/2006/spreadsheetDrawing">
                    <xdr:col>37</xdr:col>
                    <xdr:colOff>302260</xdr:colOff>
                    <xdr:row>68</xdr:row>
                    <xdr:rowOff>80010</xdr:rowOff>
                  </to>
                </anchor>
              </controlPr>
            </control>
          </mc:Choice>
        </mc:AlternateContent>
        <mc:AlternateContent>
          <mc:Choice Requires="x14">
            <control shapeId="269413" r:id="rId104" name="チェック 101">
              <controlPr defaultSize="0" autoPict="0">
                <anchor moveWithCells="1">
                  <from xmlns:xdr="http://schemas.openxmlformats.org/drawingml/2006/spreadsheetDrawing">
                    <xdr:col>39</xdr:col>
                    <xdr:colOff>0</xdr:colOff>
                    <xdr:row>51</xdr:row>
                    <xdr:rowOff>0</xdr:rowOff>
                  </from>
                  <to xmlns:xdr="http://schemas.openxmlformats.org/drawingml/2006/spreadsheetDrawing">
                    <xdr:col>39</xdr:col>
                    <xdr:colOff>302260</xdr:colOff>
                    <xdr:row>52</xdr:row>
                    <xdr:rowOff>95885</xdr:rowOff>
                  </to>
                </anchor>
              </controlPr>
            </control>
          </mc:Choice>
        </mc:AlternateContent>
        <mc:AlternateContent>
          <mc:Choice Requires="x14">
            <control shapeId="269414" r:id="rId105" name="チェック 102">
              <controlPr defaultSize="0" autoPict="0">
                <anchor moveWithCells="1">
                  <from xmlns:xdr="http://schemas.openxmlformats.org/drawingml/2006/spreadsheetDrawing">
                    <xdr:col>38</xdr:col>
                    <xdr:colOff>0</xdr:colOff>
                    <xdr:row>52</xdr:row>
                    <xdr:rowOff>0</xdr:rowOff>
                  </from>
                  <to xmlns:xdr="http://schemas.openxmlformats.org/drawingml/2006/spreadsheetDrawing">
                    <xdr:col>38</xdr:col>
                    <xdr:colOff>302260</xdr:colOff>
                    <xdr:row>52</xdr:row>
                    <xdr:rowOff>332740</xdr:rowOff>
                  </to>
                </anchor>
              </controlPr>
            </control>
          </mc:Choice>
        </mc:AlternateContent>
        <mc:AlternateContent>
          <mc:Choice Requires="x14">
            <control shapeId="269415" r:id="rId106" name="チェック 103">
              <controlPr defaultSize="0" autoPict="0">
                <anchor moveWithCells="1">
                  <from xmlns:xdr="http://schemas.openxmlformats.org/drawingml/2006/spreadsheetDrawing">
                    <xdr:col>39</xdr:col>
                    <xdr:colOff>0</xdr:colOff>
                    <xdr:row>52</xdr:row>
                    <xdr:rowOff>0</xdr:rowOff>
                  </from>
                  <to xmlns:xdr="http://schemas.openxmlformats.org/drawingml/2006/spreadsheetDrawing">
                    <xdr:col>39</xdr:col>
                    <xdr:colOff>302260</xdr:colOff>
                    <xdr:row>52</xdr:row>
                    <xdr:rowOff>332740</xdr:rowOff>
                  </to>
                </anchor>
              </controlPr>
            </control>
          </mc:Choice>
        </mc:AlternateContent>
        <mc:AlternateContent>
          <mc:Choice Requires="x14">
            <control shapeId="269416" r:id="rId107" name="チェック 104">
              <controlPr defaultSize="0" autoPict="0">
                <anchor moveWithCells="1">
                  <from xmlns:xdr="http://schemas.openxmlformats.org/drawingml/2006/spreadsheetDrawing">
                    <xdr:col>38</xdr:col>
                    <xdr:colOff>0</xdr:colOff>
                    <xdr:row>53</xdr:row>
                    <xdr:rowOff>0</xdr:rowOff>
                  </from>
                  <to xmlns:xdr="http://schemas.openxmlformats.org/drawingml/2006/spreadsheetDrawing">
                    <xdr:col>38</xdr:col>
                    <xdr:colOff>302260</xdr:colOff>
                    <xdr:row>54</xdr:row>
                    <xdr:rowOff>78740</xdr:rowOff>
                  </to>
                </anchor>
              </controlPr>
            </control>
          </mc:Choice>
        </mc:AlternateContent>
        <mc:AlternateContent>
          <mc:Choice Requires="x14">
            <control shapeId="269417" r:id="rId108" name="チェック 105">
              <controlPr defaultSize="0" autoPict="0">
                <anchor moveWithCells="1">
                  <from xmlns:xdr="http://schemas.openxmlformats.org/drawingml/2006/spreadsheetDrawing">
                    <xdr:col>39</xdr:col>
                    <xdr:colOff>0</xdr:colOff>
                    <xdr:row>53</xdr:row>
                    <xdr:rowOff>0</xdr:rowOff>
                  </from>
                  <to xmlns:xdr="http://schemas.openxmlformats.org/drawingml/2006/spreadsheetDrawing">
                    <xdr:col>39</xdr:col>
                    <xdr:colOff>302260</xdr:colOff>
                    <xdr:row>54</xdr:row>
                    <xdr:rowOff>78740</xdr:rowOff>
                  </to>
                </anchor>
              </controlPr>
            </control>
          </mc:Choice>
        </mc:AlternateContent>
        <mc:AlternateContent>
          <mc:Choice Requires="x14">
            <control shapeId="269418" r:id="rId109" name="チェック 106">
              <controlPr defaultSize="0" autoPict="0">
                <anchor moveWithCells="1">
                  <from xmlns:xdr="http://schemas.openxmlformats.org/drawingml/2006/spreadsheetDrawing">
                    <xdr:col>38</xdr:col>
                    <xdr:colOff>0</xdr:colOff>
                    <xdr:row>55</xdr:row>
                    <xdr:rowOff>0</xdr:rowOff>
                  </from>
                  <to xmlns:xdr="http://schemas.openxmlformats.org/drawingml/2006/spreadsheetDrawing">
                    <xdr:col>38</xdr:col>
                    <xdr:colOff>302260</xdr:colOff>
                    <xdr:row>56</xdr:row>
                    <xdr:rowOff>78740</xdr:rowOff>
                  </to>
                </anchor>
              </controlPr>
            </control>
          </mc:Choice>
        </mc:AlternateContent>
        <mc:AlternateContent>
          <mc:Choice Requires="x14">
            <control shapeId="269419" r:id="rId110" name="チェック 107">
              <controlPr defaultSize="0" autoPict="0">
                <anchor moveWithCells="1">
                  <from xmlns:xdr="http://schemas.openxmlformats.org/drawingml/2006/spreadsheetDrawing">
                    <xdr:col>39</xdr:col>
                    <xdr:colOff>0</xdr:colOff>
                    <xdr:row>55</xdr:row>
                    <xdr:rowOff>0</xdr:rowOff>
                  </from>
                  <to xmlns:xdr="http://schemas.openxmlformats.org/drawingml/2006/spreadsheetDrawing">
                    <xdr:col>39</xdr:col>
                    <xdr:colOff>302260</xdr:colOff>
                    <xdr:row>56</xdr:row>
                    <xdr:rowOff>78740</xdr:rowOff>
                  </to>
                </anchor>
              </controlPr>
            </control>
          </mc:Choice>
        </mc:AlternateContent>
        <mc:AlternateContent>
          <mc:Choice Requires="x14">
            <control shapeId="269420" r:id="rId111" name="チェック 108">
              <controlPr defaultSize="0" autoPict="0">
                <anchor moveWithCells="1">
                  <from xmlns:xdr="http://schemas.openxmlformats.org/drawingml/2006/spreadsheetDrawing">
                    <xdr:col>38</xdr:col>
                    <xdr:colOff>0</xdr:colOff>
                    <xdr:row>56</xdr:row>
                    <xdr:rowOff>0</xdr:rowOff>
                  </from>
                  <to xmlns:xdr="http://schemas.openxmlformats.org/drawingml/2006/spreadsheetDrawing">
                    <xdr:col>38</xdr:col>
                    <xdr:colOff>302260</xdr:colOff>
                    <xdr:row>57</xdr:row>
                    <xdr:rowOff>77470</xdr:rowOff>
                  </to>
                </anchor>
              </controlPr>
            </control>
          </mc:Choice>
        </mc:AlternateContent>
        <mc:AlternateContent>
          <mc:Choice Requires="x14">
            <control shapeId="269421" r:id="rId112" name="チェック 109">
              <controlPr defaultSize="0" autoPict="0">
                <anchor moveWithCells="1">
                  <from xmlns:xdr="http://schemas.openxmlformats.org/drawingml/2006/spreadsheetDrawing">
                    <xdr:col>39</xdr:col>
                    <xdr:colOff>0</xdr:colOff>
                    <xdr:row>56</xdr:row>
                    <xdr:rowOff>0</xdr:rowOff>
                  </from>
                  <to xmlns:xdr="http://schemas.openxmlformats.org/drawingml/2006/spreadsheetDrawing">
                    <xdr:col>39</xdr:col>
                    <xdr:colOff>302260</xdr:colOff>
                    <xdr:row>57</xdr:row>
                    <xdr:rowOff>77470</xdr:rowOff>
                  </to>
                </anchor>
              </controlPr>
            </control>
          </mc:Choice>
        </mc:AlternateContent>
        <mc:AlternateContent>
          <mc:Choice Requires="x14">
            <control shapeId="269422" r:id="rId113" name="チェック 110">
              <controlPr defaultSize="0" autoPict="0">
                <anchor moveWithCells="1">
                  <from xmlns:xdr="http://schemas.openxmlformats.org/drawingml/2006/spreadsheetDrawing">
                    <xdr:col>38</xdr:col>
                    <xdr:colOff>0</xdr:colOff>
                    <xdr:row>59</xdr:row>
                    <xdr:rowOff>0</xdr:rowOff>
                  </from>
                  <to xmlns:xdr="http://schemas.openxmlformats.org/drawingml/2006/spreadsheetDrawing">
                    <xdr:col>38</xdr:col>
                    <xdr:colOff>302260</xdr:colOff>
                    <xdr:row>60</xdr:row>
                    <xdr:rowOff>95250</xdr:rowOff>
                  </to>
                </anchor>
              </controlPr>
            </control>
          </mc:Choice>
        </mc:AlternateContent>
        <mc:AlternateContent>
          <mc:Choice Requires="x14">
            <control shapeId="269423" r:id="rId114" name="チェック 111">
              <controlPr defaultSize="0" autoPict="0">
                <anchor moveWithCells="1">
                  <from xmlns:xdr="http://schemas.openxmlformats.org/drawingml/2006/spreadsheetDrawing">
                    <xdr:col>39</xdr:col>
                    <xdr:colOff>0</xdr:colOff>
                    <xdr:row>59</xdr:row>
                    <xdr:rowOff>0</xdr:rowOff>
                  </from>
                  <to xmlns:xdr="http://schemas.openxmlformats.org/drawingml/2006/spreadsheetDrawing">
                    <xdr:col>39</xdr:col>
                    <xdr:colOff>302260</xdr:colOff>
                    <xdr:row>60</xdr:row>
                    <xdr:rowOff>95250</xdr:rowOff>
                  </to>
                </anchor>
              </controlPr>
            </control>
          </mc:Choice>
        </mc:AlternateContent>
        <mc:AlternateContent>
          <mc:Choice Requires="x14">
            <control shapeId="269424" r:id="rId115" name="チェック 112">
              <controlPr defaultSize="0" autoPict="0">
                <anchor moveWithCells="1">
                  <from xmlns:xdr="http://schemas.openxmlformats.org/drawingml/2006/spreadsheetDrawing">
                    <xdr:col>38</xdr:col>
                    <xdr:colOff>0</xdr:colOff>
                    <xdr:row>61</xdr:row>
                    <xdr:rowOff>0</xdr:rowOff>
                  </from>
                  <to xmlns:xdr="http://schemas.openxmlformats.org/drawingml/2006/spreadsheetDrawing">
                    <xdr:col>38</xdr:col>
                    <xdr:colOff>302260</xdr:colOff>
                    <xdr:row>62</xdr:row>
                    <xdr:rowOff>34290</xdr:rowOff>
                  </to>
                </anchor>
              </controlPr>
            </control>
          </mc:Choice>
        </mc:AlternateContent>
        <mc:AlternateContent>
          <mc:Choice Requires="x14">
            <control shapeId="269425" r:id="rId116" name="チェック 113">
              <controlPr defaultSize="0" autoPict="0">
                <anchor moveWithCells="1">
                  <from xmlns:xdr="http://schemas.openxmlformats.org/drawingml/2006/spreadsheetDrawing">
                    <xdr:col>39</xdr:col>
                    <xdr:colOff>0</xdr:colOff>
                    <xdr:row>61</xdr:row>
                    <xdr:rowOff>0</xdr:rowOff>
                  </from>
                  <to xmlns:xdr="http://schemas.openxmlformats.org/drawingml/2006/spreadsheetDrawing">
                    <xdr:col>39</xdr:col>
                    <xdr:colOff>302260</xdr:colOff>
                    <xdr:row>62</xdr:row>
                    <xdr:rowOff>34290</xdr:rowOff>
                  </to>
                </anchor>
              </controlPr>
            </control>
          </mc:Choice>
        </mc:AlternateContent>
        <mc:AlternateContent>
          <mc:Choice Requires="x14">
            <control shapeId="269426" r:id="rId117" name="チェック 114">
              <controlPr defaultSize="0" autoPict="0">
                <anchor moveWithCells="1">
                  <from xmlns:xdr="http://schemas.openxmlformats.org/drawingml/2006/spreadsheetDrawing">
                    <xdr:col>38</xdr:col>
                    <xdr:colOff>0</xdr:colOff>
                    <xdr:row>63</xdr:row>
                    <xdr:rowOff>0</xdr:rowOff>
                  </from>
                  <to xmlns:xdr="http://schemas.openxmlformats.org/drawingml/2006/spreadsheetDrawing">
                    <xdr:col>38</xdr:col>
                    <xdr:colOff>302260</xdr:colOff>
                    <xdr:row>64</xdr:row>
                    <xdr:rowOff>78740</xdr:rowOff>
                  </to>
                </anchor>
              </controlPr>
            </control>
          </mc:Choice>
        </mc:AlternateContent>
        <mc:AlternateContent>
          <mc:Choice Requires="x14">
            <control shapeId="269427" r:id="rId118" name="チェック 115">
              <controlPr defaultSize="0" autoPict="0">
                <anchor moveWithCells="1">
                  <from xmlns:xdr="http://schemas.openxmlformats.org/drawingml/2006/spreadsheetDrawing">
                    <xdr:col>39</xdr:col>
                    <xdr:colOff>0</xdr:colOff>
                    <xdr:row>63</xdr:row>
                    <xdr:rowOff>0</xdr:rowOff>
                  </from>
                  <to xmlns:xdr="http://schemas.openxmlformats.org/drawingml/2006/spreadsheetDrawing">
                    <xdr:col>39</xdr:col>
                    <xdr:colOff>302260</xdr:colOff>
                    <xdr:row>64</xdr:row>
                    <xdr:rowOff>78740</xdr:rowOff>
                  </to>
                </anchor>
              </controlPr>
            </control>
          </mc:Choice>
        </mc:AlternateContent>
        <mc:AlternateContent>
          <mc:Choice Requires="x14">
            <control shapeId="269428" r:id="rId119" name="チェック 116">
              <controlPr defaultSize="0" autoPict="0">
                <anchor moveWithCells="1">
                  <from xmlns:xdr="http://schemas.openxmlformats.org/drawingml/2006/spreadsheetDrawing">
                    <xdr:col>38</xdr:col>
                    <xdr:colOff>0</xdr:colOff>
                    <xdr:row>65</xdr:row>
                    <xdr:rowOff>0</xdr:rowOff>
                  </from>
                  <to xmlns:xdr="http://schemas.openxmlformats.org/drawingml/2006/spreadsheetDrawing">
                    <xdr:col>38</xdr:col>
                    <xdr:colOff>302260</xdr:colOff>
                    <xdr:row>66</xdr:row>
                    <xdr:rowOff>76835</xdr:rowOff>
                  </to>
                </anchor>
              </controlPr>
            </control>
          </mc:Choice>
        </mc:AlternateContent>
        <mc:AlternateContent>
          <mc:Choice Requires="x14">
            <control shapeId="269429" r:id="rId120" name="チェック 117">
              <controlPr defaultSize="0" autoPict="0">
                <anchor moveWithCells="1">
                  <from xmlns:xdr="http://schemas.openxmlformats.org/drawingml/2006/spreadsheetDrawing">
                    <xdr:col>39</xdr:col>
                    <xdr:colOff>0</xdr:colOff>
                    <xdr:row>65</xdr:row>
                    <xdr:rowOff>0</xdr:rowOff>
                  </from>
                  <to xmlns:xdr="http://schemas.openxmlformats.org/drawingml/2006/spreadsheetDrawing">
                    <xdr:col>39</xdr:col>
                    <xdr:colOff>302260</xdr:colOff>
                    <xdr:row>66</xdr:row>
                    <xdr:rowOff>76835</xdr:rowOff>
                  </to>
                </anchor>
              </controlPr>
            </control>
          </mc:Choice>
        </mc:AlternateContent>
        <mc:AlternateContent>
          <mc:Choice Requires="x14">
            <control shapeId="269430" r:id="rId121" name="チェック 118">
              <controlPr defaultSize="0" autoPict="0">
                <anchor moveWithCells="1">
                  <from xmlns:xdr="http://schemas.openxmlformats.org/drawingml/2006/spreadsheetDrawing">
                    <xdr:col>38</xdr:col>
                    <xdr:colOff>0</xdr:colOff>
                    <xdr:row>67</xdr:row>
                    <xdr:rowOff>0</xdr:rowOff>
                  </from>
                  <to xmlns:xdr="http://schemas.openxmlformats.org/drawingml/2006/spreadsheetDrawing">
                    <xdr:col>38</xdr:col>
                    <xdr:colOff>302260</xdr:colOff>
                    <xdr:row>68</xdr:row>
                    <xdr:rowOff>76835</xdr:rowOff>
                  </to>
                </anchor>
              </controlPr>
            </control>
          </mc:Choice>
        </mc:AlternateContent>
        <mc:AlternateContent>
          <mc:Choice Requires="x14">
            <control shapeId="269431" r:id="rId122" name="チェック 119">
              <controlPr defaultSize="0" autoPict="0">
                <anchor moveWithCells="1">
                  <from xmlns:xdr="http://schemas.openxmlformats.org/drawingml/2006/spreadsheetDrawing">
                    <xdr:col>39</xdr:col>
                    <xdr:colOff>0</xdr:colOff>
                    <xdr:row>67</xdr:row>
                    <xdr:rowOff>0</xdr:rowOff>
                  </from>
                  <to xmlns:xdr="http://schemas.openxmlformats.org/drawingml/2006/spreadsheetDrawing">
                    <xdr:col>39</xdr:col>
                    <xdr:colOff>302260</xdr:colOff>
                    <xdr:row>68</xdr:row>
                    <xdr:rowOff>76835</xdr:rowOff>
                  </to>
                </anchor>
              </controlPr>
            </control>
          </mc:Choice>
        </mc:AlternateContent>
        <mc:AlternateContent>
          <mc:Choice Requires="x14">
            <control shapeId="269432" r:id="rId123" name="チェック 120">
              <controlPr defaultSize="0" autoPict="0">
                <anchor moveWithCells="1">
                  <from xmlns:xdr="http://schemas.openxmlformats.org/drawingml/2006/spreadsheetDrawing">
                    <xdr:col>37</xdr:col>
                    <xdr:colOff>0</xdr:colOff>
                    <xdr:row>69</xdr:row>
                    <xdr:rowOff>0</xdr:rowOff>
                  </from>
                  <to xmlns:xdr="http://schemas.openxmlformats.org/drawingml/2006/spreadsheetDrawing">
                    <xdr:col>37</xdr:col>
                    <xdr:colOff>302260</xdr:colOff>
                    <xdr:row>69</xdr:row>
                    <xdr:rowOff>331470</xdr:rowOff>
                  </to>
                </anchor>
              </controlPr>
            </control>
          </mc:Choice>
        </mc:AlternateContent>
        <mc:AlternateContent>
          <mc:Choice Requires="x14">
            <control shapeId="269434" r:id="rId124" name="チェック 122">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76200</xdr:rowOff>
                  </to>
                </anchor>
              </controlPr>
            </control>
          </mc:Choice>
        </mc:AlternateContent>
        <mc:AlternateContent>
          <mc:Choice Requires="x14">
            <control shapeId="269435" r:id="rId125" name="チェック 123">
              <controlPr defaultSize="0" autoPict="0">
                <anchor moveWithCells="1">
                  <from xmlns:xdr="http://schemas.openxmlformats.org/drawingml/2006/spreadsheetDrawing">
                    <xdr:col>38</xdr:col>
                    <xdr:colOff>0</xdr:colOff>
                    <xdr:row>69</xdr:row>
                    <xdr:rowOff>0</xdr:rowOff>
                  </from>
                  <to xmlns:xdr="http://schemas.openxmlformats.org/drawingml/2006/spreadsheetDrawing">
                    <xdr:col>38</xdr:col>
                    <xdr:colOff>302260</xdr:colOff>
                    <xdr:row>69</xdr:row>
                    <xdr:rowOff>331470</xdr:rowOff>
                  </to>
                </anchor>
              </controlPr>
            </control>
          </mc:Choice>
        </mc:AlternateContent>
        <mc:AlternateContent>
          <mc:Choice Requires="x14">
            <control shapeId="269436" r:id="rId126" name="チェック 124">
              <controlPr defaultSize="0" autoPict="0">
                <anchor moveWithCells="1">
                  <from xmlns:xdr="http://schemas.openxmlformats.org/drawingml/2006/spreadsheetDrawing">
                    <xdr:col>39</xdr:col>
                    <xdr:colOff>0</xdr:colOff>
                    <xdr:row>69</xdr:row>
                    <xdr:rowOff>0</xdr:rowOff>
                  </from>
                  <to xmlns:xdr="http://schemas.openxmlformats.org/drawingml/2006/spreadsheetDrawing">
                    <xdr:col>39</xdr:col>
                    <xdr:colOff>302260</xdr:colOff>
                    <xdr:row>69</xdr:row>
                    <xdr:rowOff>331470</xdr:rowOff>
                  </to>
                </anchor>
              </controlPr>
            </control>
          </mc:Choice>
        </mc:AlternateContent>
        <mc:AlternateContent>
          <mc:Choice Requires="x14">
            <control shapeId="269439" r:id="rId127" name="チェック 127">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110</xdr:row>
                    <xdr:rowOff>76200</xdr:rowOff>
                  </to>
                </anchor>
              </controlPr>
            </control>
          </mc:Choice>
        </mc:AlternateContent>
        <mc:AlternateContent>
          <mc:Choice Requires="x14">
            <control shapeId="269440" r:id="rId128" name="チェック 128">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110</xdr:row>
                    <xdr:rowOff>76200</xdr:rowOff>
                  </to>
                </anchor>
              </controlPr>
            </control>
          </mc:Choice>
        </mc:AlternateContent>
        <mc:AlternateContent>
          <mc:Choice Requires="x14">
            <control shapeId="269441" r:id="rId129" name="チェック 129">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76200</xdr:rowOff>
                  </to>
                </anchor>
              </controlPr>
            </control>
          </mc:Choice>
        </mc:AlternateContent>
        <mc:AlternateContent>
          <mc:Choice Requires="x14">
            <control shapeId="269442" r:id="rId130" name="チェック 130">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76200</xdr:rowOff>
                  </to>
                </anchor>
              </controlPr>
            </control>
          </mc:Choice>
        </mc:AlternateContent>
        <mc:AlternateContent>
          <mc:Choice Requires="x14">
            <control shapeId="269443" r:id="rId131" name="チェック 131">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110</xdr:row>
                    <xdr:rowOff>76200</xdr:rowOff>
                  </to>
                </anchor>
              </controlPr>
            </control>
          </mc:Choice>
        </mc:AlternateContent>
        <mc:AlternateContent>
          <mc:Choice Requires="x14">
            <control shapeId="269444" r:id="rId132" name="チェック 132">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110</xdr:row>
                    <xdr:rowOff>76200</xdr:rowOff>
                  </to>
                </anchor>
              </controlPr>
            </control>
          </mc:Choice>
        </mc:AlternateContent>
        <mc:AlternateContent>
          <mc:Choice Requires="x14">
            <control shapeId="269445" r:id="rId133" name="チェック 133">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76200</xdr:rowOff>
                  </to>
                </anchor>
              </controlPr>
            </control>
          </mc:Choice>
        </mc:AlternateContent>
        <mc:AlternateContent>
          <mc:Choice Requires="x14">
            <control shapeId="269446" r:id="rId134" name="チェック 134">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110</xdr:row>
                    <xdr:rowOff>76200</xdr:rowOff>
                  </to>
                </anchor>
              </controlPr>
            </control>
          </mc:Choice>
        </mc:AlternateContent>
        <mc:AlternateContent>
          <mc:Choice Requires="x14">
            <control shapeId="269447" r:id="rId135" name="チェック 135">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110</xdr:row>
                    <xdr:rowOff>76200</xdr:rowOff>
                  </to>
                </anchor>
              </controlPr>
            </control>
          </mc:Choice>
        </mc:AlternateContent>
        <mc:AlternateContent>
          <mc:Choice Requires="x14">
            <control shapeId="269448" r:id="rId136" name="チェック 136">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74295</xdr:rowOff>
                  </to>
                </anchor>
              </controlPr>
            </control>
          </mc:Choice>
        </mc:AlternateContent>
        <mc:AlternateContent>
          <mc:Choice Requires="x14">
            <control shapeId="269449" r:id="rId137" name="チェック 137">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110</xdr:row>
                    <xdr:rowOff>74295</xdr:rowOff>
                  </to>
                </anchor>
              </controlPr>
            </control>
          </mc:Choice>
        </mc:AlternateContent>
        <mc:AlternateContent>
          <mc:Choice Requires="x14">
            <control shapeId="269450" r:id="rId138" name="チェック 138">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110</xdr:row>
                    <xdr:rowOff>74295</xdr:rowOff>
                  </to>
                </anchor>
              </controlPr>
            </control>
          </mc:Choice>
        </mc:AlternateContent>
        <mc:AlternateContent>
          <mc:Choice Requires="x14">
            <control shapeId="269451" r:id="rId139" name="チェック 139">
              <controlPr defaultSize="0" autoPict="0">
                <anchor moveWithCells="1">
                  <from xmlns:xdr="http://schemas.openxmlformats.org/drawingml/2006/spreadsheetDrawing">
                    <xdr:col>37</xdr:col>
                    <xdr:colOff>0</xdr:colOff>
                    <xdr:row>111</xdr:row>
                    <xdr:rowOff>0</xdr:rowOff>
                  </from>
                  <to xmlns:xdr="http://schemas.openxmlformats.org/drawingml/2006/spreadsheetDrawing">
                    <xdr:col>37</xdr:col>
                    <xdr:colOff>302260</xdr:colOff>
                    <xdr:row>112</xdr:row>
                    <xdr:rowOff>93345</xdr:rowOff>
                  </to>
                </anchor>
              </controlPr>
            </control>
          </mc:Choice>
        </mc:AlternateContent>
        <mc:AlternateContent>
          <mc:Choice Requires="x14">
            <control shapeId="269452" r:id="rId140" name="チェック 140">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93345</xdr:rowOff>
                  </to>
                </anchor>
              </controlPr>
            </control>
          </mc:Choice>
        </mc:AlternateContent>
        <mc:AlternateContent>
          <mc:Choice Requires="x14">
            <control shapeId="269453" r:id="rId141" name="チェック 141">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93345</xdr:rowOff>
                  </to>
                </anchor>
              </controlPr>
            </control>
          </mc:Choice>
        </mc:AlternateContent>
        <mc:AlternateContent>
          <mc:Choice Requires="x14">
            <control shapeId="269454" r:id="rId142" name="チェック 142">
              <controlPr defaultSize="0" autoPict="0">
                <anchor moveWithCells="1">
                  <from xmlns:xdr="http://schemas.openxmlformats.org/drawingml/2006/spreadsheetDrawing">
                    <xdr:col>37</xdr:col>
                    <xdr:colOff>0</xdr:colOff>
                    <xdr:row>111</xdr:row>
                    <xdr:rowOff>0</xdr:rowOff>
                  </from>
                  <to xmlns:xdr="http://schemas.openxmlformats.org/drawingml/2006/spreadsheetDrawing">
                    <xdr:col>37</xdr:col>
                    <xdr:colOff>302260</xdr:colOff>
                    <xdr:row>112</xdr:row>
                    <xdr:rowOff>93345</xdr:rowOff>
                  </to>
                </anchor>
              </controlPr>
            </control>
          </mc:Choice>
        </mc:AlternateContent>
        <mc:AlternateContent>
          <mc:Choice Requires="x14">
            <control shapeId="269455" r:id="rId143" name="チェック 143">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93345</xdr:rowOff>
                  </to>
                </anchor>
              </controlPr>
            </control>
          </mc:Choice>
        </mc:AlternateContent>
        <mc:AlternateContent>
          <mc:Choice Requires="x14">
            <control shapeId="269456" r:id="rId144" name="チェック 144">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93345</xdr:rowOff>
                  </to>
                </anchor>
              </controlPr>
            </control>
          </mc:Choice>
        </mc:AlternateContent>
        <mc:AlternateContent>
          <mc:Choice Requires="x14">
            <control shapeId="269457" r:id="rId145" name="チェック 145">
              <controlPr defaultSize="0" autoPict="0">
                <anchor moveWithCells="1">
                  <from xmlns:xdr="http://schemas.openxmlformats.org/drawingml/2006/spreadsheetDrawing">
                    <xdr:col>37</xdr:col>
                    <xdr:colOff>0</xdr:colOff>
                    <xdr:row>111</xdr:row>
                    <xdr:rowOff>0</xdr:rowOff>
                  </from>
                  <to xmlns:xdr="http://schemas.openxmlformats.org/drawingml/2006/spreadsheetDrawing">
                    <xdr:col>37</xdr:col>
                    <xdr:colOff>302260</xdr:colOff>
                    <xdr:row>112</xdr:row>
                    <xdr:rowOff>87630</xdr:rowOff>
                  </to>
                </anchor>
              </controlPr>
            </control>
          </mc:Choice>
        </mc:AlternateContent>
        <mc:AlternateContent>
          <mc:Choice Requires="x14">
            <control shapeId="269459" r:id="rId146" name="チェック 147">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87630</xdr:rowOff>
                  </to>
                </anchor>
              </controlPr>
            </control>
          </mc:Choice>
        </mc:AlternateContent>
        <mc:AlternateContent>
          <mc:Choice Requires="x14">
            <control shapeId="269460" r:id="rId147" name="チェック 148">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87630</xdr:rowOff>
                  </to>
                </anchor>
              </controlPr>
            </control>
          </mc:Choice>
        </mc:AlternateContent>
        <mc:AlternateContent>
          <mc:Choice Requires="x14">
            <control shapeId="269463" r:id="rId148" name="チェック 151">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85725</xdr:rowOff>
                  </to>
                </anchor>
              </controlPr>
            </control>
          </mc:Choice>
        </mc:AlternateContent>
        <mc:AlternateContent>
          <mc:Choice Requires="x14">
            <control shapeId="269464" r:id="rId149" name="チェック 152">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85725</xdr:rowOff>
                  </to>
                </anchor>
              </controlPr>
            </control>
          </mc:Choice>
        </mc:AlternateContent>
        <mc:AlternateContent>
          <mc:Choice Requires="x14">
            <control shapeId="269469" r:id="rId150" name="チェック 157">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93345</xdr:rowOff>
                  </to>
                </anchor>
              </controlPr>
            </control>
          </mc:Choice>
        </mc:AlternateContent>
        <mc:AlternateContent>
          <mc:Choice Requires="x14">
            <control shapeId="269470" r:id="rId151" name="チェック 158">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93345</xdr:rowOff>
                  </to>
                </anchor>
              </controlPr>
            </control>
          </mc:Choice>
        </mc:AlternateContent>
        <mc:AlternateContent>
          <mc:Choice Requires="x14">
            <control shapeId="269471" r:id="rId152" name="チェック 159">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85725</xdr:rowOff>
                  </to>
                </anchor>
              </controlPr>
            </control>
          </mc:Choice>
        </mc:AlternateContent>
        <mc:AlternateContent>
          <mc:Choice Requires="x14">
            <control shapeId="269472" r:id="rId153" name="チェック 160">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87630</xdr:rowOff>
                  </to>
                </anchor>
              </controlPr>
            </control>
          </mc:Choice>
        </mc:AlternateContent>
        <mc:AlternateContent>
          <mc:Choice Requires="x14">
            <control shapeId="269473" r:id="rId154" name="チェック 161">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93345</xdr:rowOff>
                  </to>
                </anchor>
              </controlPr>
            </control>
          </mc:Choice>
        </mc:AlternateContent>
        <mc:AlternateContent>
          <mc:Choice Requires="x14">
            <control shapeId="269474" r:id="rId155" name="チェック 162">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93345</xdr:rowOff>
                  </to>
                </anchor>
              </controlPr>
            </control>
          </mc:Choice>
        </mc:AlternateContent>
        <mc:AlternateContent>
          <mc:Choice Requires="x14">
            <control shapeId="269475" r:id="rId156" name="チェック 163">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85725</xdr:rowOff>
                  </to>
                </anchor>
              </controlPr>
            </control>
          </mc:Choice>
        </mc:AlternateContent>
        <mc:AlternateContent>
          <mc:Choice Requires="x14">
            <control shapeId="269476" r:id="rId157" name="チェック 164">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87630</xdr:rowOff>
                  </to>
                </anchor>
              </controlPr>
            </control>
          </mc:Choice>
        </mc:AlternateContent>
        <mc:AlternateContent>
          <mc:Choice Requires="x14">
            <control shapeId="269478" r:id="rId158" name="チェック 166">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85725</xdr:rowOff>
                  </to>
                </anchor>
              </controlPr>
            </control>
          </mc:Choice>
        </mc:AlternateContent>
        <mc:AlternateContent>
          <mc:Choice Requires="x14">
            <control shapeId="269479" r:id="rId159" name="チェック 167">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85725</xdr:rowOff>
                  </to>
                </anchor>
              </controlPr>
            </control>
          </mc:Choice>
        </mc:AlternateContent>
        <mc:AlternateContent>
          <mc:Choice Requires="x14">
            <control shapeId="269481" r:id="rId160" name="チェック 169">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85725</xdr:rowOff>
                  </to>
                </anchor>
              </controlPr>
            </control>
          </mc:Choice>
        </mc:AlternateContent>
        <mc:AlternateContent>
          <mc:Choice Requires="x14">
            <control shapeId="269482" r:id="rId161" name="チェック 170">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85725</xdr:rowOff>
                  </to>
                </anchor>
              </controlPr>
            </control>
          </mc:Choice>
        </mc:AlternateContent>
        <mc:AlternateContent>
          <mc:Choice Requires="x14">
            <control shapeId="269484" r:id="rId162" name="チェック 172">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87630</xdr:rowOff>
                  </to>
                </anchor>
              </controlPr>
            </control>
          </mc:Choice>
        </mc:AlternateContent>
        <mc:AlternateContent>
          <mc:Choice Requires="x14">
            <control shapeId="269485" r:id="rId163" name="チェック 173">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87630</xdr:rowOff>
                  </to>
                </anchor>
              </controlPr>
            </control>
          </mc:Choice>
        </mc:AlternateContent>
        <mc:AlternateContent>
          <mc:Choice Requires="x14">
            <control shapeId="269487" r:id="rId164" name="チェック 175">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87630</xdr:rowOff>
                  </to>
                </anchor>
              </controlPr>
            </control>
          </mc:Choice>
        </mc:AlternateContent>
        <mc:AlternateContent>
          <mc:Choice Requires="x14">
            <control shapeId="269488" r:id="rId165" name="チェック 176">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87630</xdr:rowOff>
                  </to>
                </anchor>
              </controlPr>
            </control>
          </mc:Choice>
        </mc:AlternateContent>
        <mc:AlternateContent>
          <mc:Choice Requires="x14">
            <control shapeId="269490" r:id="rId166" name="チェック 178">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87630</xdr:rowOff>
                  </to>
                </anchor>
              </controlPr>
            </control>
          </mc:Choice>
        </mc:AlternateContent>
        <mc:AlternateContent>
          <mc:Choice Requires="x14">
            <control shapeId="269491" r:id="rId167" name="チェック 179">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87630</xdr:rowOff>
                  </to>
                </anchor>
              </controlPr>
            </control>
          </mc:Choice>
        </mc:AlternateContent>
        <mc:AlternateContent>
          <mc:Choice Requires="x14">
            <control shapeId="269492" r:id="rId168" name="チェック 180">
              <controlPr defaultSize="0" autoPict="0">
                <anchor moveWithCells="1">
                  <from xmlns:xdr="http://schemas.openxmlformats.org/drawingml/2006/spreadsheetDrawing">
                    <xdr:col>37</xdr:col>
                    <xdr:colOff>0</xdr:colOff>
                    <xdr:row>114</xdr:row>
                    <xdr:rowOff>0</xdr:rowOff>
                  </from>
                  <to xmlns:xdr="http://schemas.openxmlformats.org/drawingml/2006/spreadsheetDrawing">
                    <xdr:col>37</xdr:col>
                    <xdr:colOff>302260</xdr:colOff>
                    <xdr:row>115</xdr:row>
                    <xdr:rowOff>93345</xdr:rowOff>
                  </to>
                </anchor>
              </controlPr>
            </control>
          </mc:Choice>
        </mc:AlternateContent>
        <mc:AlternateContent>
          <mc:Choice Requires="x14">
            <control shapeId="269493" r:id="rId169" name="チェック 181">
              <controlPr defaultSize="0" autoPict="0">
                <anchor moveWithCells="1">
                  <from xmlns:xdr="http://schemas.openxmlformats.org/drawingml/2006/spreadsheetDrawing">
                    <xdr:col>37</xdr:col>
                    <xdr:colOff>0</xdr:colOff>
                    <xdr:row>115</xdr:row>
                    <xdr:rowOff>0</xdr:rowOff>
                  </from>
                  <to xmlns:xdr="http://schemas.openxmlformats.org/drawingml/2006/spreadsheetDrawing">
                    <xdr:col>37</xdr:col>
                    <xdr:colOff>302260</xdr:colOff>
                    <xdr:row>116</xdr:row>
                    <xdr:rowOff>93345</xdr:rowOff>
                  </to>
                </anchor>
              </controlPr>
            </control>
          </mc:Choice>
        </mc:AlternateContent>
        <mc:AlternateContent>
          <mc:Choice Requires="x14">
            <control shapeId="269494" r:id="rId170" name="チェック 182">
              <controlPr defaultSize="0" autoPict="0">
                <anchor moveWithCells="1">
                  <from xmlns:xdr="http://schemas.openxmlformats.org/drawingml/2006/spreadsheetDrawing">
                    <xdr:col>37</xdr:col>
                    <xdr:colOff>0</xdr:colOff>
                    <xdr:row>116</xdr:row>
                    <xdr:rowOff>0</xdr:rowOff>
                  </from>
                  <to xmlns:xdr="http://schemas.openxmlformats.org/drawingml/2006/spreadsheetDrawing">
                    <xdr:col>37</xdr:col>
                    <xdr:colOff>302260</xdr:colOff>
                    <xdr:row>117</xdr:row>
                    <xdr:rowOff>93345</xdr:rowOff>
                  </to>
                </anchor>
              </controlPr>
            </control>
          </mc:Choice>
        </mc:AlternateContent>
        <mc:AlternateContent>
          <mc:Choice Requires="x14">
            <control shapeId="269495" r:id="rId171" name="チェック 183">
              <controlPr defaultSize="0" autoPict="0">
                <anchor moveWithCells="1">
                  <from xmlns:xdr="http://schemas.openxmlformats.org/drawingml/2006/spreadsheetDrawing">
                    <xdr:col>37</xdr:col>
                    <xdr:colOff>0</xdr:colOff>
                    <xdr:row>117</xdr:row>
                    <xdr:rowOff>0</xdr:rowOff>
                  </from>
                  <to xmlns:xdr="http://schemas.openxmlformats.org/drawingml/2006/spreadsheetDrawing">
                    <xdr:col>37</xdr:col>
                    <xdr:colOff>302260</xdr:colOff>
                    <xdr:row>118</xdr:row>
                    <xdr:rowOff>93345</xdr:rowOff>
                  </to>
                </anchor>
              </controlPr>
            </control>
          </mc:Choice>
        </mc:AlternateContent>
        <mc:AlternateContent>
          <mc:Choice Requires="x14">
            <control shapeId="269496" r:id="rId172" name="チェック 184">
              <controlPr defaultSize="0" autoPict="0">
                <anchor moveWithCells="1">
                  <from xmlns:xdr="http://schemas.openxmlformats.org/drawingml/2006/spreadsheetDrawing">
                    <xdr:col>37</xdr:col>
                    <xdr:colOff>0</xdr:colOff>
                    <xdr:row>118</xdr:row>
                    <xdr:rowOff>0</xdr:rowOff>
                  </from>
                  <to xmlns:xdr="http://schemas.openxmlformats.org/drawingml/2006/spreadsheetDrawing">
                    <xdr:col>37</xdr:col>
                    <xdr:colOff>302260</xdr:colOff>
                    <xdr:row>119</xdr:row>
                    <xdr:rowOff>93345</xdr:rowOff>
                  </to>
                </anchor>
              </controlPr>
            </control>
          </mc:Choice>
        </mc:AlternateContent>
        <mc:AlternateContent>
          <mc:Choice Requires="x14">
            <control shapeId="269497" r:id="rId173" name="チェック 185">
              <controlPr defaultSize="0" autoPict="0">
                <anchor moveWithCells="1">
                  <from xmlns:xdr="http://schemas.openxmlformats.org/drawingml/2006/spreadsheetDrawing">
                    <xdr:col>38</xdr:col>
                    <xdr:colOff>0</xdr:colOff>
                    <xdr:row>114</xdr:row>
                    <xdr:rowOff>0</xdr:rowOff>
                  </from>
                  <to xmlns:xdr="http://schemas.openxmlformats.org/drawingml/2006/spreadsheetDrawing">
                    <xdr:col>38</xdr:col>
                    <xdr:colOff>302260</xdr:colOff>
                    <xdr:row>115</xdr:row>
                    <xdr:rowOff>93345</xdr:rowOff>
                  </to>
                </anchor>
              </controlPr>
            </control>
          </mc:Choice>
        </mc:AlternateContent>
        <mc:AlternateContent>
          <mc:Choice Requires="x14">
            <control shapeId="269498" r:id="rId174" name="チェック 186">
              <controlPr defaultSize="0" autoPict="0">
                <anchor moveWithCells="1">
                  <from xmlns:xdr="http://schemas.openxmlformats.org/drawingml/2006/spreadsheetDrawing">
                    <xdr:col>38</xdr:col>
                    <xdr:colOff>0</xdr:colOff>
                    <xdr:row>115</xdr:row>
                    <xdr:rowOff>0</xdr:rowOff>
                  </from>
                  <to xmlns:xdr="http://schemas.openxmlformats.org/drawingml/2006/spreadsheetDrawing">
                    <xdr:col>38</xdr:col>
                    <xdr:colOff>302260</xdr:colOff>
                    <xdr:row>116</xdr:row>
                    <xdr:rowOff>93345</xdr:rowOff>
                  </to>
                </anchor>
              </controlPr>
            </control>
          </mc:Choice>
        </mc:AlternateContent>
        <mc:AlternateContent>
          <mc:Choice Requires="x14">
            <control shapeId="269499" r:id="rId175" name="チェック 187">
              <controlPr defaultSize="0" autoPict="0">
                <anchor moveWithCells="1">
                  <from xmlns:xdr="http://schemas.openxmlformats.org/drawingml/2006/spreadsheetDrawing">
                    <xdr:col>38</xdr:col>
                    <xdr:colOff>0</xdr:colOff>
                    <xdr:row>116</xdr:row>
                    <xdr:rowOff>0</xdr:rowOff>
                  </from>
                  <to xmlns:xdr="http://schemas.openxmlformats.org/drawingml/2006/spreadsheetDrawing">
                    <xdr:col>38</xdr:col>
                    <xdr:colOff>302260</xdr:colOff>
                    <xdr:row>117</xdr:row>
                    <xdr:rowOff>93345</xdr:rowOff>
                  </to>
                </anchor>
              </controlPr>
            </control>
          </mc:Choice>
        </mc:AlternateContent>
        <mc:AlternateContent>
          <mc:Choice Requires="x14">
            <control shapeId="269500" r:id="rId176" name="チェック 188">
              <controlPr defaultSize="0" autoPict="0">
                <anchor moveWithCells="1">
                  <from xmlns:xdr="http://schemas.openxmlformats.org/drawingml/2006/spreadsheetDrawing">
                    <xdr:col>38</xdr:col>
                    <xdr:colOff>0</xdr:colOff>
                    <xdr:row>117</xdr:row>
                    <xdr:rowOff>0</xdr:rowOff>
                  </from>
                  <to xmlns:xdr="http://schemas.openxmlformats.org/drawingml/2006/spreadsheetDrawing">
                    <xdr:col>38</xdr:col>
                    <xdr:colOff>302260</xdr:colOff>
                    <xdr:row>118</xdr:row>
                    <xdr:rowOff>93345</xdr:rowOff>
                  </to>
                </anchor>
              </controlPr>
            </control>
          </mc:Choice>
        </mc:AlternateContent>
        <mc:AlternateContent>
          <mc:Choice Requires="x14">
            <control shapeId="269501" r:id="rId177" name="チェック 189">
              <controlPr defaultSize="0" autoPict="0">
                <anchor moveWithCells="1">
                  <from xmlns:xdr="http://schemas.openxmlformats.org/drawingml/2006/spreadsheetDrawing">
                    <xdr:col>38</xdr:col>
                    <xdr:colOff>0</xdr:colOff>
                    <xdr:row>118</xdr:row>
                    <xdr:rowOff>0</xdr:rowOff>
                  </from>
                  <to xmlns:xdr="http://schemas.openxmlformats.org/drawingml/2006/spreadsheetDrawing">
                    <xdr:col>38</xdr:col>
                    <xdr:colOff>302260</xdr:colOff>
                    <xdr:row>119</xdr:row>
                    <xdr:rowOff>93345</xdr:rowOff>
                  </to>
                </anchor>
              </controlPr>
            </control>
          </mc:Choice>
        </mc:AlternateContent>
        <mc:AlternateContent>
          <mc:Choice Requires="x14">
            <control shapeId="269502" r:id="rId178" name="チェック 190">
              <controlPr defaultSize="0" autoPict="0">
                <anchor moveWithCells="1">
                  <from xmlns:xdr="http://schemas.openxmlformats.org/drawingml/2006/spreadsheetDrawing">
                    <xdr:col>39</xdr:col>
                    <xdr:colOff>0</xdr:colOff>
                    <xdr:row>114</xdr:row>
                    <xdr:rowOff>0</xdr:rowOff>
                  </from>
                  <to xmlns:xdr="http://schemas.openxmlformats.org/drawingml/2006/spreadsheetDrawing">
                    <xdr:col>39</xdr:col>
                    <xdr:colOff>302260</xdr:colOff>
                    <xdr:row>115</xdr:row>
                    <xdr:rowOff>93345</xdr:rowOff>
                  </to>
                </anchor>
              </controlPr>
            </control>
          </mc:Choice>
        </mc:AlternateContent>
        <mc:AlternateContent>
          <mc:Choice Requires="x14">
            <control shapeId="269503" r:id="rId179" name="チェック 191">
              <controlPr defaultSize="0" autoPict="0">
                <anchor moveWithCells="1">
                  <from xmlns:xdr="http://schemas.openxmlformats.org/drawingml/2006/spreadsheetDrawing">
                    <xdr:col>39</xdr:col>
                    <xdr:colOff>0</xdr:colOff>
                    <xdr:row>115</xdr:row>
                    <xdr:rowOff>0</xdr:rowOff>
                  </from>
                  <to xmlns:xdr="http://schemas.openxmlformats.org/drawingml/2006/spreadsheetDrawing">
                    <xdr:col>39</xdr:col>
                    <xdr:colOff>302260</xdr:colOff>
                    <xdr:row>116</xdr:row>
                    <xdr:rowOff>93345</xdr:rowOff>
                  </to>
                </anchor>
              </controlPr>
            </control>
          </mc:Choice>
        </mc:AlternateContent>
        <mc:AlternateContent>
          <mc:Choice Requires="x14">
            <control shapeId="269504" r:id="rId180" name="チェック 192">
              <controlPr defaultSize="0" autoPict="0">
                <anchor moveWithCells="1">
                  <from xmlns:xdr="http://schemas.openxmlformats.org/drawingml/2006/spreadsheetDrawing">
                    <xdr:col>39</xdr:col>
                    <xdr:colOff>0</xdr:colOff>
                    <xdr:row>116</xdr:row>
                    <xdr:rowOff>0</xdr:rowOff>
                  </from>
                  <to xmlns:xdr="http://schemas.openxmlformats.org/drawingml/2006/spreadsheetDrawing">
                    <xdr:col>39</xdr:col>
                    <xdr:colOff>302260</xdr:colOff>
                    <xdr:row>117</xdr:row>
                    <xdr:rowOff>93345</xdr:rowOff>
                  </to>
                </anchor>
              </controlPr>
            </control>
          </mc:Choice>
        </mc:AlternateContent>
        <mc:AlternateContent>
          <mc:Choice Requires="x14">
            <control shapeId="269505" r:id="rId181" name="チェック 193">
              <controlPr defaultSize="0" autoPict="0">
                <anchor moveWithCells="1">
                  <from xmlns:xdr="http://schemas.openxmlformats.org/drawingml/2006/spreadsheetDrawing">
                    <xdr:col>39</xdr:col>
                    <xdr:colOff>0</xdr:colOff>
                    <xdr:row>117</xdr:row>
                    <xdr:rowOff>0</xdr:rowOff>
                  </from>
                  <to xmlns:xdr="http://schemas.openxmlformats.org/drawingml/2006/spreadsheetDrawing">
                    <xdr:col>39</xdr:col>
                    <xdr:colOff>302260</xdr:colOff>
                    <xdr:row>118</xdr:row>
                    <xdr:rowOff>93345</xdr:rowOff>
                  </to>
                </anchor>
              </controlPr>
            </control>
          </mc:Choice>
        </mc:AlternateContent>
        <mc:AlternateContent>
          <mc:Choice Requires="x14">
            <control shapeId="269506" r:id="rId182" name="チェック 194">
              <controlPr defaultSize="0" autoPict="0">
                <anchor moveWithCells="1">
                  <from xmlns:xdr="http://schemas.openxmlformats.org/drawingml/2006/spreadsheetDrawing">
                    <xdr:col>39</xdr:col>
                    <xdr:colOff>0</xdr:colOff>
                    <xdr:row>118</xdr:row>
                    <xdr:rowOff>0</xdr:rowOff>
                  </from>
                  <to xmlns:xdr="http://schemas.openxmlformats.org/drawingml/2006/spreadsheetDrawing">
                    <xdr:col>39</xdr:col>
                    <xdr:colOff>302260</xdr:colOff>
                    <xdr:row>119</xdr:row>
                    <xdr:rowOff>93345</xdr:rowOff>
                  </to>
                </anchor>
              </controlPr>
            </control>
          </mc:Choice>
        </mc:AlternateContent>
        <mc:AlternateContent>
          <mc:Choice Requires="x14">
            <control shapeId="269507" r:id="rId183" name="チェック 195">
              <controlPr defaultSize="0" autoPict="0">
                <anchor moveWithCells="1">
                  <from xmlns:xdr="http://schemas.openxmlformats.org/drawingml/2006/spreadsheetDrawing">
                    <xdr:col>37</xdr:col>
                    <xdr:colOff>0</xdr:colOff>
                    <xdr:row>121</xdr:row>
                    <xdr:rowOff>0</xdr:rowOff>
                  </from>
                  <to xmlns:xdr="http://schemas.openxmlformats.org/drawingml/2006/spreadsheetDrawing">
                    <xdr:col>37</xdr:col>
                    <xdr:colOff>302260</xdr:colOff>
                    <xdr:row>122</xdr:row>
                    <xdr:rowOff>93345</xdr:rowOff>
                  </to>
                </anchor>
              </controlPr>
            </control>
          </mc:Choice>
        </mc:AlternateContent>
        <mc:AlternateContent>
          <mc:Choice Requires="x14">
            <control shapeId="269508" r:id="rId184" name="チェック 196">
              <controlPr defaultSize="0" autoPict="0">
                <anchor moveWithCells="1">
                  <from xmlns:xdr="http://schemas.openxmlformats.org/drawingml/2006/spreadsheetDrawing">
                    <xdr:col>37</xdr:col>
                    <xdr:colOff>0</xdr:colOff>
                    <xdr:row>123</xdr:row>
                    <xdr:rowOff>0</xdr:rowOff>
                  </from>
                  <to xmlns:xdr="http://schemas.openxmlformats.org/drawingml/2006/spreadsheetDrawing">
                    <xdr:col>37</xdr:col>
                    <xdr:colOff>302260</xdr:colOff>
                    <xdr:row>124</xdr:row>
                    <xdr:rowOff>93345</xdr:rowOff>
                  </to>
                </anchor>
              </controlPr>
            </control>
          </mc:Choice>
        </mc:AlternateContent>
        <mc:AlternateContent>
          <mc:Choice Requires="x14">
            <control shapeId="269509" r:id="rId185" name="チェック 197">
              <controlPr defaultSize="0" autoPict="0">
                <anchor moveWithCells="1">
                  <from xmlns:xdr="http://schemas.openxmlformats.org/drawingml/2006/spreadsheetDrawing">
                    <xdr:col>37</xdr:col>
                    <xdr:colOff>0</xdr:colOff>
                    <xdr:row>124</xdr:row>
                    <xdr:rowOff>0</xdr:rowOff>
                  </from>
                  <to xmlns:xdr="http://schemas.openxmlformats.org/drawingml/2006/spreadsheetDrawing">
                    <xdr:col>37</xdr:col>
                    <xdr:colOff>302260</xdr:colOff>
                    <xdr:row>124</xdr:row>
                    <xdr:rowOff>330835</xdr:rowOff>
                  </to>
                </anchor>
              </controlPr>
            </control>
          </mc:Choice>
        </mc:AlternateContent>
        <mc:AlternateContent>
          <mc:Choice Requires="x14">
            <control shapeId="269510" r:id="rId186" name="チェック 198">
              <controlPr defaultSize="0" autoPict="0">
                <anchor moveWithCells="1">
                  <from xmlns:xdr="http://schemas.openxmlformats.org/drawingml/2006/spreadsheetDrawing">
                    <xdr:col>37</xdr:col>
                    <xdr:colOff>0</xdr:colOff>
                    <xdr:row>125</xdr:row>
                    <xdr:rowOff>0</xdr:rowOff>
                  </from>
                  <to xmlns:xdr="http://schemas.openxmlformats.org/drawingml/2006/spreadsheetDrawing">
                    <xdr:col>37</xdr:col>
                    <xdr:colOff>302260</xdr:colOff>
                    <xdr:row>126</xdr:row>
                    <xdr:rowOff>93345</xdr:rowOff>
                  </to>
                </anchor>
              </controlPr>
            </control>
          </mc:Choice>
        </mc:AlternateContent>
        <mc:AlternateContent>
          <mc:Choice Requires="x14">
            <control shapeId="269511" r:id="rId187" name="チェック 199">
              <controlPr defaultSize="0" autoPict="0">
                <anchor moveWithCells="1">
                  <from xmlns:xdr="http://schemas.openxmlformats.org/drawingml/2006/spreadsheetDrawing">
                    <xdr:col>37</xdr:col>
                    <xdr:colOff>0</xdr:colOff>
                    <xdr:row>126</xdr:row>
                    <xdr:rowOff>0</xdr:rowOff>
                  </from>
                  <to xmlns:xdr="http://schemas.openxmlformats.org/drawingml/2006/spreadsheetDrawing">
                    <xdr:col>37</xdr:col>
                    <xdr:colOff>302260</xdr:colOff>
                    <xdr:row>127</xdr:row>
                    <xdr:rowOff>93345</xdr:rowOff>
                  </to>
                </anchor>
              </controlPr>
            </control>
          </mc:Choice>
        </mc:AlternateContent>
        <mc:AlternateContent>
          <mc:Choice Requires="x14">
            <control shapeId="269512" r:id="rId188" name="チェック 200">
              <controlPr defaultSize="0" autoPict="0">
                <anchor moveWithCells="1">
                  <from xmlns:xdr="http://schemas.openxmlformats.org/drawingml/2006/spreadsheetDrawing">
                    <xdr:col>37</xdr:col>
                    <xdr:colOff>0</xdr:colOff>
                    <xdr:row>127</xdr:row>
                    <xdr:rowOff>0</xdr:rowOff>
                  </from>
                  <to xmlns:xdr="http://schemas.openxmlformats.org/drawingml/2006/spreadsheetDrawing">
                    <xdr:col>37</xdr:col>
                    <xdr:colOff>302260</xdr:colOff>
                    <xdr:row>128</xdr:row>
                    <xdr:rowOff>93345</xdr:rowOff>
                  </to>
                </anchor>
              </controlPr>
            </control>
          </mc:Choice>
        </mc:AlternateContent>
        <mc:AlternateContent>
          <mc:Choice Requires="x14">
            <control shapeId="269513" r:id="rId189" name="チェック 201">
              <controlPr defaultSize="0" autoPict="0">
                <anchor moveWithCells="1">
                  <from xmlns:xdr="http://schemas.openxmlformats.org/drawingml/2006/spreadsheetDrawing">
                    <xdr:col>37</xdr:col>
                    <xdr:colOff>0</xdr:colOff>
                    <xdr:row>128</xdr:row>
                    <xdr:rowOff>0</xdr:rowOff>
                  </from>
                  <to xmlns:xdr="http://schemas.openxmlformats.org/drawingml/2006/spreadsheetDrawing">
                    <xdr:col>37</xdr:col>
                    <xdr:colOff>302260</xdr:colOff>
                    <xdr:row>129</xdr:row>
                    <xdr:rowOff>91440</xdr:rowOff>
                  </to>
                </anchor>
              </controlPr>
            </control>
          </mc:Choice>
        </mc:AlternateContent>
        <mc:AlternateContent>
          <mc:Choice Requires="x14">
            <control shapeId="269514" r:id="rId190" name="チェック 202">
              <controlPr defaultSize="0" autoPict="0">
                <anchor moveWithCells="1">
                  <from xmlns:xdr="http://schemas.openxmlformats.org/drawingml/2006/spreadsheetDrawing">
                    <xdr:col>37</xdr:col>
                    <xdr:colOff>0</xdr:colOff>
                    <xdr:row>129</xdr:row>
                    <xdr:rowOff>0</xdr:rowOff>
                  </from>
                  <to xmlns:xdr="http://schemas.openxmlformats.org/drawingml/2006/spreadsheetDrawing">
                    <xdr:col>37</xdr:col>
                    <xdr:colOff>302260</xdr:colOff>
                    <xdr:row>129</xdr:row>
                    <xdr:rowOff>328295</xdr:rowOff>
                  </to>
                </anchor>
              </controlPr>
            </control>
          </mc:Choice>
        </mc:AlternateContent>
        <mc:AlternateContent>
          <mc:Choice Requires="x14">
            <control shapeId="269515" r:id="rId191" name="チェック 203">
              <controlPr defaultSize="0" autoPict="0">
                <anchor moveWithCells="1">
                  <from xmlns:xdr="http://schemas.openxmlformats.org/drawingml/2006/spreadsheetDrawing">
                    <xdr:col>37</xdr:col>
                    <xdr:colOff>0</xdr:colOff>
                    <xdr:row>130</xdr:row>
                    <xdr:rowOff>0</xdr:rowOff>
                  </from>
                  <to xmlns:xdr="http://schemas.openxmlformats.org/drawingml/2006/spreadsheetDrawing">
                    <xdr:col>37</xdr:col>
                    <xdr:colOff>302260</xdr:colOff>
                    <xdr:row>131</xdr:row>
                    <xdr:rowOff>92075</xdr:rowOff>
                  </to>
                </anchor>
              </controlPr>
            </control>
          </mc:Choice>
        </mc:AlternateContent>
        <mc:AlternateContent>
          <mc:Choice Requires="x14">
            <control shapeId="269516" r:id="rId192" name="チェック 204">
              <controlPr defaultSize="0" autoPict="0">
                <anchor moveWithCells="1">
                  <from xmlns:xdr="http://schemas.openxmlformats.org/drawingml/2006/spreadsheetDrawing">
                    <xdr:col>37</xdr:col>
                    <xdr:colOff>0</xdr:colOff>
                    <xdr:row>131</xdr:row>
                    <xdr:rowOff>0</xdr:rowOff>
                  </from>
                  <to xmlns:xdr="http://schemas.openxmlformats.org/drawingml/2006/spreadsheetDrawing">
                    <xdr:col>37</xdr:col>
                    <xdr:colOff>302260</xdr:colOff>
                    <xdr:row>132</xdr:row>
                    <xdr:rowOff>55880</xdr:rowOff>
                  </to>
                </anchor>
              </controlPr>
            </control>
          </mc:Choice>
        </mc:AlternateContent>
        <mc:AlternateContent>
          <mc:Choice Requires="x14">
            <control shapeId="269517" r:id="rId193" name="チェック 205">
              <controlPr defaultSize="0" autoPict="0">
                <anchor moveWithCells="1">
                  <from xmlns:xdr="http://schemas.openxmlformats.org/drawingml/2006/spreadsheetDrawing">
                    <xdr:col>37</xdr:col>
                    <xdr:colOff>0</xdr:colOff>
                    <xdr:row>133</xdr:row>
                    <xdr:rowOff>0</xdr:rowOff>
                  </from>
                  <to xmlns:xdr="http://schemas.openxmlformats.org/drawingml/2006/spreadsheetDrawing">
                    <xdr:col>37</xdr:col>
                    <xdr:colOff>302260</xdr:colOff>
                    <xdr:row>134</xdr:row>
                    <xdr:rowOff>93345</xdr:rowOff>
                  </to>
                </anchor>
              </controlPr>
            </control>
          </mc:Choice>
        </mc:AlternateContent>
        <mc:AlternateContent>
          <mc:Choice Requires="x14">
            <control shapeId="269518" r:id="rId194" name="チェック 206">
              <controlPr defaultSize="0" autoPict="0">
                <anchor moveWithCells="1">
                  <from xmlns:xdr="http://schemas.openxmlformats.org/drawingml/2006/spreadsheetDrawing">
                    <xdr:col>37</xdr:col>
                    <xdr:colOff>0</xdr:colOff>
                    <xdr:row>134</xdr:row>
                    <xdr:rowOff>0</xdr:rowOff>
                  </from>
                  <to xmlns:xdr="http://schemas.openxmlformats.org/drawingml/2006/spreadsheetDrawing">
                    <xdr:col>37</xdr:col>
                    <xdr:colOff>302260</xdr:colOff>
                    <xdr:row>134</xdr:row>
                    <xdr:rowOff>331470</xdr:rowOff>
                  </to>
                </anchor>
              </controlPr>
            </control>
          </mc:Choice>
        </mc:AlternateContent>
        <mc:AlternateContent>
          <mc:Choice Requires="x14">
            <control shapeId="269519" r:id="rId195" name="チェック 207">
              <controlPr defaultSize="0" autoPict="0">
                <anchor moveWithCells="1">
                  <from xmlns:xdr="http://schemas.openxmlformats.org/drawingml/2006/spreadsheetDrawing">
                    <xdr:col>37</xdr:col>
                    <xdr:colOff>0</xdr:colOff>
                    <xdr:row>135</xdr:row>
                    <xdr:rowOff>0</xdr:rowOff>
                  </from>
                  <to xmlns:xdr="http://schemas.openxmlformats.org/drawingml/2006/spreadsheetDrawing">
                    <xdr:col>37</xdr:col>
                    <xdr:colOff>302260</xdr:colOff>
                    <xdr:row>136</xdr:row>
                    <xdr:rowOff>92710</xdr:rowOff>
                  </to>
                </anchor>
              </controlPr>
            </control>
          </mc:Choice>
        </mc:AlternateContent>
        <mc:AlternateContent>
          <mc:Choice Requires="x14">
            <control shapeId="269520" r:id="rId196" name="チェック 208">
              <controlPr defaultSize="0" autoPict="0">
                <anchor moveWithCells="1">
                  <from xmlns:xdr="http://schemas.openxmlformats.org/drawingml/2006/spreadsheetDrawing">
                    <xdr:col>37</xdr:col>
                    <xdr:colOff>0</xdr:colOff>
                    <xdr:row>136</xdr:row>
                    <xdr:rowOff>0</xdr:rowOff>
                  </from>
                  <to xmlns:xdr="http://schemas.openxmlformats.org/drawingml/2006/spreadsheetDrawing">
                    <xdr:col>37</xdr:col>
                    <xdr:colOff>302260</xdr:colOff>
                    <xdr:row>137</xdr:row>
                    <xdr:rowOff>92710</xdr:rowOff>
                  </to>
                </anchor>
              </controlPr>
            </control>
          </mc:Choice>
        </mc:AlternateContent>
        <mc:AlternateContent>
          <mc:Choice Requires="x14">
            <control shapeId="269521" r:id="rId197" name="チェック 209">
              <controlPr defaultSize="0" autoPict="0">
                <anchor moveWithCells="1">
                  <from xmlns:xdr="http://schemas.openxmlformats.org/drawingml/2006/spreadsheetDrawing">
                    <xdr:col>37</xdr:col>
                    <xdr:colOff>0</xdr:colOff>
                    <xdr:row>137</xdr:row>
                    <xdr:rowOff>0</xdr:rowOff>
                  </from>
                  <to xmlns:xdr="http://schemas.openxmlformats.org/drawingml/2006/spreadsheetDrawing">
                    <xdr:col>37</xdr:col>
                    <xdr:colOff>302260</xdr:colOff>
                    <xdr:row>138</xdr:row>
                    <xdr:rowOff>92710</xdr:rowOff>
                  </to>
                </anchor>
              </controlPr>
            </control>
          </mc:Choice>
        </mc:AlternateContent>
        <mc:AlternateContent>
          <mc:Choice Requires="x14">
            <control shapeId="269522" r:id="rId198" name="チェック 210">
              <controlPr defaultSize="0" autoPict="0">
                <anchor moveWithCells="1">
                  <from xmlns:xdr="http://schemas.openxmlformats.org/drawingml/2006/spreadsheetDrawing">
                    <xdr:col>37</xdr:col>
                    <xdr:colOff>0</xdr:colOff>
                    <xdr:row>138</xdr:row>
                    <xdr:rowOff>0</xdr:rowOff>
                  </from>
                  <to xmlns:xdr="http://schemas.openxmlformats.org/drawingml/2006/spreadsheetDrawing">
                    <xdr:col>37</xdr:col>
                    <xdr:colOff>302260</xdr:colOff>
                    <xdr:row>139</xdr:row>
                    <xdr:rowOff>92710</xdr:rowOff>
                  </to>
                </anchor>
              </controlPr>
            </control>
          </mc:Choice>
        </mc:AlternateContent>
        <mc:AlternateContent>
          <mc:Choice Requires="x14">
            <control shapeId="269523" r:id="rId199" name="チェック 211">
              <controlPr defaultSize="0" autoPict="0">
                <anchor moveWithCells="1">
                  <from xmlns:xdr="http://schemas.openxmlformats.org/drawingml/2006/spreadsheetDrawing">
                    <xdr:col>37</xdr:col>
                    <xdr:colOff>0</xdr:colOff>
                    <xdr:row>139</xdr:row>
                    <xdr:rowOff>0</xdr:rowOff>
                  </from>
                  <to xmlns:xdr="http://schemas.openxmlformats.org/drawingml/2006/spreadsheetDrawing">
                    <xdr:col>37</xdr:col>
                    <xdr:colOff>302260</xdr:colOff>
                    <xdr:row>140</xdr:row>
                    <xdr:rowOff>92710</xdr:rowOff>
                  </to>
                </anchor>
              </controlPr>
            </control>
          </mc:Choice>
        </mc:AlternateContent>
        <mc:AlternateContent>
          <mc:Choice Requires="x14">
            <control shapeId="269524" r:id="rId200" name="チェック 212">
              <controlPr defaultSize="0" autoPict="0">
                <anchor moveWithCells="1">
                  <from xmlns:xdr="http://schemas.openxmlformats.org/drawingml/2006/spreadsheetDrawing">
                    <xdr:col>37</xdr:col>
                    <xdr:colOff>0</xdr:colOff>
                    <xdr:row>140</xdr:row>
                    <xdr:rowOff>0</xdr:rowOff>
                  </from>
                  <to xmlns:xdr="http://schemas.openxmlformats.org/drawingml/2006/spreadsheetDrawing">
                    <xdr:col>37</xdr:col>
                    <xdr:colOff>302260</xdr:colOff>
                    <xdr:row>141</xdr:row>
                    <xdr:rowOff>92710</xdr:rowOff>
                  </to>
                </anchor>
              </controlPr>
            </control>
          </mc:Choice>
        </mc:AlternateContent>
        <mc:AlternateContent>
          <mc:Choice Requires="x14">
            <control shapeId="269525" r:id="rId201" name="チェック 213">
              <controlPr defaultSize="0" autoPict="0">
                <anchor moveWithCells="1">
                  <from xmlns:xdr="http://schemas.openxmlformats.org/drawingml/2006/spreadsheetDrawing">
                    <xdr:col>37</xdr:col>
                    <xdr:colOff>0</xdr:colOff>
                    <xdr:row>142</xdr:row>
                    <xdr:rowOff>0</xdr:rowOff>
                  </from>
                  <to xmlns:xdr="http://schemas.openxmlformats.org/drawingml/2006/spreadsheetDrawing">
                    <xdr:col>37</xdr:col>
                    <xdr:colOff>302260</xdr:colOff>
                    <xdr:row>143</xdr:row>
                    <xdr:rowOff>93345</xdr:rowOff>
                  </to>
                </anchor>
              </controlPr>
            </control>
          </mc:Choice>
        </mc:AlternateContent>
        <mc:AlternateContent>
          <mc:Choice Requires="x14">
            <control shapeId="269526" r:id="rId202" name="チェック 214">
              <controlPr defaultSize="0" autoPict="0">
                <anchor moveWithCells="1">
                  <from xmlns:xdr="http://schemas.openxmlformats.org/drawingml/2006/spreadsheetDrawing">
                    <xdr:col>37</xdr:col>
                    <xdr:colOff>0</xdr:colOff>
                    <xdr:row>143</xdr:row>
                    <xdr:rowOff>0</xdr:rowOff>
                  </from>
                  <to xmlns:xdr="http://schemas.openxmlformats.org/drawingml/2006/spreadsheetDrawing">
                    <xdr:col>37</xdr:col>
                    <xdr:colOff>302260</xdr:colOff>
                    <xdr:row>144</xdr:row>
                    <xdr:rowOff>92710</xdr:rowOff>
                  </to>
                </anchor>
              </controlPr>
            </control>
          </mc:Choice>
        </mc:AlternateContent>
        <mc:AlternateContent>
          <mc:Choice Requires="x14">
            <control shapeId="269527" r:id="rId203" name="チェック 215">
              <controlPr defaultSize="0" autoPict="0">
                <anchor moveWithCells="1">
                  <from xmlns:xdr="http://schemas.openxmlformats.org/drawingml/2006/spreadsheetDrawing">
                    <xdr:col>37</xdr:col>
                    <xdr:colOff>0</xdr:colOff>
                    <xdr:row>144</xdr:row>
                    <xdr:rowOff>0</xdr:rowOff>
                  </from>
                  <to xmlns:xdr="http://schemas.openxmlformats.org/drawingml/2006/spreadsheetDrawing">
                    <xdr:col>37</xdr:col>
                    <xdr:colOff>302260</xdr:colOff>
                    <xdr:row>145</xdr:row>
                    <xdr:rowOff>120650</xdr:rowOff>
                  </to>
                </anchor>
              </controlPr>
            </control>
          </mc:Choice>
        </mc:AlternateContent>
        <mc:AlternateContent>
          <mc:Choice Requires="x14">
            <control shapeId="269528" r:id="rId204" name="チェック 216">
              <controlPr defaultSize="0" autoPict="0">
                <anchor moveWithCells="1">
                  <from xmlns:xdr="http://schemas.openxmlformats.org/drawingml/2006/spreadsheetDrawing">
                    <xdr:col>37</xdr:col>
                    <xdr:colOff>0</xdr:colOff>
                    <xdr:row>145</xdr:row>
                    <xdr:rowOff>0</xdr:rowOff>
                  </from>
                  <to xmlns:xdr="http://schemas.openxmlformats.org/drawingml/2006/spreadsheetDrawing">
                    <xdr:col>37</xdr:col>
                    <xdr:colOff>302260</xdr:colOff>
                    <xdr:row>146</xdr:row>
                    <xdr:rowOff>93345</xdr:rowOff>
                  </to>
                </anchor>
              </controlPr>
            </control>
          </mc:Choice>
        </mc:AlternateContent>
        <mc:AlternateContent>
          <mc:Choice Requires="x14">
            <control shapeId="269529" r:id="rId205" name="チェック 217">
              <controlPr defaultSize="0" autoPict="0">
                <anchor moveWithCells="1">
                  <from xmlns:xdr="http://schemas.openxmlformats.org/drawingml/2006/spreadsheetDrawing">
                    <xdr:col>37</xdr:col>
                    <xdr:colOff>0</xdr:colOff>
                    <xdr:row>146</xdr:row>
                    <xdr:rowOff>0</xdr:rowOff>
                  </from>
                  <to xmlns:xdr="http://schemas.openxmlformats.org/drawingml/2006/spreadsheetDrawing">
                    <xdr:col>37</xdr:col>
                    <xdr:colOff>302260</xdr:colOff>
                    <xdr:row>147</xdr:row>
                    <xdr:rowOff>90805</xdr:rowOff>
                  </to>
                </anchor>
              </controlPr>
            </control>
          </mc:Choice>
        </mc:AlternateContent>
        <mc:AlternateContent>
          <mc:Choice Requires="x14">
            <control shapeId="269530" r:id="rId206" name="チェック 218">
              <controlPr defaultSize="0" autoPict="0">
                <anchor moveWithCells="1">
                  <from xmlns:xdr="http://schemas.openxmlformats.org/drawingml/2006/spreadsheetDrawing">
                    <xdr:col>38</xdr:col>
                    <xdr:colOff>0</xdr:colOff>
                    <xdr:row>121</xdr:row>
                    <xdr:rowOff>0</xdr:rowOff>
                  </from>
                  <to xmlns:xdr="http://schemas.openxmlformats.org/drawingml/2006/spreadsheetDrawing">
                    <xdr:col>38</xdr:col>
                    <xdr:colOff>302260</xdr:colOff>
                    <xdr:row>122</xdr:row>
                    <xdr:rowOff>93345</xdr:rowOff>
                  </to>
                </anchor>
              </controlPr>
            </control>
          </mc:Choice>
        </mc:AlternateContent>
        <mc:AlternateContent>
          <mc:Choice Requires="x14">
            <control shapeId="269531" r:id="rId207" name="チェック 219">
              <controlPr defaultSize="0" autoPict="0">
                <anchor moveWithCells="1">
                  <from xmlns:xdr="http://schemas.openxmlformats.org/drawingml/2006/spreadsheetDrawing">
                    <xdr:col>38</xdr:col>
                    <xdr:colOff>0</xdr:colOff>
                    <xdr:row>123</xdr:row>
                    <xdr:rowOff>0</xdr:rowOff>
                  </from>
                  <to xmlns:xdr="http://schemas.openxmlformats.org/drawingml/2006/spreadsheetDrawing">
                    <xdr:col>38</xdr:col>
                    <xdr:colOff>302260</xdr:colOff>
                    <xdr:row>124</xdr:row>
                    <xdr:rowOff>93345</xdr:rowOff>
                  </to>
                </anchor>
              </controlPr>
            </control>
          </mc:Choice>
        </mc:AlternateContent>
        <mc:AlternateContent>
          <mc:Choice Requires="x14">
            <control shapeId="269532" r:id="rId208" name="チェック 220">
              <controlPr defaultSize="0" autoPict="0">
                <anchor moveWithCells="1">
                  <from xmlns:xdr="http://schemas.openxmlformats.org/drawingml/2006/spreadsheetDrawing">
                    <xdr:col>38</xdr:col>
                    <xdr:colOff>0</xdr:colOff>
                    <xdr:row>124</xdr:row>
                    <xdr:rowOff>0</xdr:rowOff>
                  </from>
                  <to xmlns:xdr="http://schemas.openxmlformats.org/drawingml/2006/spreadsheetDrawing">
                    <xdr:col>38</xdr:col>
                    <xdr:colOff>302260</xdr:colOff>
                    <xdr:row>124</xdr:row>
                    <xdr:rowOff>330835</xdr:rowOff>
                  </to>
                </anchor>
              </controlPr>
            </control>
          </mc:Choice>
        </mc:AlternateContent>
        <mc:AlternateContent>
          <mc:Choice Requires="x14">
            <control shapeId="269533" r:id="rId209" name="チェック 221">
              <controlPr defaultSize="0" autoPict="0">
                <anchor moveWithCells="1">
                  <from xmlns:xdr="http://schemas.openxmlformats.org/drawingml/2006/spreadsheetDrawing">
                    <xdr:col>38</xdr:col>
                    <xdr:colOff>0</xdr:colOff>
                    <xdr:row>125</xdr:row>
                    <xdr:rowOff>0</xdr:rowOff>
                  </from>
                  <to xmlns:xdr="http://schemas.openxmlformats.org/drawingml/2006/spreadsheetDrawing">
                    <xdr:col>38</xdr:col>
                    <xdr:colOff>302260</xdr:colOff>
                    <xdr:row>126</xdr:row>
                    <xdr:rowOff>93345</xdr:rowOff>
                  </to>
                </anchor>
              </controlPr>
            </control>
          </mc:Choice>
        </mc:AlternateContent>
        <mc:AlternateContent>
          <mc:Choice Requires="x14">
            <control shapeId="269534" r:id="rId210" name="チェック 222">
              <controlPr defaultSize="0" autoPict="0">
                <anchor moveWithCells="1">
                  <from xmlns:xdr="http://schemas.openxmlformats.org/drawingml/2006/spreadsheetDrawing">
                    <xdr:col>39</xdr:col>
                    <xdr:colOff>0</xdr:colOff>
                    <xdr:row>121</xdr:row>
                    <xdr:rowOff>0</xdr:rowOff>
                  </from>
                  <to xmlns:xdr="http://schemas.openxmlformats.org/drawingml/2006/spreadsheetDrawing">
                    <xdr:col>39</xdr:col>
                    <xdr:colOff>302260</xdr:colOff>
                    <xdr:row>122</xdr:row>
                    <xdr:rowOff>93345</xdr:rowOff>
                  </to>
                </anchor>
              </controlPr>
            </control>
          </mc:Choice>
        </mc:AlternateContent>
        <mc:AlternateContent>
          <mc:Choice Requires="x14">
            <control shapeId="269535" r:id="rId211" name="チェック 223">
              <controlPr defaultSize="0" autoPict="0">
                <anchor moveWithCells="1">
                  <from xmlns:xdr="http://schemas.openxmlformats.org/drawingml/2006/spreadsheetDrawing">
                    <xdr:col>39</xdr:col>
                    <xdr:colOff>0</xdr:colOff>
                    <xdr:row>123</xdr:row>
                    <xdr:rowOff>0</xdr:rowOff>
                  </from>
                  <to xmlns:xdr="http://schemas.openxmlformats.org/drawingml/2006/spreadsheetDrawing">
                    <xdr:col>39</xdr:col>
                    <xdr:colOff>302260</xdr:colOff>
                    <xdr:row>124</xdr:row>
                    <xdr:rowOff>93345</xdr:rowOff>
                  </to>
                </anchor>
              </controlPr>
            </control>
          </mc:Choice>
        </mc:AlternateContent>
        <mc:AlternateContent>
          <mc:Choice Requires="x14">
            <control shapeId="269536" r:id="rId212" name="チェック 224">
              <controlPr defaultSize="0" autoPict="0">
                <anchor moveWithCells="1">
                  <from xmlns:xdr="http://schemas.openxmlformats.org/drawingml/2006/spreadsheetDrawing">
                    <xdr:col>39</xdr:col>
                    <xdr:colOff>0</xdr:colOff>
                    <xdr:row>124</xdr:row>
                    <xdr:rowOff>0</xdr:rowOff>
                  </from>
                  <to xmlns:xdr="http://schemas.openxmlformats.org/drawingml/2006/spreadsheetDrawing">
                    <xdr:col>39</xdr:col>
                    <xdr:colOff>302260</xdr:colOff>
                    <xdr:row>124</xdr:row>
                    <xdr:rowOff>330835</xdr:rowOff>
                  </to>
                </anchor>
              </controlPr>
            </control>
          </mc:Choice>
        </mc:AlternateContent>
        <mc:AlternateContent>
          <mc:Choice Requires="x14">
            <control shapeId="269537" r:id="rId213" name="チェック 225">
              <controlPr defaultSize="0" autoPict="0">
                <anchor moveWithCells="1">
                  <from xmlns:xdr="http://schemas.openxmlformats.org/drawingml/2006/spreadsheetDrawing">
                    <xdr:col>39</xdr:col>
                    <xdr:colOff>0</xdr:colOff>
                    <xdr:row>125</xdr:row>
                    <xdr:rowOff>0</xdr:rowOff>
                  </from>
                  <to xmlns:xdr="http://schemas.openxmlformats.org/drawingml/2006/spreadsheetDrawing">
                    <xdr:col>39</xdr:col>
                    <xdr:colOff>302260</xdr:colOff>
                    <xdr:row>126</xdr:row>
                    <xdr:rowOff>93345</xdr:rowOff>
                  </to>
                </anchor>
              </controlPr>
            </control>
          </mc:Choice>
        </mc:AlternateContent>
        <mc:AlternateContent>
          <mc:Choice Requires="x14">
            <control shapeId="269538" r:id="rId214" name="チェック 226">
              <controlPr defaultSize="0" autoPict="0">
                <anchor moveWithCells="1">
                  <from xmlns:xdr="http://schemas.openxmlformats.org/drawingml/2006/spreadsheetDrawing">
                    <xdr:col>38</xdr:col>
                    <xdr:colOff>0</xdr:colOff>
                    <xdr:row>126</xdr:row>
                    <xdr:rowOff>0</xdr:rowOff>
                  </from>
                  <to xmlns:xdr="http://schemas.openxmlformats.org/drawingml/2006/spreadsheetDrawing">
                    <xdr:col>38</xdr:col>
                    <xdr:colOff>302260</xdr:colOff>
                    <xdr:row>127</xdr:row>
                    <xdr:rowOff>93345</xdr:rowOff>
                  </to>
                </anchor>
              </controlPr>
            </control>
          </mc:Choice>
        </mc:AlternateContent>
        <mc:AlternateContent>
          <mc:Choice Requires="x14">
            <control shapeId="269539" r:id="rId215" name="チェック 227">
              <controlPr defaultSize="0" autoPict="0">
                <anchor moveWithCells="1">
                  <from xmlns:xdr="http://schemas.openxmlformats.org/drawingml/2006/spreadsheetDrawing">
                    <xdr:col>38</xdr:col>
                    <xdr:colOff>0</xdr:colOff>
                    <xdr:row>127</xdr:row>
                    <xdr:rowOff>0</xdr:rowOff>
                  </from>
                  <to xmlns:xdr="http://schemas.openxmlformats.org/drawingml/2006/spreadsheetDrawing">
                    <xdr:col>38</xdr:col>
                    <xdr:colOff>302260</xdr:colOff>
                    <xdr:row>128</xdr:row>
                    <xdr:rowOff>93345</xdr:rowOff>
                  </to>
                </anchor>
              </controlPr>
            </control>
          </mc:Choice>
        </mc:AlternateContent>
        <mc:AlternateContent>
          <mc:Choice Requires="x14">
            <control shapeId="269540" r:id="rId216" name="チェック 228">
              <controlPr defaultSize="0" autoPict="0">
                <anchor moveWithCells="1">
                  <from xmlns:xdr="http://schemas.openxmlformats.org/drawingml/2006/spreadsheetDrawing">
                    <xdr:col>38</xdr:col>
                    <xdr:colOff>0</xdr:colOff>
                    <xdr:row>128</xdr:row>
                    <xdr:rowOff>0</xdr:rowOff>
                  </from>
                  <to xmlns:xdr="http://schemas.openxmlformats.org/drawingml/2006/spreadsheetDrawing">
                    <xdr:col>38</xdr:col>
                    <xdr:colOff>302260</xdr:colOff>
                    <xdr:row>129</xdr:row>
                    <xdr:rowOff>91440</xdr:rowOff>
                  </to>
                </anchor>
              </controlPr>
            </control>
          </mc:Choice>
        </mc:AlternateContent>
        <mc:AlternateContent>
          <mc:Choice Requires="x14">
            <control shapeId="269541" r:id="rId217" name="チェック 229">
              <controlPr defaultSize="0" autoPict="0">
                <anchor moveWithCells="1">
                  <from xmlns:xdr="http://schemas.openxmlformats.org/drawingml/2006/spreadsheetDrawing">
                    <xdr:col>38</xdr:col>
                    <xdr:colOff>0</xdr:colOff>
                    <xdr:row>129</xdr:row>
                    <xdr:rowOff>0</xdr:rowOff>
                  </from>
                  <to xmlns:xdr="http://schemas.openxmlformats.org/drawingml/2006/spreadsheetDrawing">
                    <xdr:col>38</xdr:col>
                    <xdr:colOff>302260</xdr:colOff>
                    <xdr:row>129</xdr:row>
                    <xdr:rowOff>328295</xdr:rowOff>
                  </to>
                </anchor>
              </controlPr>
            </control>
          </mc:Choice>
        </mc:AlternateContent>
        <mc:AlternateContent>
          <mc:Choice Requires="x14">
            <control shapeId="269542" r:id="rId218" name="チェック 230">
              <controlPr defaultSize="0" autoPict="0">
                <anchor moveWithCells="1">
                  <from xmlns:xdr="http://schemas.openxmlformats.org/drawingml/2006/spreadsheetDrawing">
                    <xdr:col>38</xdr:col>
                    <xdr:colOff>0</xdr:colOff>
                    <xdr:row>130</xdr:row>
                    <xdr:rowOff>0</xdr:rowOff>
                  </from>
                  <to xmlns:xdr="http://schemas.openxmlformats.org/drawingml/2006/spreadsheetDrawing">
                    <xdr:col>38</xdr:col>
                    <xdr:colOff>302260</xdr:colOff>
                    <xdr:row>131</xdr:row>
                    <xdr:rowOff>92075</xdr:rowOff>
                  </to>
                </anchor>
              </controlPr>
            </control>
          </mc:Choice>
        </mc:AlternateContent>
        <mc:AlternateContent>
          <mc:Choice Requires="x14">
            <control shapeId="269543" r:id="rId219" name="チェック 231">
              <controlPr defaultSize="0" autoPict="0">
                <anchor moveWithCells="1">
                  <from xmlns:xdr="http://schemas.openxmlformats.org/drawingml/2006/spreadsheetDrawing">
                    <xdr:col>38</xdr:col>
                    <xdr:colOff>0</xdr:colOff>
                    <xdr:row>131</xdr:row>
                    <xdr:rowOff>0</xdr:rowOff>
                  </from>
                  <to xmlns:xdr="http://schemas.openxmlformats.org/drawingml/2006/spreadsheetDrawing">
                    <xdr:col>38</xdr:col>
                    <xdr:colOff>302260</xdr:colOff>
                    <xdr:row>132</xdr:row>
                    <xdr:rowOff>55880</xdr:rowOff>
                  </to>
                </anchor>
              </controlPr>
            </control>
          </mc:Choice>
        </mc:AlternateContent>
        <mc:AlternateContent>
          <mc:Choice Requires="x14">
            <control shapeId="269544" r:id="rId220" name="チェック 232">
              <controlPr defaultSize="0" autoPict="0">
                <anchor moveWithCells="1">
                  <from xmlns:xdr="http://schemas.openxmlformats.org/drawingml/2006/spreadsheetDrawing">
                    <xdr:col>39</xdr:col>
                    <xdr:colOff>0</xdr:colOff>
                    <xdr:row>126</xdr:row>
                    <xdr:rowOff>0</xdr:rowOff>
                  </from>
                  <to xmlns:xdr="http://schemas.openxmlformats.org/drawingml/2006/spreadsheetDrawing">
                    <xdr:col>39</xdr:col>
                    <xdr:colOff>302260</xdr:colOff>
                    <xdr:row>127</xdr:row>
                    <xdr:rowOff>93345</xdr:rowOff>
                  </to>
                </anchor>
              </controlPr>
            </control>
          </mc:Choice>
        </mc:AlternateContent>
        <mc:AlternateContent>
          <mc:Choice Requires="x14">
            <control shapeId="269545" r:id="rId221" name="チェック 233">
              <controlPr defaultSize="0" autoPict="0">
                <anchor moveWithCells="1">
                  <from xmlns:xdr="http://schemas.openxmlformats.org/drawingml/2006/spreadsheetDrawing">
                    <xdr:col>39</xdr:col>
                    <xdr:colOff>0</xdr:colOff>
                    <xdr:row>127</xdr:row>
                    <xdr:rowOff>0</xdr:rowOff>
                  </from>
                  <to xmlns:xdr="http://schemas.openxmlformats.org/drawingml/2006/spreadsheetDrawing">
                    <xdr:col>39</xdr:col>
                    <xdr:colOff>302260</xdr:colOff>
                    <xdr:row>128</xdr:row>
                    <xdr:rowOff>93345</xdr:rowOff>
                  </to>
                </anchor>
              </controlPr>
            </control>
          </mc:Choice>
        </mc:AlternateContent>
        <mc:AlternateContent>
          <mc:Choice Requires="x14">
            <control shapeId="269546" r:id="rId222" name="チェック 234">
              <controlPr defaultSize="0" autoPict="0">
                <anchor moveWithCells="1">
                  <from xmlns:xdr="http://schemas.openxmlformats.org/drawingml/2006/spreadsheetDrawing">
                    <xdr:col>39</xdr:col>
                    <xdr:colOff>0</xdr:colOff>
                    <xdr:row>128</xdr:row>
                    <xdr:rowOff>0</xdr:rowOff>
                  </from>
                  <to xmlns:xdr="http://schemas.openxmlformats.org/drawingml/2006/spreadsheetDrawing">
                    <xdr:col>39</xdr:col>
                    <xdr:colOff>302260</xdr:colOff>
                    <xdr:row>129</xdr:row>
                    <xdr:rowOff>91440</xdr:rowOff>
                  </to>
                </anchor>
              </controlPr>
            </control>
          </mc:Choice>
        </mc:AlternateContent>
        <mc:AlternateContent>
          <mc:Choice Requires="x14">
            <control shapeId="269547" r:id="rId223" name="チェック 235">
              <controlPr defaultSize="0" autoPict="0">
                <anchor moveWithCells="1">
                  <from xmlns:xdr="http://schemas.openxmlformats.org/drawingml/2006/spreadsheetDrawing">
                    <xdr:col>39</xdr:col>
                    <xdr:colOff>0</xdr:colOff>
                    <xdr:row>129</xdr:row>
                    <xdr:rowOff>0</xdr:rowOff>
                  </from>
                  <to xmlns:xdr="http://schemas.openxmlformats.org/drawingml/2006/spreadsheetDrawing">
                    <xdr:col>39</xdr:col>
                    <xdr:colOff>302260</xdr:colOff>
                    <xdr:row>129</xdr:row>
                    <xdr:rowOff>328295</xdr:rowOff>
                  </to>
                </anchor>
              </controlPr>
            </control>
          </mc:Choice>
        </mc:AlternateContent>
        <mc:AlternateContent>
          <mc:Choice Requires="x14">
            <control shapeId="269548" r:id="rId224" name="チェック 236">
              <controlPr defaultSize="0" autoPict="0">
                <anchor moveWithCells="1">
                  <from xmlns:xdr="http://schemas.openxmlformats.org/drawingml/2006/spreadsheetDrawing">
                    <xdr:col>39</xdr:col>
                    <xdr:colOff>0</xdr:colOff>
                    <xdr:row>130</xdr:row>
                    <xdr:rowOff>0</xdr:rowOff>
                  </from>
                  <to xmlns:xdr="http://schemas.openxmlformats.org/drawingml/2006/spreadsheetDrawing">
                    <xdr:col>39</xdr:col>
                    <xdr:colOff>302260</xdr:colOff>
                    <xdr:row>131</xdr:row>
                    <xdr:rowOff>92075</xdr:rowOff>
                  </to>
                </anchor>
              </controlPr>
            </control>
          </mc:Choice>
        </mc:AlternateContent>
        <mc:AlternateContent>
          <mc:Choice Requires="x14">
            <control shapeId="269549" r:id="rId225" name="チェック 237">
              <controlPr defaultSize="0" autoPict="0">
                <anchor moveWithCells="1">
                  <from xmlns:xdr="http://schemas.openxmlformats.org/drawingml/2006/spreadsheetDrawing">
                    <xdr:col>39</xdr:col>
                    <xdr:colOff>0</xdr:colOff>
                    <xdr:row>131</xdr:row>
                    <xdr:rowOff>0</xdr:rowOff>
                  </from>
                  <to xmlns:xdr="http://schemas.openxmlformats.org/drawingml/2006/spreadsheetDrawing">
                    <xdr:col>39</xdr:col>
                    <xdr:colOff>302260</xdr:colOff>
                    <xdr:row>132</xdr:row>
                    <xdr:rowOff>55880</xdr:rowOff>
                  </to>
                </anchor>
              </controlPr>
            </control>
          </mc:Choice>
        </mc:AlternateContent>
        <mc:AlternateContent>
          <mc:Choice Requires="x14">
            <control shapeId="269550" r:id="rId226" name="チェック 238">
              <controlPr defaultSize="0" autoPict="0">
                <anchor moveWithCells="1">
                  <from xmlns:xdr="http://schemas.openxmlformats.org/drawingml/2006/spreadsheetDrawing">
                    <xdr:col>38</xdr:col>
                    <xdr:colOff>0</xdr:colOff>
                    <xdr:row>133</xdr:row>
                    <xdr:rowOff>0</xdr:rowOff>
                  </from>
                  <to xmlns:xdr="http://schemas.openxmlformats.org/drawingml/2006/spreadsheetDrawing">
                    <xdr:col>38</xdr:col>
                    <xdr:colOff>302260</xdr:colOff>
                    <xdr:row>134</xdr:row>
                    <xdr:rowOff>93345</xdr:rowOff>
                  </to>
                </anchor>
              </controlPr>
            </control>
          </mc:Choice>
        </mc:AlternateContent>
        <mc:AlternateContent>
          <mc:Choice Requires="x14">
            <control shapeId="269551" r:id="rId227" name="チェック 239">
              <controlPr defaultSize="0" autoPict="0">
                <anchor moveWithCells="1">
                  <from xmlns:xdr="http://schemas.openxmlformats.org/drawingml/2006/spreadsheetDrawing">
                    <xdr:col>39</xdr:col>
                    <xdr:colOff>0</xdr:colOff>
                    <xdr:row>133</xdr:row>
                    <xdr:rowOff>0</xdr:rowOff>
                  </from>
                  <to xmlns:xdr="http://schemas.openxmlformats.org/drawingml/2006/spreadsheetDrawing">
                    <xdr:col>39</xdr:col>
                    <xdr:colOff>302260</xdr:colOff>
                    <xdr:row>134</xdr:row>
                    <xdr:rowOff>93345</xdr:rowOff>
                  </to>
                </anchor>
              </controlPr>
            </control>
          </mc:Choice>
        </mc:AlternateContent>
        <mc:AlternateContent>
          <mc:Choice Requires="x14">
            <control shapeId="269552" r:id="rId228" name="チェック 240">
              <controlPr defaultSize="0" autoPict="0">
                <anchor moveWithCells="1">
                  <from xmlns:xdr="http://schemas.openxmlformats.org/drawingml/2006/spreadsheetDrawing">
                    <xdr:col>38</xdr:col>
                    <xdr:colOff>0</xdr:colOff>
                    <xdr:row>134</xdr:row>
                    <xdr:rowOff>0</xdr:rowOff>
                  </from>
                  <to xmlns:xdr="http://schemas.openxmlformats.org/drawingml/2006/spreadsheetDrawing">
                    <xdr:col>38</xdr:col>
                    <xdr:colOff>302260</xdr:colOff>
                    <xdr:row>134</xdr:row>
                    <xdr:rowOff>331470</xdr:rowOff>
                  </to>
                </anchor>
              </controlPr>
            </control>
          </mc:Choice>
        </mc:AlternateContent>
        <mc:AlternateContent>
          <mc:Choice Requires="x14">
            <control shapeId="269553" r:id="rId229" name="チェック 241">
              <controlPr defaultSize="0" autoPict="0">
                <anchor moveWithCells="1">
                  <from xmlns:xdr="http://schemas.openxmlformats.org/drawingml/2006/spreadsheetDrawing">
                    <xdr:col>38</xdr:col>
                    <xdr:colOff>0</xdr:colOff>
                    <xdr:row>135</xdr:row>
                    <xdr:rowOff>0</xdr:rowOff>
                  </from>
                  <to xmlns:xdr="http://schemas.openxmlformats.org/drawingml/2006/spreadsheetDrawing">
                    <xdr:col>38</xdr:col>
                    <xdr:colOff>302260</xdr:colOff>
                    <xdr:row>136</xdr:row>
                    <xdr:rowOff>92710</xdr:rowOff>
                  </to>
                </anchor>
              </controlPr>
            </control>
          </mc:Choice>
        </mc:AlternateContent>
        <mc:AlternateContent>
          <mc:Choice Requires="x14">
            <control shapeId="269554" r:id="rId230" name="チェック 242">
              <controlPr defaultSize="0" autoPict="0">
                <anchor moveWithCells="1">
                  <from xmlns:xdr="http://schemas.openxmlformats.org/drawingml/2006/spreadsheetDrawing">
                    <xdr:col>38</xdr:col>
                    <xdr:colOff>0</xdr:colOff>
                    <xdr:row>136</xdr:row>
                    <xdr:rowOff>0</xdr:rowOff>
                  </from>
                  <to xmlns:xdr="http://schemas.openxmlformats.org/drawingml/2006/spreadsheetDrawing">
                    <xdr:col>38</xdr:col>
                    <xdr:colOff>302260</xdr:colOff>
                    <xdr:row>137</xdr:row>
                    <xdr:rowOff>92710</xdr:rowOff>
                  </to>
                </anchor>
              </controlPr>
            </control>
          </mc:Choice>
        </mc:AlternateContent>
        <mc:AlternateContent>
          <mc:Choice Requires="x14">
            <control shapeId="269555" r:id="rId231" name="チェック 243">
              <controlPr defaultSize="0" autoPict="0">
                <anchor moveWithCells="1">
                  <from xmlns:xdr="http://schemas.openxmlformats.org/drawingml/2006/spreadsheetDrawing">
                    <xdr:col>38</xdr:col>
                    <xdr:colOff>0</xdr:colOff>
                    <xdr:row>137</xdr:row>
                    <xdr:rowOff>0</xdr:rowOff>
                  </from>
                  <to xmlns:xdr="http://schemas.openxmlformats.org/drawingml/2006/spreadsheetDrawing">
                    <xdr:col>38</xdr:col>
                    <xdr:colOff>302260</xdr:colOff>
                    <xdr:row>138</xdr:row>
                    <xdr:rowOff>92710</xdr:rowOff>
                  </to>
                </anchor>
              </controlPr>
            </control>
          </mc:Choice>
        </mc:AlternateContent>
        <mc:AlternateContent>
          <mc:Choice Requires="x14">
            <control shapeId="269556" r:id="rId232" name="チェック 244">
              <controlPr defaultSize="0" autoPict="0">
                <anchor moveWithCells="1">
                  <from xmlns:xdr="http://schemas.openxmlformats.org/drawingml/2006/spreadsheetDrawing">
                    <xdr:col>38</xdr:col>
                    <xdr:colOff>0</xdr:colOff>
                    <xdr:row>138</xdr:row>
                    <xdr:rowOff>0</xdr:rowOff>
                  </from>
                  <to xmlns:xdr="http://schemas.openxmlformats.org/drawingml/2006/spreadsheetDrawing">
                    <xdr:col>38</xdr:col>
                    <xdr:colOff>302260</xdr:colOff>
                    <xdr:row>139</xdr:row>
                    <xdr:rowOff>92710</xdr:rowOff>
                  </to>
                </anchor>
              </controlPr>
            </control>
          </mc:Choice>
        </mc:AlternateContent>
        <mc:AlternateContent>
          <mc:Choice Requires="x14">
            <control shapeId="269557" r:id="rId233" name="チェック 245">
              <controlPr defaultSize="0" autoPict="0">
                <anchor moveWithCells="1">
                  <from xmlns:xdr="http://schemas.openxmlformats.org/drawingml/2006/spreadsheetDrawing">
                    <xdr:col>38</xdr:col>
                    <xdr:colOff>0</xdr:colOff>
                    <xdr:row>139</xdr:row>
                    <xdr:rowOff>0</xdr:rowOff>
                  </from>
                  <to xmlns:xdr="http://schemas.openxmlformats.org/drawingml/2006/spreadsheetDrawing">
                    <xdr:col>38</xdr:col>
                    <xdr:colOff>302260</xdr:colOff>
                    <xdr:row>140</xdr:row>
                    <xdr:rowOff>92710</xdr:rowOff>
                  </to>
                </anchor>
              </controlPr>
            </control>
          </mc:Choice>
        </mc:AlternateContent>
        <mc:AlternateContent>
          <mc:Choice Requires="x14">
            <control shapeId="269558" r:id="rId234" name="チェック 246">
              <controlPr defaultSize="0" autoPict="0">
                <anchor moveWithCells="1">
                  <from xmlns:xdr="http://schemas.openxmlformats.org/drawingml/2006/spreadsheetDrawing">
                    <xdr:col>38</xdr:col>
                    <xdr:colOff>0</xdr:colOff>
                    <xdr:row>140</xdr:row>
                    <xdr:rowOff>0</xdr:rowOff>
                  </from>
                  <to xmlns:xdr="http://schemas.openxmlformats.org/drawingml/2006/spreadsheetDrawing">
                    <xdr:col>38</xdr:col>
                    <xdr:colOff>302260</xdr:colOff>
                    <xdr:row>141</xdr:row>
                    <xdr:rowOff>92710</xdr:rowOff>
                  </to>
                </anchor>
              </controlPr>
            </control>
          </mc:Choice>
        </mc:AlternateContent>
        <mc:AlternateContent>
          <mc:Choice Requires="x14">
            <control shapeId="269559" r:id="rId235" name="チェック 247">
              <controlPr defaultSize="0" autoPict="0">
                <anchor moveWithCells="1">
                  <from xmlns:xdr="http://schemas.openxmlformats.org/drawingml/2006/spreadsheetDrawing">
                    <xdr:col>39</xdr:col>
                    <xdr:colOff>0</xdr:colOff>
                    <xdr:row>134</xdr:row>
                    <xdr:rowOff>0</xdr:rowOff>
                  </from>
                  <to xmlns:xdr="http://schemas.openxmlformats.org/drawingml/2006/spreadsheetDrawing">
                    <xdr:col>39</xdr:col>
                    <xdr:colOff>302260</xdr:colOff>
                    <xdr:row>134</xdr:row>
                    <xdr:rowOff>331470</xdr:rowOff>
                  </to>
                </anchor>
              </controlPr>
            </control>
          </mc:Choice>
        </mc:AlternateContent>
        <mc:AlternateContent>
          <mc:Choice Requires="x14">
            <control shapeId="269560" r:id="rId236" name="チェック 248">
              <controlPr defaultSize="0" autoPict="0">
                <anchor moveWithCells="1">
                  <from xmlns:xdr="http://schemas.openxmlformats.org/drawingml/2006/spreadsheetDrawing">
                    <xdr:col>39</xdr:col>
                    <xdr:colOff>0</xdr:colOff>
                    <xdr:row>135</xdr:row>
                    <xdr:rowOff>0</xdr:rowOff>
                  </from>
                  <to xmlns:xdr="http://schemas.openxmlformats.org/drawingml/2006/spreadsheetDrawing">
                    <xdr:col>39</xdr:col>
                    <xdr:colOff>302260</xdr:colOff>
                    <xdr:row>136</xdr:row>
                    <xdr:rowOff>92710</xdr:rowOff>
                  </to>
                </anchor>
              </controlPr>
            </control>
          </mc:Choice>
        </mc:AlternateContent>
        <mc:AlternateContent>
          <mc:Choice Requires="x14">
            <control shapeId="269561" r:id="rId237" name="チェック 249">
              <controlPr defaultSize="0" autoPict="0">
                <anchor moveWithCells="1">
                  <from xmlns:xdr="http://schemas.openxmlformats.org/drawingml/2006/spreadsheetDrawing">
                    <xdr:col>39</xdr:col>
                    <xdr:colOff>0</xdr:colOff>
                    <xdr:row>136</xdr:row>
                    <xdr:rowOff>0</xdr:rowOff>
                  </from>
                  <to xmlns:xdr="http://schemas.openxmlformats.org/drawingml/2006/spreadsheetDrawing">
                    <xdr:col>39</xdr:col>
                    <xdr:colOff>302260</xdr:colOff>
                    <xdr:row>137</xdr:row>
                    <xdr:rowOff>92710</xdr:rowOff>
                  </to>
                </anchor>
              </controlPr>
            </control>
          </mc:Choice>
        </mc:AlternateContent>
        <mc:AlternateContent>
          <mc:Choice Requires="x14">
            <control shapeId="269562" r:id="rId238" name="チェック 250">
              <controlPr defaultSize="0" autoPict="0">
                <anchor moveWithCells="1">
                  <from xmlns:xdr="http://schemas.openxmlformats.org/drawingml/2006/spreadsheetDrawing">
                    <xdr:col>39</xdr:col>
                    <xdr:colOff>0</xdr:colOff>
                    <xdr:row>137</xdr:row>
                    <xdr:rowOff>0</xdr:rowOff>
                  </from>
                  <to xmlns:xdr="http://schemas.openxmlformats.org/drawingml/2006/spreadsheetDrawing">
                    <xdr:col>39</xdr:col>
                    <xdr:colOff>302260</xdr:colOff>
                    <xdr:row>138</xdr:row>
                    <xdr:rowOff>92710</xdr:rowOff>
                  </to>
                </anchor>
              </controlPr>
            </control>
          </mc:Choice>
        </mc:AlternateContent>
        <mc:AlternateContent>
          <mc:Choice Requires="x14">
            <control shapeId="269563" r:id="rId239" name="チェック 251">
              <controlPr defaultSize="0" autoPict="0">
                <anchor moveWithCells="1">
                  <from xmlns:xdr="http://schemas.openxmlformats.org/drawingml/2006/spreadsheetDrawing">
                    <xdr:col>39</xdr:col>
                    <xdr:colOff>0</xdr:colOff>
                    <xdr:row>138</xdr:row>
                    <xdr:rowOff>0</xdr:rowOff>
                  </from>
                  <to xmlns:xdr="http://schemas.openxmlformats.org/drawingml/2006/spreadsheetDrawing">
                    <xdr:col>39</xdr:col>
                    <xdr:colOff>302260</xdr:colOff>
                    <xdr:row>139</xdr:row>
                    <xdr:rowOff>92710</xdr:rowOff>
                  </to>
                </anchor>
              </controlPr>
            </control>
          </mc:Choice>
        </mc:AlternateContent>
        <mc:AlternateContent>
          <mc:Choice Requires="x14">
            <control shapeId="269564" r:id="rId240" name="チェック 252">
              <controlPr defaultSize="0" autoPict="0">
                <anchor moveWithCells="1">
                  <from xmlns:xdr="http://schemas.openxmlformats.org/drawingml/2006/spreadsheetDrawing">
                    <xdr:col>39</xdr:col>
                    <xdr:colOff>0</xdr:colOff>
                    <xdr:row>139</xdr:row>
                    <xdr:rowOff>0</xdr:rowOff>
                  </from>
                  <to xmlns:xdr="http://schemas.openxmlformats.org/drawingml/2006/spreadsheetDrawing">
                    <xdr:col>39</xdr:col>
                    <xdr:colOff>302260</xdr:colOff>
                    <xdr:row>140</xdr:row>
                    <xdr:rowOff>92710</xdr:rowOff>
                  </to>
                </anchor>
              </controlPr>
            </control>
          </mc:Choice>
        </mc:AlternateContent>
        <mc:AlternateContent>
          <mc:Choice Requires="x14">
            <control shapeId="269565" r:id="rId241" name="チェック 253">
              <controlPr defaultSize="0" autoPict="0">
                <anchor moveWithCells="1">
                  <from xmlns:xdr="http://schemas.openxmlformats.org/drawingml/2006/spreadsheetDrawing">
                    <xdr:col>39</xdr:col>
                    <xdr:colOff>0</xdr:colOff>
                    <xdr:row>140</xdr:row>
                    <xdr:rowOff>0</xdr:rowOff>
                  </from>
                  <to xmlns:xdr="http://schemas.openxmlformats.org/drawingml/2006/spreadsheetDrawing">
                    <xdr:col>39</xdr:col>
                    <xdr:colOff>302260</xdr:colOff>
                    <xdr:row>141</xdr:row>
                    <xdr:rowOff>92710</xdr:rowOff>
                  </to>
                </anchor>
              </controlPr>
            </control>
          </mc:Choice>
        </mc:AlternateContent>
        <mc:AlternateContent>
          <mc:Choice Requires="x14">
            <control shapeId="269566" r:id="rId242" name="チェック 254">
              <controlPr defaultSize="0" autoPict="0">
                <anchor moveWithCells="1">
                  <from xmlns:xdr="http://schemas.openxmlformats.org/drawingml/2006/spreadsheetDrawing">
                    <xdr:col>38</xdr:col>
                    <xdr:colOff>0</xdr:colOff>
                    <xdr:row>142</xdr:row>
                    <xdr:rowOff>0</xdr:rowOff>
                  </from>
                  <to xmlns:xdr="http://schemas.openxmlformats.org/drawingml/2006/spreadsheetDrawing">
                    <xdr:col>38</xdr:col>
                    <xdr:colOff>302260</xdr:colOff>
                    <xdr:row>143</xdr:row>
                    <xdr:rowOff>93345</xdr:rowOff>
                  </to>
                </anchor>
              </controlPr>
            </control>
          </mc:Choice>
        </mc:AlternateContent>
        <mc:AlternateContent>
          <mc:Choice Requires="x14">
            <control shapeId="269567" r:id="rId243" name="チェック 255">
              <controlPr defaultSize="0" autoPict="0">
                <anchor moveWithCells="1">
                  <from xmlns:xdr="http://schemas.openxmlformats.org/drawingml/2006/spreadsheetDrawing">
                    <xdr:col>38</xdr:col>
                    <xdr:colOff>0</xdr:colOff>
                    <xdr:row>143</xdr:row>
                    <xdr:rowOff>0</xdr:rowOff>
                  </from>
                  <to xmlns:xdr="http://schemas.openxmlformats.org/drawingml/2006/spreadsheetDrawing">
                    <xdr:col>38</xdr:col>
                    <xdr:colOff>302260</xdr:colOff>
                    <xdr:row>144</xdr:row>
                    <xdr:rowOff>92710</xdr:rowOff>
                  </to>
                </anchor>
              </controlPr>
            </control>
          </mc:Choice>
        </mc:AlternateContent>
        <mc:AlternateContent>
          <mc:Choice Requires="x14">
            <control shapeId="269568" r:id="rId244" name="チェック 256">
              <controlPr defaultSize="0" autoPict="0">
                <anchor moveWithCells="1">
                  <from xmlns:xdr="http://schemas.openxmlformats.org/drawingml/2006/spreadsheetDrawing">
                    <xdr:col>38</xdr:col>
                    <xdr:colOff>0</xdr:colOff>
                    <xdr:row>144</xdr:row>
                    <xdr:rowOff>0</xdr:rowOff>
                  </from>
                  <to xmlns:xdr="http://schemas.openxmlformats.org/drawingml/2006/spreadsheetDrawing">
                    <xdr:col>38</xdr:col>
                    <xdr:colOff>302260</xdr:colOff>
                    <xdr:row>145</xdr:row>
                    <xdr:rowOff>120650</xdr:rowOff>
                  </to>
                </anchor>
              </controlPr>
            </control>
          </mc:Choice>
        </mc:AlternateContent>
        <mc:AlternateContent>
          <mc:Choice Requires="x14">
            <control shapeId="269569" r:id="rId245" name="チェック 257">
              <controlPr defaultSize="0" autoPict="0">
                <anchor moveWithCells="1">
                  <from xmlns:xdr="http://schemas.openxmlformats.org/drawingml/2006/spreadsheetDrawing">
                    <xdr:col>38</xdr:col>
                    <xdr:colOff>0</xdr:colOff>
                    <xdr:row>145</xdr:row>
                    <xdr:rowOff>0</xdr:rowOff>
                  </from>
                  <to xmlns:xdr="http://schemas.openxmlformats.org/drawingml/2006/spreadsheetDrawing">
                    <xdr:col>38</xdr:col>
                    <xdr:colOff>302260</xdr:colOff>
                    <xdr:row>146</xdr:row>
                    <xdr:rowOff>93345</xdr:rowOff>
                  </to>
                </anchor>
              </controlPr>
            </control>
          </mc:Choice>
        </mc:AlternateContent>
        <mc:AlternateContent>
          <mc:Choice Requires="x14">
            <control shapeId="269570" r:id="rId246" name="チェック 258">
              <controlPr defaultSize="0" autoPict="0">
                <anchor moveWithCells="1">
                  <from xmlns:xdr="http://schemas.openxmlformats.org/drawingml/2006/spreadsheetDrawing">
                    <xdr:col>38</xdr:col>
                    <xdr:colOff>0</xdr:colOff>
                    <xdr:row>146</xdr:row>
                    <xdr:rowOff>0</xdr:rowOff>
                  </from>
                  <to xmlns:xdr="http://schemas.openxmlformats.org/drawingml/2006/spreadsheetDrawing">
                    <xdr:col>38</xdr:col>
                    <xdr:colOff>302260</xdr:colOff>
                    <xdr:row>147</xdr:row>
                    <xdr:rowOff>90805</xdr:rowOff>
                  </to>
                </anchor>
              </controlPr>
            </control>
          </mc:Choice>
        </mc:AlternateContent>
        <mc:AlternateContent>
          <mc:Choice Requires="x14">
            <control shapeId="269571" r:id="rId247" name="チェック 259">
              <controlPr defaultSize="0" autoPict="0">
                <anchor moveWithCells="1">
                  <from xmlns:xdr="http://schemas.openxmlformats.org/drawingml/2006/spreadsheetDrawing">
                    <xdr:col>39</xdr:col>
                    <xdr:colOff>0</xdr:colOff>
                    <xdr:row>142</xdr:row>
                    <xdr:rowOff>0</xdr:rowOff>
                  </from>
                  <to xmlns:xdr="http://schemas.openxmlformats.org/drawingml/2006/spreadsheetDrawing">
                    <xdr:col>39</xdr:col>
                    <xdr:colOff>302260</xdr:colOff>
                    <xdr:row>143</xdr:row>
                    <xdr:rowOff>93345</xdr:rowOff>
                  </to>
                </anchor>
              </controlPr>
            </control>
          </mc:Choice>
        </mc:AlternateContent>
        <mc:AlternateContent>
          <mc:Choice Requires="x14">
            <control shapeId="269572" r:id="rId248" name="チェック 260">
              <controlPr defaultSize="0" autoPict="0">
                <anchor moveWithCells="1">
                  <from xmlns:xdr="http://schemas.openxmlformats.org/drawingml/2006/spreadsheetDrawing">
                    <xdr:col>39</xdr:col>
                    <xdr:colOff>0</xdr:colOff>
                    <xdr:row>143</xdr:row>
                    <xdr:rowOff>0</xdr:rowOff>
                  </from>
                  <to xmlns:xdr="http://schemas.openxmlformats.org/drawingml/2006/spreadsheetDrawing">
                    <xdr:col>39</xdr:col>
                    <xdr:colOff>302260</xdr:colOff>
                    <xdr:row>144</xdr:row>
                    <xdr:rowOff>92710</xdr:rowOff>
                  </to>
                </anchor>
              </controlPr>
            </control>
          </mc:Choice>
        </mc:AlternateContent>
        <mc:AlternateContent>
          <mc:Choice Requires="x14">
            <control shapeId="269573" r:id="rId249" name="チェック 261">
              <controlPr defaultSize="0" autoPict="0">
                <anchor moveWithCells="1">
                  <from xmlns:xdr="http://schemas.openxmlformats.org/drawingml/2006/spreadsheetDrawing">
                    <xdr:col>39</xdr:col>
                    <xdr:colOff>0</xdr:colOff>
                    <xdr:row>144</xdr:row>
                    <xdr:rowOff>0</xdr:rowOff>
                  </from>
                  <to xmlns:xdr="http://schemas.openxmlformats.org/drawingml/2006/spreadsheetDrawing">
                    <xdr:col>39</xdr:col>
                    <xdr:colOff>302260</xdr:colOff>
                    <xdr:row>145</xdr:row>
                    <xdr:rowOff>120650</xdr:rowOff>
                  </to>
                </anchor>
              </controlPr>
            </control>
          </mc:Choice>
        </mc:AlternateContent>
        <mc:AlternateContent>
          <mc:Choice Requires="x14">
            <control shapeId="269574" r:id="rId250" name="チェック 262">
              <controlPr defaultSize="0" autoPict="0">
                <anchor moveWithCells="1">
                  <from xmlns:xdr="http://schemas.openxmlformats.org/drawingml/2006/spreadsheetDrawing">
                    <xdr:col>39</xdr:col>
                    <xdr:colOff>0</xdr:colOff>
                    <xdr:row>145</xdr:row>
                    <xdr:rowOff>0</xdr:rowOff>
                  </from>
                  <to xmlns:xdr="http://schemas.openxmlformats.org/drawingml/2006/spreadsheetDrawing">
                    <xdr:col>39</xdr:col>
                    <xdr:colOff>302260</xdr:colOff>
                    <xdr:row>146</xdr:row>
                    <xdr:rowOff>93345</xdr:rowOff>
                  </to>
                </anchor>
              </controlPr>
            </control>
          </mc:Choice>
        </mc:AlternateContent>
        <mc:AlternateContent>
          <mc:Choice Requires="x14">
            <control shapeId="269575" r:id="rId251" name="チェック 263">
              <controlPr defaultSize="0" autoPict="0">
                <anchor moveWithCells="1">
                  <from xmlns:xdr="http://schemas.openxmlformats.org/drawingml/2006/spreadsheetDrawing">
                    <xdr:col>39</xdr:col>
                    <xdr:colOff>0</xdr:colOff>
                    <xdr:row>146</xdr:row>
                    <xdr:rowOff>0</xdr:rowOff>
                  </from>
                  <to xmlns:xdr="http://schemas.openxmlformats.org/drawingml/2006/spreadsheetDrawing">
                    <xdr:col>39</xdr:col>
                    <xdr:colOff>302260</xdr:colOff>
                    <xdr:row>147</xdr:row>
                    <xdr:rowOff>90805</xdr:rowOff>
                  </to>
                </anchor>
              </controlPr>
            </control>
          </mc:Choice>
        </mc:AlternateContent>
        <mc:AlternateContent>
          <mc:Choice Requires="x14">
            <control shapeId="269576" r:id="rId252" name="チェック 264">
              <controlPr defaultSize="0" autoPict="0">
                <anchor moveWithCells="1">
                  <from xmlns:xdr="http://schemas.openxmlformats.org/drawingml/2006/spreadsheetDrawing">
                    <xdr:col>37</xdr:col>
                    <xdr:colOff>0</xdr:colOff>
                    <xdr:row>147</xdr:row>
                    <xdr:rowOff>0</xdr:rowOff>
                  </from>
                  <to xmlns:xdr="http://schemas.openxmlformats.org/drawingml/2006/spreadsheetDrawing">
                    <xdr:col>37</xdr:col>
                    <xdr:colOff>302260</xdr:colOff>
                    <xdr:row>147</xdr:row>
                    <xdr:rowOff>329565</xdr:rowOff>
                  </to>
                </anchor>
              </controlPr>
            </control>
          </mc:Choice>
        </mc:AlternateContent>
        <mc:AlternateContent>
          <mc:Choice Requires="x14">
            <control shapeId="269577" r:id="rId253" name="チェック 265">
              <controlPr defaultSize="0" autoPict="0">
                <anchor moveWithCells="1">
                  <from xmlns:xdr="http://schemas.openxmlformats.org/drawingml/2006/spreadsheetDrawing">
                    <xdr:col>38</xdr:col>
                    <xdr:colOff>0</xdr:colOff>
                    <xdr:row>147</xdr:row>
                    <xdr:rowOff>0</xdr:rowOff>
                  </from>
                  <to xmlns:xdr="http://schemas.openxmlformats.org/drawingml/2006/spreadsheetDrawing">
                    <xdr:col>38</xdr:col>
                    <xdr:colOff>302260</xdr:colOff>
                    <xdr:row>147</xdr:row>
                    <xdr:rowOff>329565</xdr:rowOff>
                  </to>
                </anchor>
              </controlPr>
            </control>
          </mc:Choice>
        </mc:AlternateContent>
        <mc:AlternateContent>
          <mc:Choice Requires="x14">
            <control shapeId="269578" r:id="rId254" name="チェック 266">
              <controlPr defaultSize="0" autoPict="0">
                <anchor moveWithCells="1">
                  <from xmlns:xdr="http://schemas.openxmlformats.org/drawingml/2006/spreadsheetDrawing">
                    <xdr:col>39</xdr:col>
                    <xdr:colOff>0</xdr:colOff>
                    <xdr:row>147</xdr:row>
                    <xdr:rowOff>0</xdr:rowOff>
                  </from>
                  <to xmlns:xdr="http://schemas.openxmlformats.org/drawingml/2006/spreadsheetDrawing">
                    <xdr:col>39</xdr:col>
                    <xdr:colOff>302260</xdr:colOff>
                    <xdr:row>147</xdr:row>
                    <xdr:rowOff>329565</xdr:rowOff>
                  </to>
                </anchor>
              </controlPr>
            </control>
          </mc:Choice>
        </mc:AlternateContent>
        <mc:AlternateContent>
          <mc:Choice Requires="x14">
            <control shapeId="269579" r:id="rId255" name="チェック 267">
              <controlPr defaultSize="0" autoPict="0">
                <anchor moveWithCells="1">
                  <from xmlns:xdr="http://schemas.openxmlformats.org/drawingml/2006/spreadsheetDrawing">
                    <xdr:col>37</xdr:col>
                    <xdr:colOff>0</xdr:colOff>
                    <xdr:row>154</xdr:row>
                    <xdr:rowOff>0</xdr:rowOff>
                  </from>
                  <to xmlns:xdr="http://schemas.openxmlformats.org/drawingml/2006/spreadsheetDrawing">
                    <xdr:col>37</xdr:col>
                    <xdr:colOff>302260</xdr:colOff>
                    <xdr:row>154</xdr:row>
                    <xdr:rowOff>328930</xdr:rowOff>
                  </to>
                </anchor>
              </controlPr>
            </control>
          </mc:Choice>
        </mc:AlternateContent>
        <mc:AlternateContent>
          <mc:Choice Requires="x14">
            <control shapeId="269580" r:id="rId256" name="チェック 268">
              <controlPr defaultSize="0" autoPict="0">
                <anchor moveWithCells="1">
                  <from xmlns:xdr="http://schemas.openxmlformats.org/drawingml/2006/spreadsheetDrawing">
                    <xdr:col>38</xdr:col>
                    <xdr:colOff>0</xdr:colOff>
                    <xdr:row>154</xdr:row>
                    <xdr:rowOff>0</xdr:rowOff>
                  </from>
                  <to xmlns:xdr="http://schemas.openxmlformats.org/drawingml/2006/spreadsheetDrawing">
                    <xdr:col>38</xdr:col>
                    <xdr:colOff>302260</xdr:colOff>
                    <xdr:row>154</xdr:row>
                    <xdr:rowOff>328930</xdr:rowOff>
                  </to>
                </anchor>
              </controlPr>
            </control>
          </mc:Choice>
        </mc:AlternateContent>
        <mc:AlternateContent>
          <mc:Choice Requires="x14">
            <control shapeId="269581" r:id="rId257" name="チェック 269">
              <controlPr defaultSize="0" autoPict="0">
                <anchor moveWithCells="1">
                  <from xmlns:xdr="http://schemas.openxmlformats.org/drawingml/2006/spreadsheetDrawing">
                    <xdr:col>39</xdr:col>
                    <xdr:colOff>0</xdr:colOff>
                    <xdr:row>154</xdr:row>
                    <xdr:rowOff>0</xdr:rowOff>
                  </from>
                  <to xmlns:xdr="http://schemas.openxmlformats.org/drawingml/2006/spreadsheetDrawing">
                    <xdr:col>39</xdr:col>
                    <xdr:colOff>302260</xdr:colOff>
                    <xdr:row>154</xdr:row>
                    <xdr:rowOff>328930</xdr:rowOff>
                  </to>
                </anchor>
              </controlPr>
            </control>
          </mc:Choice>
        </mc:AlternateContent>
        <mc:AlternateContent>
          <mc:Choice Requires="x14">
            <control shapeId="269582" r:id="rId258" name="チェック 270">
              <controlPr defaultSize="0" autoPict="0">
                <anchor moveWithCells="1">
                  <from xmlns:xdr="http://schemas.openxmlformats.org/drawingml/2006/spreadsheetDrawing">
                    <xdr:col>37</xdr:col>
                    <xdr:colOff>0</xdr:colOff>
                    <xdr:row>165</xdr:row>
                    <xdr:rowOff>0</xdr:rowOff>
                  </from>
                  <to xmlns:xdr="http://schemas.openxmlformats.org/drawingml/2006/spreadsheetDrawing">
                    <xdr:col>37</xdr:col>
                    <xdr:colOff>302260</xdr:colOff>
                    <xdr:row>165</xdr:row>
                    <xdr:rowOff>331470</xdr:rowOff>
                  </to>
                </anchor>
              </controlPr>
            </control>
          </mc:Choice>
        </mc:AlternateContent>
        <mc:AlternateContent>
          <mc:Choice Requires="x14">
            <control shapeId="269583" r:id="rId259" name="チェック 271">
              <controlPr defaultSize="0" autoPict="0">
                <anchor moveWithCells="1">
                  <from xmlns:xdr="http://schemas.openxmlformats.org/drawingml/2006/spreadsheetDrawing">
                    <xdr:col>37</xdr:col>
                    <xdr:colOff>0</xdr:colOff>
                    <xdr:row>165</xdr:row>
                    <xdr:rowOff>0</xdr:rowOff>
                  </from>
                  <to xmlns:xdr="http://schemas.openxmlformats.org/drawingml/2006/spreadsheetDrawing">
                    <xdr:col>37</xdr:col>
                    <xdr:colOff>302260</xdr:colOff>
                    <xdr:row>165</xdr:row>
                    <xdr:rowOff>331470</xdr:rowOff>
                  </to>
                </anchor>
              </controlPr>
            </control>
          </mc:Choice>
        </mc:AlternateContent>
        <mc:AlternateContent>
          <mc:Choice Requires="x14">
            <control shapeId="269584" r:id="rId260" name="チェック 272">
              <controlPr defaultSize="0" autoPict="0">
                <anchor moveWithCells="1">
                  <from xmlns:xdr="http://schemas.openxmlformats.org/drawingml/2006/spreadsheetDrawing">
                    <xdr:col>37</xdr:col>
                    <xdr:colOff>0</xdr:colOff>
                    <xdr:row>166</xdr:row>
                    <xdr:rowOff>0</xdr:rowOff>
                  </from>
                  <to xmlns:xdr="http://schemas.openxmlformats.org/drawingml/2006/spreadsheetDrawing">
                    <xdr:col>37</xdr:col>
                    <xdr:colOff>302260</xdr:colOff>
                    <xdr:row>167</xdr:row>
                    <xdr:rowOff>91440</xdr:rowOff>
                  </to>
                </anchor>
              </controlPr>
            </control>
          </mc:Choice>
        </mc:AlternateContent>
        <mc:AlternateContent>
          <mc:Choice Requires="x14">
            <control shapeId="269585" r:id="rId261" name="チェック 273">
              <controlPr defaultSize="0" autoPict="0">
                <anchor moveWithCells="1">
                  <from xmlns:xdr="http://schemas.openxmlformats.org/drawingml/2006/spreadsheetDrawing">
                    <xdr:col>37</xdr:col>
                    <xdr:colOff>0</xdr:colOff>
                    <xdr:row>167</xdr:row>
                    <xdr:rowOff>0</xdr:rowOff>
                  </from>
                  <to xmlns:xdr="http://schemas.openxmlformats.org/drawingml/2006/spreadsheetDrawing">
                    <xdr:col>37</xdr:col>
                    <xdr:colOff>302260</xdr:colOff>
                    <xdr:row>167</xdr:row>
                    <xdr:rowOff>329565</xdr:rowOff>
                  </to>
                </anchor>
              </controlPr>
            </control>
          </mc:Choice>
        </mc:AlternateContent>
        <mc:AlternateContent>
          <mc:Choice Requires="x14">
            <control shapeId="269586" r:id="rId262" name="チェック 274">
              <controlPr defaultSize="0" autoPict="0">
                <anchor moveWithCells="1">
                  <from xmlns:xdr="http://schemas.openxmlformats.org/drawingml/2006/spreadsheetDrawing">
                    <xdr:col>38</xdr:col>
                    <xdr:colOff>0</xdr:colOff>
                    <xdr:row>165</xdr:row>
                    <xdr:rowOff>0</xdr:rowOff>
                  </from>
                  <to xmlns:xdr="http://schemas.openxmlformats.org/drawingml/2006/spreadsheetDrawing">
                    <xdr:col>38</xdr:col>
                    <xdr:colOff>302260</xdr:colOff>
                    <xdr:row>165</xdr:row>
                    <xdr:rowOff>331470</xdr:rowOff>
                  </to>
                </anchor>
              </controlPr>
            </control>
          </mc:Choice>
        </mc:AlternateContent>
        <mc:AlternateContent>
          <mc:Choice Requires="x14">
            <control shapeId="269587" r:id="rId263" name="チェック 275">
              <controlPr defaultSize="0" autoPict="0">
                <anchor moveWithCells="1">
                  <from xmlns:xdr="http://schemas.openxmlformats.org/drawingml/2006/spreadsheetDrawing">
                    <xdr:col>38</xdr:col>
                    <xdr:colOff>0</xdr:colOff>
                    <xdr:row>166</xdr:row>
                    <xdr:rowOff>0</xdr:rowOff>
                  </from>
                  <to xmlns:xdr="http://schemas.openxmlformats.org/drawingml/2006/spreadsheetDrawing">
                    <xdr:col>38</xdr:col>
                    <xdr:colOff>302260</xdr:colOff>
                    <xdr:row>167</xdr:row>
                    <xdr:rowOff>91440</xdr:rowOff>
                  </to>
                </anchor>
              </controlPr>
            </control>
          </mc:Choice>
        </mc:AlternateContent>
        <mc:AlternateContent>
          <mc:Choice Requires="x14">
            <control shapeId="269588" r:id="rId264" name="チェック 276">
              <controlPr defaultSize="0" autoPict="0">
                <anchor moveWithCells="1">
                  <from xmlns:xdr="http://schemas.openxmlformats.org/drawingml/2006/spreadsheetDrawing">
                    <xdr:col>38</xdr:col>
                    <xdr:colOff>0</xdr:colOff>
                    <xdr:row>167</xdr:row>
                    <xdr:rowOff>0</xdr:rowOff>
                  </from>
                  <to xmlns:xdr="http://schemas.openxmlformats.org/drawingml/2006/spreadsheetDrawing">
                    <xdr:col>38</xdr:col>
                    <xdr:colOff>302260</xdr:colOff>
                    <xdr:row>167</xdr:row>
                    <xdr:rowOff>329565</xdr:rowOff>
                  </to>
                </anchor>
              </controlPr>
            </control>
          </mc:Choice>
        </mc:AlternateContent>
        <mc:AlternateContent>
          <mc:Choice Requires="x14">
            <control shapeId="269589" r:id="rId265" name="チェック 277">
              <controlPr defaultSize="0" autoPict="0">
                <anchor moveWithCells="1">
                  <from xmlns:xdr="http://schemas.openxmlformats.org/drawingml/2006/spreadsheetDrawing">
                    <xdr:col>39</xdr:col>
                    <xdr:colOff>0</xdr:colOff>
                    <xdr:row>165</xdr:row>
                    <xdr:rowOff>0</xdr:rowOff>
                  </from>
                  <to xmlns:xdr="http://schemas.openxmlformats.org/drawingml/2006/spreadsheetDrawing">
                    <xdr:col>39</xdr:col>
                    <xdr:colOff>302260</xdr:colOff>
                    <xdr:row>165</xdr:row>
                    <xdr:rowOff>331470</xdr:rowOff>
                  </to>
                </anchor>
              </controlPr>
            </control>
          </mc:Choice>
        </mc:AlternateContent>
        <mc:AlternateContent>
          <mc:Choice Requires="x14">
            <control shapeId="269590" r:id="rId266" name="チェック 278">
              <controlPr defaultSize="0" autoPict="0">
                <anchor moveWithCells="1">
                  <from xmlns:xdr="http://schemas.openxmlformats.org/drawingml/2006/spreadsheetDrawing">
                    <xdr:col>39</xdr:col>
                    <xdr:colOff>0</xdr:colOff>
                    <xdr:row>166</xdr:row>
                    <xdr:rowOff>0</xdr:rowOff>
                  </from>
                  <to xmlns:xdr="http://schemas.openxmlformats.org/drawingml/2006/spreadsheetDrawing">
                    <xdr:col>39</xdr:col>
                    <xdr:colOff>302260</xdr:colOff>
                    <xdr:row>167</xdr:row>
                    <xdr:rowOff>91440</xdr:rowOff>
                  </to>
                </anchor>
              </controlPr>
            </control>
          </mc:Choice>
        </mc:AlternateContent>
        <mc:AlternateContent>
          <mc:Choice Requires="x14">
            <control shapeId="269591" r:id="rId267" name="チェック 279">
              <controlPr defaultSize="0" autoPict="0">
                <anchor moveWithCells="1">
                  <from xmlns:xdr="http://schemas.openxmlformats.org/drawingml/2006/spreadsheetDrawing">
                    <xdr:col>39</xdr:col>
                    <xdr:colOff>0</xdr:colOff>
                    <xdr:row>167</xdr:row>
                    <xdr:rowOff>0</xdr:rowOff>
                  </from>
                  <to xmlns:xdr="http://schemas.openxmlformats.org/drawingml/2006/spreadsheetDrawing">
                    <xdr:col>39</xdr:col>
                    <xdr:colOff>302260</xdr:colOff>
                    <xdr:row>167</xdr:row>
                    <xdr:rowOff>329565</xdr:rowOff>
                  </to>
                </anchor>
              </controlPr>
            </control>
          </mc:Choice>
        </mc:AlternateContent>
        <mc:AlternateContent>
          <mc:Choice Requires="x14">
            <control shapeId="269592" r:id="rId268" name="チェック 280">
              <controlPr defaultSize="0" autoPict="0">
                <anchor moveWithCells="1">
                  <from xmlns:xdr="http://schemas.openxmlformats.org/drawingml/2006/spreadsheetDrawing">
                    <xdr:col>37</xdr:col>
                    <xdr:colOff>0</xdr:colOff>
                    <xdr:row>167</xdr:row>
                    <xdr:rowOff>0</xdr:rowOff>
                  </from>
                  <to xmlns:xdr="http://schemas.openxmlformats.org/drawingml/2006/spreadsheetDrawing">
                    <xdr:col>37</xdr:col>
                    <xdr:colOff>302260</xdr:colOff>
                    <xdr:row>167</xdr:row>
                    <xdr:rowOff>329565</xdr:rowOff>
                  </to>
                </anchor>
              </controlPr>
            </control>
          </mc:Choice>
        </mc:AlternateContent>
        <mc:AlternateContent>
          <mc:Choice Requires="x14">
            <control shapeId="269593" r:id="rId269" name="チェック 281">
              <controlPr defaultSize="0" autoPict="0">
                <anchor moveWithCells="1">
                  <from xmlns:xdr="http://schemas.openxmlformats.org/drawingml/2006/spreadsheetDrawing">
                    <xdr:col>37</xdr:col>
                    <xdr:colOff>0</xdr:colOff>
                    <xdr:row>168</xdr:row>
                    <xdr:rowOff>0</xdr:rowOff>
                  </from>
                  <to xmlns:xdr="http://schemas.openxmlformats.org/drawingml/2006/spreadsheetDrawing">
                    <xdr:col>37</xdr:col>
                    <xdr:colOff>302260</xdr:colOff>
                    <xdr:row>169</xdr:row>
                    <xdr:rowOff>90805</xdr:rowOff>
                  </to>
                </anchor>
              </controlPr>
            </control>
          </mc:Choice>
        </mc:AlternateContent>
        <mc:AlternateContent>
          <mc:Choice Requires="x14">
            <control shapeId="269594" r:id="rId270" name="チェック 282">
              <controlPr defaultSize="0" autoPict="0">
                <anchor moveWithCells="1">
                  <from xmlns:xdr="http://schemas.openxmlformats.org/drawingml/2006/spreadsheetDrawing">
                    <xdr:col>37</xdr:col>
                    <xdr:colOff>0</xdr:colOff>
                    <xdr:row>168</xdr:row>
                    <xdr:rowOff>0</xdr:rowOff>
                  </from>
                  <to xmlns:xdr="http://schemas.openxmlformats.org/drawingml/2006/spreadsheetDrawing">
                    <xdr:col>37</xdr:col>
                    <xdr:colOff>302260</xdr:colOff>
                    <xdr:row>169</xdr:row>
                    <xdr:rowOff>91440</xdr:rowOff>
                  </to>
                </anchor>
              </controlPr>
            </control>
          </mc:Choice>
        </mc:AlternateContent>
        <mc:AlternateContent>
          <mc:Choice Requires="x14">
            <control shapeId="269595" r:id="rId271" name="チェック 283">
              <controlPr defaultSize="0" autoPict="0">
                <anchor moveWithCells="1">
                  <from xmlns:xdr="http://schemas.openxmlformats.org/drawingml/2006/spreadsheetDrawing">
                    <xdr:col>37</xdr:col>
                    <xdr:colOff>0</xdr:colOff>
                    <xdr:row>169</xdr:row>
                    <xdr:rowOff>0</xdr:rowOff>
                  </from>
                  <to xmlns:xdr="http://schemas.openxmlformats.org/drawingml/2006/spreadsheetDrawing">
                    <xdr:col>37</xdr:col>
                    <xdr:colOff>302260</xdr:colOff>
                    <xdr:row>170</xdr:row>
                    <xdr:rowOff>89535</xdr:rowOff>
                  </to>
                </anchor>
              </controlPr>
            </control>
          </mc:Choice>
        </mc:AlternateContent>
        <mc:AlternateContent>
          <mc:Choice Requires="x14">
            <control shapeId="269596" r:id="rId272" name="チェック 284">
              <controlPr defaultSize="0" autoPict="0">
                <anchor moveWithCells="1">
                  <from xmlns:xdr="http://schemas.openxmlformats.org/drawingml/2006/spreadsheetDrawing">
                    <xdr:col>37</xdr:col>
                    <xdr:colOff>0</xdr:colOff>
                    <xdr:row>169</xdr:row>
                    <xdr:rowOff>0</xdr:rowOff>
                  </from>
                  <to xmlns:xdr="http://schemas.openxmlformats.org/drawingml/2006/spreadsheetDrawing">
                    <xdr:col>37</xdr:col>
                    <xdr:colOff>302260</xdr:colOff>
                    <xdr:row>170</xdr:row>
                    <xdr:rowOff>89535</xdr:rowOff>
                  </to>
                </anchor>
              </controlPr>
            </control>
          </mc:Choice>
        </mc:AlternateContent>
        <mc:AlternateContent>
          <mc:Choice Requires="x14">
            <control shapeId="269597" r:id="rId273" name="チェック 285">
              <controlPr defaultSize="0" autoPict="0">
                <anchor moveWithCells="1">
                  <from xmlns:xdr="http://schemas.openxmlformats.org/drawingml/2006/spreadsheetDrawing">
                    <xdr:col>37</xdr:col>
                    <xdr:colOff>0</xdr:colOff>
                    <xdr:row>169</xdr:row>
                    <xdr:rowOff>0</xdr:rowOff>
                  </from>
                  <to xmlns:xdr="http://schemas.openxmlformats.org/drawingml/2006/spreadsheetDrawing">
                    <xdr:col>37</xdr:col>
                    <xdr:colOff>302260</xdr:colOff>
                    <xdr:row>170</xdr:row>
                    <xdr:rowOff>91440</xdr:rowOff>
                  </to>
                </anchor>
              </controlPr>
            </control>
          </mc:Choice>
        </mc:AlternateContent>
        <mc:AlternateContent>
          <mc:Choice Requires="x14">
            <control shapeId="269598" r:id="rId274" name="チェック 286">
              <controlPr defaultSize="0" autoPict="0">
                <anchor moveWithCells="1">
                  <from xmlns:xdr="http://schemas.openxmlformats.org/drawingml/2006/spreadsheetDrawing">
                    <xdr:col>37</xdr:col>
                    <xdr:colOff>0</xdr:colOff>
                    <xdr:row>170</xdr:row>
                    <xdr:rowOff>0</xdr:rowOff>
                  </from>
                  <to xmlns:xdr="http://schemas.openxmlformats.org/drawingml/2006/spreadsheetDrawing">
                    <xdr:col>37</xdr:col>
                    <xdr:colOff>302260</xdr:colOff>
                    <xdr:row>171</xdr:row>
                    <xdr:rowOff>118745</xdr:rowOff>
                  </to>
                </anchor>
              </controlPr>
            </control>
          </mc:Choice>
        </mc:AlternateContent>
        <mc:AlternateContent>
          <mc:Choice Requires="x14">
            <control shapeId="269599" r:id="rId275" name="チェック 287">
              <controlPr defaultSize="0" autoPict="0">
                <anchor moveWithCells="1">
                  <from xmlns:xdr="http://schemas.openxmlformats.org/drawingml/2006/spreadsheetDrawing">
                    <xdr:col>37</xdr:col>
                    <xdr:colOff>0</xdr:colOff>
                    <xdr:row>170</xdr:row>
                    <xdr:rowOff>0</xdr:rowOff>
                  </from>
                  <to xmlns:xdr="http://schemas.openxmlformats.org/drawingml/2006/spreadsheetDrawing">
                    <xdr:col>37</xdr:col>
                    <xdr:colOff>302260</xdr:colOff>
                    <xdr:row>171</xdr:row>
                    <xdr:rowOff>118745</xdr:rowOff>
                  </to>
                </anchor>
              </controlPr>
            </control>
          </mc:Choice>
        </mc:AlternateContent>
        <mc:AlternateContent>
          <mc:Choice Requires="x14">
            <control shapeId="269600" r:id="rId276" name="チェック 288">
              <controlPr defaultSize="0" autoPict="0">
                <anchor moveWithCells="1">
                  <from xmlns:xdr="http://schemas.openxmlformats.org/drawingml/2006/spreadsheetDrawing">
                    <xdr:col>37</xdr:col>
                    <xdr:colOff>0</xdr:colOff>
                    <xdr:row>170</xdr:row>
                    <xdr:rowOff>0</xdr:rowOff>
                  </from>
                  <to xmlns:xdr="http://schemas.openxmlformats.org/drawingml/2006/spreadsheetDrawing">
                    <xdr:col>37</xdr:col>
                    <xdr:colOff>302260</xdr:colOff>
                    <xdr:row>171</xdr:row>
                    <xdr:rowOff>118745</xdr:rowOff>
                  </to>
                </anchor>
              </controlPr>
            </control>
          </mc:Choice>
        </mc:AlternateContent>
        <mc:AlternateContent>
          <mc:Choice Requires="x14">
            <control shapeId="269601" r:id="rId277" name="チェック 289">
              <controlPr defaultSize="0" autoPict="0">
                <anchor moveWithCells="1">
                  <from xmlns:xdr="http://schemas.openxmlformats.org/drawingml/2006/spreadsheetDrawing">
                    <xdr:col>37</xdr:col>
                    <xdr:colOff>0</xdr:colOff>
                    <xdr:row>171</xdr:row>
                    <xdr:rowOff>0</xdr:rowOff>
                  </from>
                  <to xmlns:xdr="http://schemas.openxmlformats.org/drawingml/2006/spreadsheetDrawing">
                    <xdr:col>37</xdr:col>
                    <xdr:colOff>302260</xdr:colOff>
                    <xdr:row>172</xdr:row>
                    <xdr:rowOff>90805</xdr:rowOff>
                  </to>
                </anchor>
              </controlPr>
            </control>
          </mc:Choice>
        </mc:AlternateContent>
        <mc:AlternateContent>
          <mc:Choice Requires="x14">
            <control shapeId="269602" r:id="rId278" name="チェック 290">
              <controlPr defaultSize="0" autoPict="0">
                <anchor moveWithCells="1">
                  <from xmlns:xdr="http://schemas.openxmlformats.org/drawingml/2006/spreadsheetDrawing">
                    <xdr:col>37</xdr:col>
                    <xdr:colOff>0</xdr:colOff>
                    <xdr:row>171</xdr:row>
                    <xdr:rowOff>0</xdr:rowOff>
                  </from>
                  <to xmlns:xdr="http://schemas.openxmlformats.org/drawingml/2006/spreadsheetDrawing">
                    <xdr:col>37</xdr:col>
                    <xdr:colOff>302260</xdr:colOff>
                    <xdr:row>172</xdr:row>
                    <xdr:rowOff>90805</xdr:rowOff>
                  </to>
                </anchor>
              </controlPr>
            </control>
          </mc:Choice>
        </mc:AlternateContent>
        <mc:AlternateContent>
          <mc:Choice Requires="x14">
            <control shapeId="269603" r:id="rId279" name="チェック 291">
              <controlPr defaultSize="0" autoPict="0">
                <anchor moveWithCells="1">
                  <from xmlns:xdr="http://schemas.openxmlformats.org/drawingml/2006/spreadsheetDrawing">
                    <xdr:col>37</xdr:col>
                    <xdr:colOff>0</xdr:colOff>
                    <xdr:row>171</xdr:row>
                    <xdr:rowOff>0</xdr:rowOff>
                  </from>
                  <to xmlns:xdr="http://schemas.openxmlformats.org/drawingml/2006/spreadsheetDrawing">
                    <xdr:col>37</xdr:col>
                    <xdr:colOff>302260</xdr:colOff>
                    <xdr:row>172</xdr:row>
                    <xdr:rowOff>91440</xdr:rowOff>
                  </to>
                </anchor>
              </controlPr>
            </control>
          </mc:Choice>
        </mc:AlternateContent>
        <mc:AlternateContent>
          <mc:Choice Requires="x14">
            <control shapeId="269604" r:id="rId280" name="チェック 292">
              <controlPr defaultSize="0" autoPict="0">
                <anchor moveWithCells="1">
                  <from xmlns:xdr="http://schemas.openxmlformats.org/drawingml/2006/spreadsheetDrawing">
                    <xdr:col>37</xdr:col>
                    <xdr:colOff>0</xdr:colOff>
                    <xdr:row>172</xdr:row>
                    <xdr:rowOff>0</xdr:rowOff>
                  </from>
                  <to xmlns:xdr="http://schemas.openxmlformats.org/drawingml/2006/spreadsheetDrawing">
                    <xdr:col>37</xdr:col>
                    <xdr:colOff>302260</xdr:colOff>
                    <xdr:row>173</xdr:row>
                    <xdr:rowOff>90805</xdr:rowOff>
                  </to>
                </anchor>
              </controlPr>
            </control>
          </mc:Choice>
        </mc:AlternateContent>
        <mc:AlternateContent>
          <mc:Choice Requires="x14">
            <control shapeId="269605" r:id="rId281" name="チェック 293">
              <controlPr defaultSize="0" autoPict="0">
                <anchor moveWithCells="1">
                  <from xmlns:xdr="http://schemas.openxmlformats.org/drawingml/2006/spreadsheetDrawing">
                    <xdr:col>37</xdr:col>
                    <xdr:colOff>0</xdr:colOff>
                    <xdr:row>172</xdr:row>
                    <xdr:rowOff>0</xdr:rowOff>
                  </from>
                  <to xmlns:xdr="http://schemas.openxmlformats.org/drawingml/2006/spreadsheetDrawing">
                    <xdr:col>37</xdr:col>
                    <xdr:colOff>302260</xdr:colOff>
                    <xdr:row>173</xdr:row>
                    <xdr:rowOff>90805</xdr:rowOff>
                  </to>
                </anchor>
              </controlPr>
            </control>
          </mc:Choice>
        </mc:AlternateContent>
        <mc:AlternateContent>
          <mc:Choice Requires="x14">
            <control shapeId="269606" r:id="rId282" name="チェック 294">
              <controlPr defaultSize="0" autoPict="0">
                <anchor moveWithCells="1">
                  <from xmlns:xdr="http://schemas.openxmlformats.org/drawingml/2006/spreadsheetDrawing">
                    <xdr:col>38</xdr:col>
                    <xdr:colOff>0</xdr:colOff>
                    <xdr:row>167</xdr:row>
                    <xdr:rowOff>0</xdr:rowOff>
                  </from>
                  <to xmlns:xdr="http://schemas.openxmlformats.org/drawingml/2006/spreadsheetDrawing">
                    <xdr:col>38</xdr:col>
                    <xdr:colOff>302260</xdr:colOff>
                    <xdr:row>167</xdr:row>
                    <xdr:rowOff>329565</xdr:rowOff>
                  </to>
                </anchor>
              </controlPr>
            </control>
          </mc:Choice>
        </mc:AlternateContent>
        <mc:AlternateContent>
          <mc:Choice Requires="x14">
            <control shapeId="269607" r:id="rId283" name="チェック 295">
              <controlPr defaultSize="0" autoPict="0">
                <anchor moveWithCells="1">
                  <from xmlns:xdr="http://schemas.openxmlformats.org/drawingml/2006/spreadsheetDrawing">
                    <xdr:col>38</xdr:col>
                    <xdr:colOff>0</xdr:colOff>
                    <xdr:row>168</xdr:row>
                    <xdr:rowOff>0</xdr:rowOff>
                  </from>
                  <to xmlns:xdr="http://schemas.openxmlformats.org/drawingml/2006/spreadsheetDrawing">
                    <xdr:col>38</xdr:col>
                    <xdr:colOff>302260</xdr:colOff>
                    <xdr:row>169</xdr:row>
                    <xdr:rowOff>90805</xdr:rowOff>
                  </to>
                </anchor>
              </controlPr>
            </control>
          </mc:Choice>
        </mc:AlternateContent>
        <mc:AlternateContent>
          <mc:Choice Requires="x14">
            <control shapeId="269608" r:id="rId284" name="チェック 296">
              <controlPr defaultSize="0" autoPict="0">
                <anchor moveWithCells="1">
                  <from xmlns:xdr="http://schemas.openxmlformats.org/drawingml/2006/spreadsheetDrawing">
                    <xdr:col>38</xdr:col>
                    <xdr:colOff>0</xdr:colOff>
                    <xdr:row>168</xdr:row>
                    <xdr:rowOff>0</xdr:rowOff>
                  </from>
                  <to xmlns:xdr="http://schemas.openxmlformats.org/drawingml/2006/spreadsheetDrawing">
                    <xdr:col>38</xdr:col>
                    <xdr:colOff>302260</xdr:colOff>
                    <xdr:row>169</xdr:row>
                    <xdr:rowOff>91440</xdr:rowOff>
                  </to>
                </anchor>
              </controlPr>
            </control>
          </mc:Choice>
        </mc:AlternateContent>
        <mc:AlternateContent>
          <mc:Choice Requires="x14">
            <control shapeId="269609" r:id="rId285" name="チェック 297">
              <controlPr defaultSize="0" autoPict="0">
                <anchor moveWithCells="1">
                  <from xmlns:xdr="http://schemas.openxmlformats.org/drawingml/2006/spreadsheetDrawing">
                    <xdr:col>38</xdr:col>
                    <xdr:colOff>0</xdr:colOff>
                    <xdr:row>169</xdr:row>
                    <xdr:rowOff>0</xdr:rowOff>
                  </from>
                  <to xmlns:xdr="http://schemas.openxmlformats.org/drawingml/2006/spreadsheetDrawing">
                    <xdr:col>38</xdr:col>
                    <xdr:colOff>302260</xdr:colOff>
                    <xdr:row>170</xdr:row>
                    <xdr:rowOff>89535</xdr:rowOff>
                  </to>
                </anchor>
              </controlPr>
            </control>
          </mc:Choice>
        </mc:AlternateContent>
        <mc:AlternateContent>
          <mc:Choice Requires="x14">
            <control shapeId="269610" r:id="rId286" name="チェック 298">
              <controlPr defaultSize="0" autoPict="0">
                <anchor moveWithCells="1">
                  <from xmlns:xdr="http://schemas.openxmlformats.org/drawingml/2006/spreadsheetDrawing">
                    <xdr:col>38</xdr:col>
                    <xdr:colOff>0</xdr:colOff>
                    <xdr:row>169</xdr:row>
                    <xdr:rowOff>0</xdr:rowOff>
                  </from>
                  <to xmlns:xdr="http://schemas.openxmlformats.org/drawingml/2006/spreadsheetDrawing">
                    <xdr:col>38</xdr:col>
                    <xdr:colOff>302260</xdr:colOff>
                    <xdr:row>170</xdr:row>
                    <xdr:rowOff>89535</xdr:rowOff>
                  </to>
                </anchor>
              </controlPr>
            </control>
          </mc:Choice>
        </mc:AlternateContent>
        <mc:AlternateContent>
          <mc:Choice Requires="x14">
            <control shapeId="269611" r:id="rId287" name="チェック 299">
              <controlPr defaultSize="0" autoPict="0">
                <anchor moveWithCells="1">
                  <from xmlns:xdr="http://schemas.openxmlformats.org/drawingml/2006/spreadsheetDrawing">
                    <xdr:col>38</xdr:col>
                    <xdr:colOff>0</xdr:colOff>
                    <xdr:row>169</xdr:row>
                    <xdr:rowOff>0</xdr:rowOff>
                  </from>
                  <to xmlns:xdr="http://schemas.openxmlformats.org/drawingml/2006/spreadsheetDrawing">
                    <xdr:col>38</xdr:col>
                    <xdr:colOff>302260</xdr:colOff>
                    <xdr:row>170</xdr:row>
                    <xdr:rowOff>91440</xdr:rowOff>
                  </to>
                </anchor>
              </controlPr>
            </control>
          </mc:Choice>
        </mc:AlternateContent>
        <mc:AlternateContent>
          <mc:Choice Requires="x14">
            <control shapeId="269612" r:id="rId288" name="チェック 300">
              <controlPr defaultSize="0" autoPict="0">
                <anchor moveWithCells="1">
                  <from xmlns:xdr="http://schemas.openxmlformats.org/drawingml/2006/spreadsheetDrawing">
                    <xdr:col>38</xdr:col>
                    <xdr:colOff>0</xdr:colOff>
                    <xdr:row>170</xdr:row>
                    <xdr:rowOff>0</xdr:rowOff>
                  </from>
                  <to xmlns:xdr="http://schemas.openxmlformats.org/drawingml/2006/spreadsheetDrawing">
                    <xdr:col>38</xdr:col>
                    <xdr:colOff>302260</xdr:colOff>
                    <xdr:row>171</xdr:row>
                    <xdr:rowOff>118745</xdr:rowOff>
                  </to>
                </anchor>
              </controlPr>
            </control>
          </mc:Choice>
        </mc:AlternateContent>
        <mc:AlternateContent>
          <mc:Choice Requires="x14">
            <control shapeId="269613" r:id="rId289" name="チェック 301">
              <controlPr defaultSize="0" autoPict="0">
                <anchor moveWithCells="1">
                  <from xmlns:xdr="http://schemas.openxmlformats.org/drawingml/2006/spreadsheetDrawing">
                    <xdr:col>38</xdr:col>
                    <xdr:colOff>0</xdr:colOff>
                    <xdr:row>170</xdr:row>
                    <xdr:rowOff>0</xdr:rowOff>
                  </from>
                  <to xmlns:xdr="http://schemas.openxmlformats.org/drawingml/2006/spreadsheetDrawing">
                    <xdr:col>38</xdr:col>
                    <xdr:colOff>302260</xdr:colOff>
                    <xdr:row>171</xdr:row>
                    <xdr:rowOff>118745</xdr:rowOff>
                  </to>
                </anchor>
              </controlPr>
            </control>
          </mc:Choice>
        </mc:AlternateContent>
        <mc:AlternateContent>
          <mc:Choice Requires="x14">
            <control shapeId="269614" r:id="rId290" name="チェック 302">
              <controlPr defaultSize="0" autoPict="0">
                <anchor moveWithCells="1">
                  <from xmlns:xdr="http://schemas.openxmlformats.org/drawingml/2006/spreadsheetDrawing">
                    <xdr:col>38</xdr:col>
                    <xdr:colOff>0</xdr:colOff>
                    <xdr:row>170</xdr:row>
                    <xdr:rowOff>0</xdr:rowOff>
                  </from>
                  <to xmlns:xdr="http://schemas.openxmlformats.org/drawingml/2006/spreadsheetDrawing">
                    <xdr:col>38</xdr:col>
                    <xdr:colOff>302260</xdr:colOff>
                    <xdr:row>171</xdr:row>
                    <xdr:rowOff>118745</xdr:rowOff>
                  </to>
                </anchor>
              </controlPr>
            </control>
          </mc:Choice>
        </mc:AlternateContent>
        <mc:AlternateContent>
          <mc:Choice Requires="x14">
            <control shapeId="269615" r:id="rId291" name="チェック 303">
              <controlPr defaultSize="0" autoPict="0">
                <anchor moveWithCells="1">
                  <from xmlns:xdr="http://schemas.openxmlformats.org/drawingml/2006/spreadsheetDrawing">
                    <xdr:col>38</xdr:col>
                    <xdr:colOff>0</xdr:colOff>
                    <xdr:row>171</xdr:row>
                    <xdr:rowOff>0</xdr:rowOff>
                  </from>
                  <to xmlns:xdr="http://schemas.openxmlformats.org/drawingml/2006/spreadsheetDrawing">
                    <xdr:col>38</xdr:col>
                    <xdr:colOff>302260</xdr:colOff>
                    <xdr:row>172</xdr:row>
                    <xdr:rowOff>90805</xdr:rowOff>
                  </to>
                </anchor>
              </controlPr>
            </control>
          </mc:Choice>
        </mc:AlternateContent>
        <mc:AlternateContent>
          <mc:Choice Requires="x14">
            <control shapeId="269616" r:id="rId292" name="チェック 304">
              <controlPr defaultSize="0" autoPict="0">
                <anchor moveWithCells="1">
                  <from xmlns:xdr="http://schemas.openxmlformats.org/drawingml/2006/spreadsheetDrawing">
                    <xdr:col>38</xdr:col>
                    <xdr:colOff>0</xdr:colOff>
                    <xdr:row>171</xdr:row>
                    <xdr:rowOff>0</xdr:rowOff>
                  </from>
                  <to xmlns:xdr="http://schemas.openxmlformats.org/drawingml/2006/spreadsheetDrawing">
                    <xdr:col>38</xdr:col>
                    <xdr:colOff>302260</xdr:colOff>
                    <xdr:row>172</xdr:row>
                    <xdr:rowOff>90805</xdr:rowOff>
                  </to>
                </anchor>
              </controlPr>
            </control>
          </mc:Choice>
        </mc:AlternateContent>
        <mc:AlternateContent>
          <mc:Choice Requires="x14">
            <control shapeId="269617" r:id="rId293" name="チェック 305">
              <controlPr defaultSize="0" autoPict="0">
                <anchor moveWithCells="1">
                  <from xmlns:xdr="http://schemas.openxmlformats.org/drawingml/2006/spreadsheetDrawing">
                    <xdr:col>38</xdr:col>
                    <xdr:colOff>0</xdr:colOff>
                    <xdr:row>171</xdr:row>
                    <xdr:rowOff>0</xdr:rowOff>
                  </from>
                  <to xmlns:xdr="http://schemas.openxmlformats.org/drawingml/2006/spreadsheetDrawing">
                    <xdr:col>38</xdr:col>
                    <xdr:colOff>302260</xdr:colOff>
                    <xdr:row>172</xdr:row>
                    <xdr:rowOff>91440</xdr:rowOff>
                  </to>
                </anchor>
              </controlPr>
            </control>
          </mc:Choice>
        </mc:AlternateContent>
        <mc:AlternateContent>
          <mc:Choice Requires="x14">
            <control shapeId="269618" r:id="rId294" name="チェック 306">
              <controlPr defaultSize="0" autoPict="0">
                <anchor moveWithCells="1">
                  <from xmlns:xdr="http://schemas.openxmlformats.org/drawingml/2006/spreadsheetDrawing">
                    <xdr:col>38</xdr:col>
                    <xdr:colOff>0</xdr:colOff>
                    <xdr:row>172</xdr:row>
                    <xdr:rowOff>0</xdr:rowOff>
                  </from>
                  <to xmlns:xdr="http://schemas.openxmlformats.org/drawingml/2006/spreadsheetDrawing">
                    <xdr:col>38</xdr:col>
                    <xdr:colOff>302260</xdr:colOff>
                    <xdr:row>173</xdr:row>
                    <xdr:rowOff>90805</xdr:rowOff>
                  </to>
                </anchor>
              </controlPr>
            </control>
          </mc:Choice>
        </mc:AlternateContent>
        <mc:AlternateContent>
          <mc:Choice Requires="x14">
            <control shapeId="269619" r:id="rId295" name="チェック 307">
              <controlPr defaultSize="0" autoPict="0">
                <anchor moveWithCells="1">
                  <from xmlns:xdr="http://schemas.openxmlformats.org/drawingml/2006/spreadsheetDrawing">
                    <xdr:col>38</xdr:col>
                    <xdr:colOff>0</xdr:colOff>
                    <xdr:row>172</xdr:row>
                    <xdr:rowOff>0</xdr:rowOff>
                  </from>
                  <to xmlns:xdr="http://schemas.openxmlformats.org/drawingml/2006/spreadsheetDrawing">
                    <xdr:col>38</xdr:col>
                    <xdr:colOff>302260</xdr:colOff>
                    <xdr:row>173</xdr:row>
                    <xdr:rowOff>90805</xdr:rowOff>
                  </to>
                </anchor>
              </controlPr>
            </control>
          </mc:Choice>
        </mc:AlternateContent>
        <mc:AlternateContent>
          <mc:Choice Requires="x14">
            <control shapeId="269620" r:id="rId296" name="チェック 308">
              <controlPr defaultSize="0" autoPict="0">
                <anchor moveWithCells="1">
                  <from xmlns:xdr="http://schemas.openxmlformats.org/drawingml/2006/spreadsheetDrawing">
                    <xdr:col>39</xdr:col>
                    <xdr:colOff>0</xdr:colOff>
                    <xdr:row>167</xdr:row>
                    <xdr:rowOff>0</xdr:rowOff>
                  </from>
                  <to xmlns:xdr="http://schemas.openxmlformats.org/drawingml/2006/spreadsheetDrawing">
                    <xdr:col>39</xdr:col>
                    <xdr:colOff>302260</xdr:colOff>
                    <xdr:row>167</xdr:row>
                    <xdr:rowOff>329565</xdr:rowOff>
                  </to>
                </anchor>
              </controlPr>
            </control>
          </mc:Choice>
        </mc:AlternateContent>
        <mc:AlternateContent>
          <mc:Choice Requires="x14">
            <control shapeId="269621" r:id="rId297" name="チェック 309">
              <controlPr defaultSize="0" autoPict="0">
                <anchor moveWithCells="1">
                  <from xmlns:xdr="http://schemas.openxmlformats.org/drawingml/2006/spreadsheetDrawing">
                    <xdr:col>39</xdr:col>
                    <xdr:colOff>0</xdr:colOff>
                    <xdr:row>168</xdr:row>
                    <xdr:rowOff>0</xdr:rowOff>
                  </from>
                  <to xmlns:xdr="http://schemas.openxmlformats.org/drawingml/2006/spreadsheetDrawing">
                    <xdr:col>39</xdr:col>
                    <xdr:colOff>302260</xdr:colOff>
                    <xdr:row>169</xdr:row>
                    <xdr:rowOff>90805</xdr:rowOff>
                  </to>
                </anchor>
              </controlPr>
            </control>
          </mc:Choice>
        </mc:AlternateContent>
        <mc:AlternateContent>
          <mc:Choice Requires="x14">
            <control shapeId="269622" r:id="rId298" name="チェック 310">
              <controlPr defaultSize="0" autoPict="0">
                <anchor moveWithCells="1">
                  <from xmlns:xdr="http://schemas.openxmlformats.org/drawingml/2006/spreadsheetDrawing">
                    <xdr:col>39</xdr:col>
                    <xdr:colOff>0</xdr:colOff>
                    <xdr:row>168</xdr:row>
                    <xdr:rowOff>0</xdr:rowOff>
                  </from>
                  <to xmlns:xdr="http://schemas.openxmlformats.org/drawingml/2006/spreadsheetDrawing">
                    <xdr:col>39</xdr:col>
                    <xdr:colOff>302260</xdr:colOff>
                    <xdr:row>169</xdr:row>
                    <xdr:rowOff>91440</xdr:rowOff>
                  </to>
                </anchor>
              </controlPr>
            </control>
          </mc:Choice>
        </mc:AlternateContent>
        <mc:AlternateContent>
          <mc:Choice Requires="x14">
            <control shapeId="269623" r:id="rId299" name="チェック 311">
              <controlPr defaultSize="0" autoPict="0">
                <anchor moveWithCells="1">
                  <from xmlns:xdr="http://schemas.openxmlformats.org/drawingml/2006/spreadsheetDrawing">
                    <xdr:col>39</xdr:col>
                    <xdr:colOff>0</xdr:colOff>
                    <xdr:row>169</xdr:row>
                    <xdr:rowOff>0</xdr:rowOff>
                  </from>
                  <to xmlns:xdr="http://schemas.openxmlformats.org/drawingml/2006/spreadsheetDrawing">
                    <xdr:col>39</xdr:col>
                    <xdr:colOff>302260</xdr:colOff>
                    <xdr:row>170</xdr:row>
                    <xdr:rowOff>89535</xdr:rowOff>
                  </to>
                </anchor>
              </controlPr>
            </control>
          </mc:Choice>
        </mc:AlternateContent>
        <mc:AlternateContent>
          <mc:Choice Requires="x14">
            <control shapeId="269624" r:id="rId300" name="チェック 312">
              <controlPr defaultSize="0" autoPict="0">
                <anchor moveWithCells="1">
                  <from xmlns:xdr="http://schemas.openxmlformats.org/drawingml/2006/spreadsheetDrawing">
                    <xdr:col>39</xdr:col>
                    <xdr:colOff>0</xdr:colOff>
                    <xdr:row>169</xdr:row>
                    <xdr:rowOff>0</xdr:rowOff>
                  </from>
                  <to xmlns:xdr="http://schemas.openxmlformats.org/drawingml/2006/spreadsheetDrawing">
                    <xdr:col>39</xdr:col>
                    <xdr:colOff>302260</xdr:colOff>
                    <xdr:row>170</xdr:row>
                    <xdr:rowOff>89535</xdr:rowOff>
                  </to>
                </anchor>
              </controlPr>
            </control>
          </mc:Choice>
        </mc:AlternateContent>
        <mc:AlternateContent>
          <mc:Choice Requires="x14">
            <control shapeId="269625" r:id="rId301" name="チェック 313">
              <controlPr defaultSize="0" autoPict="0">
                <anchor moveWithCells="1">
                  <from xmlns:xdr="http://schemas.openxmlformats.org/drawingml/2006/spreadsheetDrawing">
                    <xdr:col>39</xdr:col>
                    <xdr:colOff>0</xdr:colOff>
                    <xdr:row>169</xdr:row>
                    <xdr:rowOff>0</xdr:rowOff>
                  </from>
                  <to xmlns:xdr="http://schemas.openxmlformats.org/drawingml/2006/spreadsheetDrawing">
                    <xdr:col>39</xdr:col>
                    <xdr:colOff>302260</xdr:colOff>
                    <xdr:row>170</xdr:row>
                    <xdr:rowOff>91440</xdr:rowOff>
                  </to>
                </anchor>
              </controlPr>
            </control>
          </mc:Choice>
        </mc:AlternateContent>
        <mc:AlternateContent>
          <mc:Choice Requires="x14">
            <control shapeId="269626" r:id="rId302" name="チェック 314">
              <controlPr defaultSize="0" autoPict="0">
                <anchor moveWithCells="1">
                  <from xmlns:xdr="http://schemas.openxmlformats.org/drawingml/2006/spreadsheetDrawing">
                    <xdr:col>39</xdr:col>
                    <xdr:colOff>0</xdr:colOff>
                    <xdr:row>170</xdr:row>
                    <xdr:rowOff>0</xdr:rowOff>
                  </from>
                  <to xmlns:xdr="http://schemas.openxmlformats.org/drawingml/2006/spreadsheetDrawing">
                    <xdr:col>39</xdr:col>
                    <xdr:colOff>302260</xdr:colOff>
                    <xdr:row>171</xdr:row>
                    <xdr:rowOff>118745</xdr:rowOff>
                  </to>
                </anchor>
              </controlPr>
            </control>
          </mc:Choice>
        </mc:AlternateContent>
        <mc:AlternateContent>
          <mc:Choice Requires="x14">
            <control shapeId="269627" r:id="rId303" name="チェック 315">
              <controlPr defaultSize="0" autoPict="0">
                <anchor moveWithCells="1">
                  <from xmlns:xdr="http://schemas.openxmlformats.org/drawingml/2006/spreadsheetDrawing">
                    <xdr:col>39</xdr:col>
                    <xdr:colOff>0</xdr:colOff>
                    <xdr:row>170</xdr:row>
                    <xdr:rowOff>0</xdr:rowOff>
                  </from>
                  <to xmlns:xdr="http://schemas.openxmlformats.org/drawingml/2006/spreadsheetDrawing">
                    <xdr:col>39</xdr:col>
                    <xdr:colOff>302260</xdr:colOff>
                    <xdr:row>171</xdr:row>
                    <xdr:rowOff>118745</xdr:rowOff>
                  </to>
                </anchor>
              </controlPr>
            </control>
          </mc:Choice>
        </mc:AlternateContent>
        <mc:AlternateContent>
          <mc:Choice Requires="x14">
            <control shapeId="269628" r:id="rId304" name="チェック 316">
              <controlPr defaultSize="0" autoPict="0">
                <anchor moveWithCells="1">
                  <from xmlns:xdr="http://schemas.openxmlformats.org/drawingml/2006/spreadsheetDrawing">
                    <xdr:col>39</xdr:col>
                    <xdr:colOff>0</xdr:colOff>
                    <xdr:row>170</xdr:row>
                    <xdr:rowOff>0</xdr:rowOff>
                  </from>
                  <to xmlns:xdr="http://schemas.openxmlformats.org/drawingml/2006/spreadsheetDrawing">
                    <xdr:col>39</xdr:col>
                    <xdr:colOff>302260</xdr:colOff>
                    <xdr:row>171</xdr:row>
                    <xdr:rowOff>118745</xdr:rowOff>
                  </to>
                </anchor>
              </controlPr>
            </control>
          </mc:Choice>
        </mc:AlternateContent>
        <mc:AlternateContent>
          <mc:Choice Requires="x14">
            <control shapeId="269629" r:id="rId305" name="チェック 317">
              <controlPr defaultSize="0" autoPict="0">
                <anchor moveWithCells="1">
                  <from xmlns:xdr="http://schemas.openxmlformats.org/drawingml/2006/spreadsheetDrawing">
                    <xdr:col>39</xdr:col>
                    <xdr:colOff>0</xdr:colOff>
                    <xdr:row>171</xdr:row>
                    <xdr:rowOff>0</xdr:rowOff>
                  </from>
                  <to xmlns:xdr="http://schemas.openxmlformats.org/drawingml/2006/spreadsheetDrawing">
                    <xdr:col>39</xdr:col>
                    <xdr:colOff>302260</xdr:colOff>
                    <xdr:row>172</xdr:row>
                    <xdr:rowOff>90805</xdr:rowOff>
                  </to>
                </anchor>
              </controlPr>
            </control>
          </mc:Choice>
        </mc:AlternateContent>
        <mc:AlternateContent>
          <mc:Choice Requires="x14">
            <control shapeId="269630" r:id="rId306" name="チェック 318">
              <controlPr defaultSize="0" autoPict="0">
                <anchor moveWithCells="1">
                  <from xmlns:xdr="http://schemas.openxmlformats.org/drawingml/2006/spreadsheetDrawing">
                    <xdr:col>39</xdr:col>
                    <xdr:colOff>0</xdr:colOff>
                    <xdr:row>171</xdr:row>
                    <xdr:rowOff>0</xdr:rowOff>
                  </from>
                  <to xmlns:xdr="http://schemas.openxmlformats.org/drawingml/2006/spreadsheetDrawing">
                    <xdr:col>39</xdr:col>
                    <xdr:colOff>302260</xdr:colOff>
                    <xdr:row>172</xdr:row>
                    <xdr:rowOff>90805</xdr:rowOff>
                  </to>
                </anchor>
              </controlPr>
            </control>
          </mc:Choice>
        </mc:AlternateContent>
        <mc:AlternateContent>
          <mc:Choice Requires="x14">
            <control shapeId="269631" r:id="rId307" name="チェック 319">
              <controlPr defaultSize="0" autoPict="0">
                <anchor moveWithCells="1">
                  <from xmlns:xdr="http://schemas.openxmlformats.org/drawingml/2006/spreadsheetDrawing">
                    <xdr:col>39</xdr:col>
                    <xdr:colOff>0</xdr:colOff>
                    <xdr:row>171</xdr:row>
                    <xdr:rowOff>0</xdr:rowOff>
                  </from>
                  <to xmlns:xdr="http://schemas.openxmlformats.org/drawingml/2006/spreadsheetDrawing">
                    <xdr:col>39</xdr:col>
                    <xdr:colOff>302260</xdr:colOff>
                    <xdr:row>172</xdr:row>
                    <xdr:rowOff>91440</xdr:rowOff>
                  </to>
                </anchor>
              </controlPr>
            </control>
          </mc:Choice>
        </mc:AlternateContent>
        <mc:AlternateContent>
          <mc:Choice Requires="x14">
            <control shapeId="269632" r:id="rId308" name="チェック 320">
              <controlPr defaultSize="0" autoPict="0">
                <anchor moveWithCells="1">
                  <from xmlns:xdr="http://schemas.openxmlformats.org/drawingml/2006/spreadsheetDrawing">
                    <xdr:col>39</xdr:col>
                    <xdr:colOff>0</xdr:colOff>
                    <xdr:row>172</xdr:row>
                    <xdr:rowOff>0</xdr:rowOff>
                  </from>
                  <to xmlns:xdr="http://schemas.openxmlformats.org/drawingml/2006/spreadsheetDrawing">
                    <xdr:col>39</xdr:col>
                    <xdr:colOff>302260</xdr:colOff>
                    <xdr:row>173</xdr:row>
                    <xdr:rowOff>90805</xdr:rowOff>
                  </to>
                </anchor>
              </controlPr>
            </control>
          </mc:Choice>
        </mc:AlternateContent>
        <mc:AlternateContent>
          <mc:Choice Requires="x14">
            <control shapeId="269633" r:id="rId309" name="チェック 321">
              <controlPr defaultSize="0" autoPict="0">
                <anchor moveWithCells="1">
                  <from xmlns:xdr="http://schemas.openxmlformats.org/drawingml/2006/spreadsheetDrawing">
                    <xdr:col>39</xdr:col>
                    <xdr:colOff>0</xdr:colOff>
                    <xdr:row>172</xdr:row>
                    <xdr:rowOff>0</xdr:rowOff>
                  </from>
                  <to xmlns:xdr="http://schemas.openxmlformats.org/drawingml/2006/spreadsheetDrawing">
                    <xdr:col>39</xdr:col>
                    <xdr:colOff>302260</xdr:colOff>
                    <xdr:row>173</xdr:row>
                    <xdr:rowOff>90805</xdr:rowOff>
                  </to>
                </anchor>
              </controlPr>
            </control>
          </mc:Choice>
        </mc:AlternateContent>
        <mc:AlternateContent>
          <mc:Choice Requires="x14">
            <control shapeId="269634" r:id="rId310" name="チェック 322">
              <controlPr defaultSize="0" autoPict="0">
                <anchor moveWithCells="1">
                  <from xmlns:xdr="http://schemas.openxmlformats.org/drawingml/2006/spreadsheetDrawing">
                    <xdr:col>37</xdr:col>
                    <xdr:colOff>0</xdr:colOff>
                    <xdr:row>174</xdr:row>
                    <xdr:rowOff>0</xdr:rowOff>
                  </from>
                  <to xmlns:xdr="http://schemas.openxmlformats.org/drawingml/2006/spreadsheetDrawing">
                    <xdr:col>37</xdr:col>
                    <xdr:colOff>302260</xdr:colOff>
                    <xdr:row>175</xdr:row>
                    <xdr:rowOff>93345</xdr:rowOff>
                  </to>
                </anchor>
              </controlPr>
            </control>
          </mc:Choice>
        </mc:AlternateContent>
        <mc:AlternateContent>
          <mc:Choice Requires="x14">
            <control shapeId="269635" r:id="rId311" name="チェック 323">
              <controlPr defaultSize="0" autoPict="0">
                <anchor moveWithCells="1">
                  <from xmlns:xdr="http://schemas.openxmlformats.org/drawingml/2006/spreadsheetDrawing">
                    <xdr:col>37</xdr:col>
                    <xdr:colOff>0</xdr:colOff>
                    <xdr:row>175</xdr:row>
                    <xdr:rowOff>0</xdr:rowOff>
                  </from>
                  <to xmlns:xdr="http://schemas.openxmlformats.org/drawingml/2006/spreadsheetDrawing">
                    <xdr:col>37</xdr:col>
                    <xdr:colOff>302260</xdr:colOff>
                    <xdr:row>176</xdr:row>
                    <xdr:rowOff>93345</xdr:rowOff>
                  </to>
                </anchor>
              </controlPr>
            </control>
          </mc:Choice>
        </mc:AlternateContent>
        <mc:AlternateContent>
          <mc:Choice Requires="x14">
            <control shapeId="269636" r:id="rId312" name="チェック 324">
              <controlPr defaultSize="0" autoPict="0">
                <anchor moveWithCells="1">
                  <from xmlns:xdr="http://schemas.openxmlformats.org/drawingml/2006/spreadsheetDrawing">
                    <xdr:col>38</xdr:col>
                    <xdr:colOff>0</xdr:colOff>
                    <xdr:row>174</xdr:row>
                    <xdr:rowOff>0</xdr:rowOff>
                  </from>
                  <to xmlns:xdr="http://schemas.openxmlformats.org/drawingml/2006/spreadsheetDrawing">
                    <xdr:col>38</xdr:col>
                    <xdr:colOff>302260</xdr:colOff>
                    <xdr:row>175</xdr:row>
                    <xdr:rowOff>93345</xdr:rowOff>
                  </to>
                </anchor>
              </controlPr>
            </control>
          </mc:Choice>
        </mc:AlternateContent>
        <mc:AlternateContent>
          <mc:Choice Requires="x14">
            <control shapeId="269637" r:id="rId313" name="チェック 325">
              <controlPr defaultSize="0" autoPict="0">
                <anchor moveWithCells="1">
                  <from xmlns:xdr="http://schemas.openxmlformats.org/drawingml/2006/spreadsheetDrawing">
                    <xdr:col>38</xdr:col>
                    <xdr:colOff>0</xdr:colOff>
                    <xdr:row>175</xdr:row>
                    <xdr:rowOff>0</xdr:rowOff>
                  </from>
                  <to xmlns:xdr="http://schemas.openxmlformats.org/drawingml/2006/spreadsheetDrawing">
                    <xdr:col>38</xdr:col>
                    <xdr:colOff>302260</xdr:colOff>
                    <xdr:row>176</xdr:row>
                    <xdr:rowOff>93345</xdr:rowOff>
                  </to>
                </anchor>
              </controlPr>
            </control>
          </mc:Choice>
        </mc:AlternateContent>
        <mc:AlternateContent>
          <mc:Choice Requires="x14">
            <control shapeId="269638" r:id="rId314" name="チェック 326">
              <controlPr defaultSize="0" autoPict="0">
                <anchor moveWithCells="1">
                  <from xmlns:xdr="http://schemas.openxmlformats.org/drawingml/2006/spreadsheetDrawing">
                    <xdr:col>39</xdr:col>
                    <xdr:colOff>0</xdr:colOff>
                    <xdr:row>174</xdr:row>
                    <xdr:rowOff>0</xdr:rowOff>
                  </from>
                  <to xmlns:xdr="http://schemas.openxmlformats.org/drawingml/2006/spreadsheetDrawing">
                    <xdr:col>39</xdr:col>
                    <xdr:colOff>302260</xdr:colOff>
                    <xdr:row>175</xdr:row>
                    <xdr:rowOff>93345</xdr:rowOff>
                  </to>
                </anchor>
              </controlPr>
            </control>
          </mc:Choice>
        </mc:AlternateContent>
        <mc:AlternateContent>
          <mc:Choice Requires="x14">
            <control shapeId="269639" r:id="rId315" name="チェック 327">
              <controlPr defaultSize="0" autoPict="0">
                <anchor moveWithCells="1">
                  <from xmlns:xdr="http://schemas.openxmlformats.org/drawingml/2006/spreadsheetDrawing">
                    <xdr:col>39</xdr:col>
                    <xdr:colOff>0</xdr:colOff>
                    <xdr:row>175</xdr:row>
                    <xdr:rowOff>0</xdr:rowOff>
                  </from>
                  <to xmlns:xdr="http://schemas.openxmlformats.org/drawingml/2006/spreadsheetDrawing">
                    <xdr:col>39</xdr:col>
                    <xdr:colOff>302260</xdr:colOff>
                    <xdr:row>176</xdr:row>
                    <xdr:rowOff>93345</xdr:rowOff>
                  </to>
                </anchor>
              </controlPr>
            </control>
          </mc:Choice>
        </mc:AlternateContent>
        <mc:AlternateContent>
          <mc:Choice Requires="x14">
            <control shapeId="269640" r:id="rId316" name="チェック 328">
              <controlPr defaultSize="0" autoPict="0">
                <anchor moveWithCells="1">
                  <from xmlns:xdr="http://schemas.openxmlformats.org/drawingml/2006/spreadsheetDrawing">
                    <xdr:col>37</xdr:col>
                    <xdr:colOff>0</xdr:colOff>
                    <xdr:row>177</xdr:row>
                    <xdr:rowOff>0</xdr:rowOff>
                  </from>
                  <to xmlns:xdr="http://schemas.openxmlformats.org/drawingml/2006/spreadsheetDrawing">
                    <xdr:col>37</xdr:col>
                    <xdr:colOff>302260</xdr:colOff>
                    <xdr:row>177</xdr:row>
                    <xdr:rowOff>328930</xdr:rowOff>
                  </to>
                </anchor>
              </controlPr>
            </control>
          </mc:Choice>
        </mc:AlternateContent>
        <mc:AlternateContent>
          <mc:Choice Requires="x14">
            <control shapeId="269641" r:id="rId317" name="チェック 329">
              <controlPr defaultSize="0" autoPict="0">
                <anchor moveWithCells="1">
                  <from xmlns:xdr="http://schemas.openxmlformats.org/drawingml/2006/spreadsheetDrawing">
                    <xdr:col>37</xdr:col>
                    <xdr:colOff>0</xdr:colOff>
                    <xdr:row>177</xdr:row>
                    <xdr:rowOff>0</xdr:rowOff>
                  </from>
                  <to xmlns:xdr="http://schemas.openxmlformats.org/drawingml/2006/spreadsheetDrawing">
                    <xdr:col>37</xdr:col>
                    <xdr:colOff>302260</xdr:colOff>
                    <xdr:row>177</xdr:row>
                    <xdr:rowOff>328930</xdr:rowOff>
                  </to>
                </anchor>
              </controlPr>
            </control>
          </mc:Choice>
        </mc:AlternateContent>
        <mc:AlternateContent>
          <mc:Choice Requires="x14">
            <control shapeId="269642" r:id="rId318" name="チェック 330">
              <controlPr defaultSize="0" autoPict="0">
                <anchor moveWithCells="1">
                  <from xmlns:xdr="http://schemas.openxmlformats.org/drawingml/2006/spreadsheetDrawing">
                    <xdr:col>38</xdr:col>
                    <xdr:colOff>0</xdr:colOff>
                    <xdr:row>177</xdr:row>
                    <xdr:rowOff>0</xdr:rowOff>
                  </from>
                  <to xmlns:xdr="http://schemas.openxmlformats.org/drawingml/2006/spreadsheetDrawing">
                    <xdr:col>38</xdr:col>
                    <xdr:colOff>302260</xdr:colOff>
                    <xdr:row>177</xdr:row>
                    <xdr:rowOff>328930</xdr:rowOff>
                  </to>
                </anchor>
              </controlPr>
            </control>
          </mc:Choice>
        </mc:AlternateContent>
        <mc:AlternateContent>
          <mc:Choice Requires="x14">
            <control shapeId="269643" r:id="rId319" name="チェック 331">
              <controlPr defaultSize="0" autoPict="0">
                <anchor moveWithCells="1">
                  <from xmlns:xdr="http://schemas.openxmlformats.org/drawingml/2006/spreadsheetDrawing">
                    <xdr:col>39</xdr:col>
                    <xdr:colOff>0</xdr:colOff>
                    <xdr:row>177</xdr:row>
                    <xdr:rowOff>0</xdr:rowOff>
                  </from>
                  <to xmlns:xdr="http://schemas.openxmlformats.org/drawingml/2006/spreadsheetDrawing">
                    <xdr:col>39</xdr:col>
                    <xdr:colOff>302260</xdr:colOff>
                    <xdr:row>177</xdr:row>
                    <xdr:rowOff>328930</xdr:rowOff>
                  </to>
                </anchor>
              </controlPr>
            </control>
          </mc:Choice>
        </mc:AlternateContent>
        <mc:AlternateContent>
          <mc:Choice Requires="x14">
            <control shapeId="269644" r:id="rId320" name="チェック 332">
              <controlPr defaultSize="0" autoPict="0">
                <anchor moveWithCells="1">
                  <from xmlns:xdr="http://schemas.openxmlformats.org/drawingml/2006/spreadsheetDrawing">
                    <xdr:col>37</xdr:col>
                    <xdr:colOff>0</xdr:colOff>
                    <xdr:row>178</xdr:row>
                    <xdr:rowOff>0</xdr:rowOff>
                  </from>
                  <to xmlns:xdr="http://schemas.openxmlformats.org/drawingml/2006/spreadsheetDrawing">
                    <xdr:col>37</xdr:col>
                    <xdr:colOff>302260</xdr:colOff>
                    <xdr:row>179</xdr:row>
                    <xdr:rowOff>93345</xdr:rowOff>
                  </to>
                </anchor>
              </controlPr>
            </control>
          </mc:Choice>
        </mc:AlternateContent>
        <mc:AlternateContent>
          <mc:Choice Requires="x14">
            <control shapeId="269645" r:id="rId321" name="チェック 333">
              <controlPr defaultSize="0" autoPict="0">
                <anchor moveWithCells="1">
                  <from xmlns:xdr="http://schemas.openxmlformats.org/drawingml/2006/spreadsheetDrawing">
                    <xdr:col>37</xdr:col>
                    <xdr:colOff>0</xdr:colOff>
                    <xdr:row>178</xdr:row>
                    <xdr:rowOff>0</xdr:rowOff>
                  </from>
                  <to xmlns:xdr="http://schemas.openxmlformats.org/drawingml/2006/spreadsheetDrawing">
                    <xdr:col>37</xdr:col>
                    <xdr:colOff>302260</xdr:colOff>
                    <xdr:row>179</xdr:row>
                    <xdr:rowOff>93345</xdr:rowOff>
                  </to>
                </anchor>
              </controlPr>
            </control>
          </mc:Choice>
        </mc:AlternateContent>
        <mc:AlternateContent>
          <mc:Choice Requires="x14">
            <control shapeId="269646" r:id="rId322" name="チェック 334">
              <controlPr defaultSize="0" autoPict="0">
                <anchor moveWithCells="1">
                  <from xmlns:xdr="http://schemas.openxmlformats.org/drawingml/2006/spreadsheetDrawing">
                    <xdr:col>38</xdr:col>
                    <xdr:colOff>0</xdr:colOff>
                    <xdr:row>178</xdr:row>
                    <xdr:rowOff>0</xdr:rowOff>
                  </from>
                  <to xmlns:xdr="http://schemas.openxmlformats.org/drawingml/2006/spreadsheetDrawing">
                    <xdr:col>38</xdr:col>
                    <xdr:colOff>302260</xdr:colOff>
                    <xdr:row>179</xdr:row>
                    <xdr:rowOff>93345</xdr:rowOff>
                  </to>
                </anchor>
              </controlPr>
            </control>
          </mc:Choice>
        </mc:AlternateContent>
        <mc:AlternateContent>
          <mc:Choice Requires="x14">
            <control shapeId="269647" r:id="rId323" name="チェック 335">
              <controlPr defaultSize="0" autoPict="0">
                <anchor moveWithCells="1">
                  <from xmlns:xdr="http://schemas.openxmlformats.org/drawingml/2006/spreadsheetDrawing">
                    <xdr:col>39</xdr:col>
                    <xdr:colOff>0</xdr:colOff>
                    <xdr:row>178</xdr:row>
                    <xdr:rowOff>0</xdr:rowOff>
                  </from>
                  <to xmlns:xdr="http://schemas.openxmlformats.org/drawingml/2006/spreadsheetDrawing">
                    <xdr:col>39</xdr:col>
                    <xdr:colOff>302260</xdr:colOff>
                    <xdr:row>179</xdr:row>
                    <xdr:rowOff>93345</xdr:rowOff>
                  </to>
                </anchor>
              </controlPr>
            </control>
          </mc:Choice>
        </mc:AlternateContent>
        <mc:AlternateContent>
          <mc:Choice Requires="x14">
            <control shapeId="269648" r:id="rId324" name="チェック 336">
              <controlPr defaultSize="0" autoPict="0">
                <anchor moveWithCells="1">
                  <from xmlns:xdr="http://schemas.openxmlformats.org/drawingml/2006/spreadsheetDrawing">
                    <xdr:col>37</xdr:col>
                    <xdr:colOff>0</xdr:colOff>
                    <xdr:row>180</xdr:row>
                    <xdr:rowOff>0</xdr:rowOff>
                  </from>
                  <to xmlns:xdr="http://schemas.openxmlformats.org/drawingml/2006/spreadsheetDrawing">
                    <xdr:col>37</xdr:col>
                    <xdr:colOff>302260</xdr:colOff>
                    <xdr:row>181</xdr:row>
                    <xdr:rowOff>93345</xdr:rowOff>
                  </to>
                </anchor>
              </controlPr>
            </control>
          </mc:Choice>
        </mc:AlternateContent>
        <mc:AlternateContent>
          <mc:Choice Requires="x14">
            <control shapeId="269649" r:id="rId325" name="チェック 337">
              <controlPr defaultSize="0" autoPict="0">
                <anchor moveWithCells="1">
                  <from xmlns:xdr="http://schemas.openxmlformats.org/drawingml/2006/spreadsheetDrawing">
                    <xdr:col>38</xdr:col>
                    <xdr:colOff>0</xdr:colOff>
                    <xdr:row>180</xdr:row>
                    <xdr:rowOff>0</xdr:rowOff>
                  </from>
                  <to xmlns:xdr="http://schemas.openxmlformats.org/drawingml/2006/spreadsheetDrawing">
                    <xdr:col>38</xdr:col>
                    <xdr:colOff>302260</xdr:colOff>
                    <xdr:row>181</xdr:row>
                    <xdr:rowOff>93345</xdr:rowOff>
                  </to>
                </anchor>
              </controlPr>
            </control>
          </mc:Choice>
        </mc:AlternateContent>
        <mc:AlternateContent>
          <mc:Choice Requires="x14">
            <control shapeId="269650" r:id="rId326" name="チェック 338">
              <controlPr defaultSize="0" autoPict="0">
                <anchor moveWithCells="1">
                  <from xmlns:xdr="http://schemas.openxmlformats.org/drawingml/2006/spreadsheetDrawing">
                    <xdr:col>39</xdr:col>
                    <xdr:colOff>0</xdr:colOff>
                    <xdr:row>180</xdr:row>
                    <xdr:rowOff>0</xdr:rowOff>
                  </from>
                  <to xmlns:xdr="http://schemas.openxmlformats.org/drawingml/2006/spreadsheetDrawing">
                    <xdr:col>39</xdr:col>
                    <xdr:colOff>302260</xdr:colOff>
                    <xdr:row>181</xdr:row>
                    <xdr:rowOff>93345</xdr:rowOff>
                  </to>
                </anchor>
              </controlPr>
            </control>
          </mc:Choice>
        </mc:AlternateContent>
        <mc:AlternateContent>
          <mc:Choice Requires="x14">
            <control shapeId="269651" r:id="rId327" name="チェック 339">
              <controlPr defaultSize="0" autoPict="0">
                <anchor moveWithCells="1">
                  <from xmlns:xdr="http://schemas.openxmlformats.org/drawingml/2006/spreadsheetDrawing">
                    <xdr:col>37</xdr:col>
                    <xdr:colOff>0</xdr:colOff>
                    <xdr:row>182</xdr:row>
                    <xdr:rowOff>0</xdr:rowOff>
                  </from>
                  <to xmlns:xdr="http://schemas.openxmlformats.org/drawingml/2006/spreadsheetDrawing">
                    <xdr:col>37</xdr:col>
                    <xdr:colOff>302260</xdr:colOff>
                    <xdr:row>183</xdr:row>
                    <xdr:rowOff>93345</xdr:rowOff>
                  </to>
                </anchor>
              </controlPr>
            </control>
          </mc:Choice>
        </mc:AlternateContent>
        <mc:AlternateContent>
          <mc:Choice Requires="x14">
            <control shapeId="269652" r:id="rId328" name="チェック 340">
              <controlPr defaultSize="0" autoPict="0">
                <anchor moveWithCells="1">
                  <from xmlns:xdr="http://schemas.openxmlformats.org/drawingml/2006/spreadsheetDrawing">
                    <xdr:col>37</xdr:col>
                    <xdr:colOff>0</xdr:colOff>
                    <xdr:row>182</xdr:row>
                    <xdr:rowOff>0</xdr:rowOff>
                  </from>
                  <to xmlns:xdr="http://schemas.openxmlformats.org/drawingml/2006/spreadsheetDrawing">
                    <xdr:col>37</xdr:col>
                    <xdr:colOff>302260</xdr:colOff>
                    <xdr:row>183</xdr:row>
                    <xdr:rowOff>93345</xdr:rowOff>
                  </to>
                </anchor>
              </controlPr>
            </control>
          </mc:Choice>
        </mc:AlternateContent>
        <mc:AlternateContent>
          <mc:Choice Requires="x14">
            <control shapeId="269653" r:id="rId329" name="チェック 341">
              <controlPr defaultSize="0" autoPict="0">
                <anchor moveWithCells="1">
                  <from xmlns:xdr="http://schemas.openxmlformats.org/drawingml/2006/spreadsheetDrawing">
                    <xdr:col>38</xdr:col>
                    <xdr:colOff>0</xdr:colOff>
                    <xdr:row>182</xdr:row>
                    <xdr:rowOff>0</xdr:rowOff>
                  </from>
                  <to xmlns:xdr="http://schemas.openxmlformats.org/drawingml/2006/spreadsheetDrawing">
                    <xdr:col>38</xdr:col>
                    <xdr:colOff>302260</xdr:colOff>
                    <xdr:row>183</xdr:row>
                    <xdr:rowOff>93345</xdr:rowOff>
                  </to>
                </anchor>
              </controlPr>
            </control>
          </mc:Choice>
        </mc:AlternateContent>
        <mc:AlternateContent>
          <mc:Choice Requires="x14">
            <control shapeId="269654" r:id="rId330" name="チェック 342">
              <controlPr defaultSize="0" autoPict="0">
                <anchor moveWithCells="1">
                  <from xmlns:xdr="http://schemas.openxmlformats.org/drawingml/2006/spreadsheetDrawing">
                    <xdr:col>39</xdr:col>
                    <xdr:colOff>0</xdr:colOff>
                    <xdr:row>182</xdr:row>
                    <xdr:rowOff>0</xdr:rowOff>
                  </from>
                  <to xmlns:xdr="http://schemas.openxmlformats.org/drawingml/2006/spreadsheetDrawing">
                    <xdr:col>39</xdr:col>
                    <xdr:colOff>302260</xdr:colOff>
                    <xdr:row>183</xdr:row>
                    <xdr:rowOff>93345</xdr:rowOff>
                  </to>
                </anchor>
              </controlPr>
            </control>
          </mc:Choice>
        </mc:AlternateContent>
        <mc:AlternateContent>
          <mc:Choice Requires="x14">
            <control shapeId="269655" r:id="rId331" name="チェック 343">
              <controlPr defaultSize="0" autoPict="0">
                <anchor moveWithCells="1">
                  <from xmlns:xdr="http://schemas.openxmlformats.org/drawingml/2006/spreadsheetDrawing">
                    <xdr:col>37</xdr:col>
                    <xdr:colOff>0</xdr:colOff>
                    <xdr:row>183</xdr:row>
                    <xdr:rowOff>0</xdr:rowOff>
                  </from>
                  <to xmlns:xdr="http://schemas.openxmlformats.org/drawingml/2006/spreadsheetDrawing">
                    <xdr:col>37</xdr:col>
                    <xdr:colOff>302260</xdr:colOff>
                    <xdr:row>184</xdr:row>
                    <xdr:rowOff>93345</xdr:rowOff>
                  </to>
                </anchor>
              </controlPr>
            </control>
          </mc:Choice>
        </mc:AlternateContent>
        <mc:AlternateContent>
          <mc:Choice Requires="x14">
            <control shapeId="269656" r:id="rId332" name="チェック 344">
              <controlPr defaultSize="0" autoPict="0">
                <anchor moveWithCells="1">
                  <from xmlns:xdr="http://schemas.openxmlformats.org/drawingml/2006/spreadsheetDrawing">
                    <xdr:col>38</xdr:col>
                    <xdr:colOff>0</xdr:colOff>
                    <xdr:row>183</xdr:row>
                    <xdr:rowOff>0</xdr:rowOff>
                  </from>
                  <to xmlns:xdr="http://schemas.openxmlformats.org/drawingml/2006/spreadsheetDrawing">
                    <xdr:col>38</xdr:col>
                    <xdr:colOff>302260</xdr:colOff>
                    <xdr:row>184</xdr:row>
                    <xdr:rowOff>93345</xdr:rowOff>
                  </to>
                </anchor>
              </controlPr>
            </control>
          </mc:Choice>
        </mc:AlternateContent>
        <mc:AlternateContent>
          <mc:Choice Requires="x14">
            <control shapeId="269657" r:id="rId333" name="チェック 345">
              <controlPr defaultSize="0" autoPict="0">
                <anchor moveWithCells="1">
                  <from xmlns:xdr="http://schemas.openxmlformats.org/drawingml/2006/spreadsheetDrawing">
                    <xdr:col>39</xdr:col>
                    <xdr:colOff>0</xdr:colOff>
                    <xdr:row>183</xdr:row>
                    <xdr:rowOff>0</xdr:rowOff>
                  </from>
                  <to xmlns:xdr="http://schemas.openxmlformats.org/drawingml/2006/spreadsheetDrawing">
                    <xdr:col>39</xdr:col>
                    <xdr:colOff>302260</xdr:colOff>
                    <xdr:row>184</xdr:row>
                    <xdr:rowOff>93345</xdr:rowOff>
                  </to>
                </anchor>
              </controlPr>
            </control>
          </mc:Choice>
        </mc:AlternateContent>
        <mc:AlternateContent>
          <mc:Choice Requires="x14">
            <control shapeId="269658" r:id="rId334" name="チェック 346">
              <controlPr defaultSize="0" autoPict="0">
                <anchor moveWithCells="1">
                  <from xmlns:xdr="http://schemas.openxmlformats.org/drawingml/2006/spreadsheetDrawing">
                    <xdr:col>37</xdr:col>
                    <xdr:colOff>0</xdr:colOff>
                    <xdr:row>185</xdr:row>
                    <xdr:rowOff>0</xdr:rowOff>
                  </from>
                  <to xmlns:xdr="http://schemas.openxmlformats.org/drawingml/2006/spreadsheetDrawing">
                    <xdr:col>37</xdr:col>
                    <xdr:colOff>302260</xdr:colOff>
                    <xdr:row>186</xdr:row>
                    <xdr:rowOff>92710</xdr:rowOff>
                  </to>
                </anchor>
              </controlPr>
            </control>
          </mc:Choice>
        </mc:AlternateContent>
        <mc:AlternateContent>
          <mc:Choice Requires="x14">
            <control shapeId="269659" r:id="rId335" name="チェック 347">
              <controlPr defaultSize="0" autoPict="0">
                <anchor moveWithCells="1">
                  <from xmlns:xdr="http://schemas.openxmlformats.org/drawingml/2006/spreadsheetDrawing">
                    <xdr:col>38</xdr:col>
                    <xdr:colOff>0</xdr:colOff>
                    <xdr:row>185</xdr:row>
                    <xdr:rowOff>0</xdr:rowOff>
                  </from>
                  <to xmlns:xdr="http://schemas.openxmlformats.org/drawingml/2006/spreadsheetDrawing">
                    <xdr:col>38</xdr:col>
                    <xdr:colOff>302260</xdr:colOff>
                    <xdr:row>186</xdr:row>
                    <xdr:rowOff>92710</xdr:rowOff>
                  </to>
                </anchor>
              </controlPr>
            </control>
          </mc:Choice>
        </mc:AlternateContent>
        <mc:AlternateContent>
          <mc:Choice Requires="x14">
            <control shapeId="269660" r:id="rId336" name="チェック 348">
              <controlPr defaultSize="0" autoPict="0">
                <anchor moveWithCells="1">
                  <from xmlns:xdr="http://schemas.openxmlformats.org/drawingml/2006/spreadsheetDrawing">
                    <xdr:col>39</xdr:col>
                    <xdr:colOff>0</xdr:colOff>
                    <xdr:row>185</xdr:row>
                    <xdr:rowOff>0</xdr:rowOff>
                  </from>
                  <to xmlns:xdr="http://schemas.openxmlformats.org/drawingml/2006/spreadsheetDrawing">
                    <xdr:col>39</xdr:col>
                    <xdr:colOff>302260</xdr:colOff>
                    <xdr:row>186</xdr:row>
                    <xdr:rowOff>92710</xdr:rowOff>
                  </to>
                </anchor>
              </controlPr>
            </control>
          </mc:Choice>
        </mc:AlternateContent>
        <mc:AlternateContent>
          <mc:Choice Requires="x14">
            <control shapeId="269661" r:id="rId337" name="チェック 349">
              <controlPr defaultSize="0" autoPict="0">
                <anchor moveWithCells="1">
                  <from xmlns:xdr="http://schemas.openxmlformats.org/drawingml/2006/spreadsheetDrawing">
                    <xdr:col>37</xdr:col>
                    <xdr:colOff>0</xdr:colOff>
                    <xdr:row>186</xdr:row>
                    <xdr:rowOff>0</xdr:rowOff>
                  </from>
                  <to xmlns:xdr="http://schemas.openxmlformats.org/drawingml/2006/spreadsheetDrawing">
                    <xdr:col>37</xdr:col>
                    <xdr:colOff>302260</xdr:colOff>
                    <xdr:row>187</xdr:row>
                    <xdr:rowOff>120650</xdr:rowOff>
                  </to>
                </anchor>
              </controlPr>
            </control>
          </mc:Choice>
        </mc:AlternateContent>
        <mc:AlternateContent>
          <mc:Choice Requires="x14">
            <control shapeId="269662" r:id="rId338" name="チェック 350">
              <controlPr defaultSize="0" autoPict="0">
                <anchor moveWithCells="1">
                  <from xmlns:xdr="http://schemas.openxmlformats.org/drawingml/2006/spreadsheetDrawing">
                    <xdr:col>38</xdr:col>
                    <xdr:colOff>0</xdr:colOff>
                    <xdr:row>186</xdr:row>
                    <xdr:rowOff>0</xdr:rowOff>
                  </from>
                  <to xmlns:xdr="http://schemas.openxmlformats.org/drawingml/2006/spreadsheetDrawing">
                    <xdr:col>38</xdr:col>
                    <xdr:colOff>302260</xdr:colOff>
                    <xdr:row>187</xdr:row>
                    <xdr:rowOff>120650</xdr:rowOff>
                  </to>
                </anchor>
              </controlPr>
            </control>
          </mc:Choice>
        </mc:AlternateContent>
        <mc:AlternateContent>
          <mc:Choice Requires="x14">
            <control shapeId="269663" r:id="rId339" name="チェック 351">
              <controlPr defaultSize="0" autoPict="0">
                <anchor moveWithCells="1">
                  <from xmlns:xdr="http://schemas.openxmlformats.org/drawingml/2006/spreadsheetDrawing">
                    <xdr:col>39</xdr:col>
                    <xdr:colOff>0</xdr:colOff>
                    <xdr:row>186</xdr:row>
                    <xdr:rowOff>0</xdr:rowOff>
                  </from>
                  <to xmlns:xdr="http://schemas.openxmlformats.org/drawingml/2006/spreadsheetDrawing">
                    <xdr:col>39</xdr:col>
                    <xdr:colOff>302260</xdr:colOff>
                    <xdr:row>187</xdr:row>
                    <xdr:rowOff>120650</xdr:rowOff>
                  </to>
                </anchor>
              </controlPr>
            </control>
          </mc:Choice>
        </mc:AlternateContent>
        <mc:AlternateContent>
          <mc:Choice Requires="x14">
            <control shapeId="269664" r:id="rId340" name="チェック 352">
              <controlPr defaultSize="0" autoPict="0">
                <anchor moveWithCells="1">
                  <from xmlns:xdr="http://schemas.openxmlformats.org/drawingml/2006/spreadsheetDrawing">
                    <xdr:col>37</xdr:col>
                    <xdr:colOff>0</xdr:colOff>
                    <xdr:row>188</xdr:row>
                    <xdr:rowOff>0</xdr:rowOff>
                  </from>
                  <to xmlns:xdr="http://schemas.openxmlformats.org/drawingml/2006/spreadsheetDrawing">
                    <xdr:col>37</xdr:col>
                    <xdr:colOff>302260</xdr:colOff>
                    <xdr:row>189</xdr:row>
                    <xdr:rowOff>93345</xdr:rowOff>
                  </to>
                </anchor>
              </controlPr>
            </control>
          </mc:Choice>
        </mc:AlternateContent>
        <mc:AlternateContent>
          <mc:Choice Requires="x14">
            <control shapeId="269665" r:id="rId341" name="チェック 353">
              <controlPr defaultSize="0" autoPict="0">
                <anchor moveWithCells="1">
                  <from xmlns:xdr="http://schemas.openxmlformats.org/drawingml/2006/spreadsheetDrawing">
                    <xdr:col>38</xdr:col>
                    <xdr:colOff>0</xdr:colOff>
                    <xdr:row>188</xdr:row>
                    <xdr:rowOff>0</xdr:rowOff>
                  </from>
                  <to xmlns:xdr="http://schemas.openxmlformats.org/drawingml/2006/spreadsheetDrawing">
                    <xdr:col>38</xdr:col>
                    <xdr:colOff>302260</xdr:colOff>
                    <xdr:row>189</xdr:row>
                    <xdr:rowOff>93345</xdr:rowOff>
                  </to>
                </anchor>
              </controlPr>
            </control>
          </mc:Choice>
        </mc:AlternateContent>
        <mc:AlternateContent>
          <mc:Choice Requires="x14">
            <control shapeId="269666" r:id="rId342" name="チェック 354">
              <controlPr defaultSize="0" autoPict="0">
                <anchor moveWithCells="1">
                  <from xmlns:xdr="http://schemas.openxmlformats.org/drawingml/2006/spreadsheetDrawing">
                    <xdr:col>39</xdr:col>
                    <xdr:colOff>0</xdr:colOff>
                    <xdr:row>188</xdr:row>
                    <xdr:rowOff>0</xdr:rowOff>
                  </from>
                  <to xmlns:xdr="http://schemas.openxmlformats.org/drawingml/2006/spreadsheetDrawing">
                    <xdr:col>39</xdr:col>
                    <xdr:colOff>302260</xdr:colOff>
                    <xdr:row>189</xdr:row>
                    <xdr:rowOff>93345</xdr:rowOff>
                  </to>
                </anchor>
              </controlPr>
            </control>
          </mc:Choice>
        </mc:AlternateContent>
        <mc:AlternateContent>
          <mc:Choice Requires="x14">
            <control shapeId="269667" r:id="rId343" name="チェック 355">
              <controlPr defaultSize="0" autoPict="0">
                <anchor moveWithCells="1">
                  <from xmlns:xdr="http://schemas.openxmlformats.org/drawingml/2006/spreadsheetDrawing">
                    <xdr:col>37</xdr:col>
                    <xdr:colOff>0</xdr:colOff>
                    <xdr:row>189</xdr:row>
                    <xdr:rowOff>0</xdr:rowOff>
                  </from>
                  <to xmlns:xdr="http://schemas.openxmlformats.org/drawingml/2006/spreadsheetDrawing">
                    <xdr:col>37</xdr:col>
                    <xdr:colOff>302260</xdr:colOff>
                    <xdr:row>189</xdr:row>
                    <xdr:rowOff>331470</xdr:rowOff>
                  </to>
                </anchor>
              </controlPr>
            </control>
          </mc:Choice>
        </mc:AlternateContent>
        <mc:AlternateContent>
          <mc:Choice Requires="x14">
            <control shapeId="269668" r:id="rId344" name="チェック 356">
              <controlPr defaultSize="0" autoPict="0">
                <anchor moveWithCells="1">
                  <from xmlns:xdr="http://schemas.openxmlformats.org/drawingml/2006/spreadsheetDrawing">
                    <xdr:col>38</xdr:col>
                    <xdr:colOff>0</xdr:colOff>
                    <xdr:row>189</xdr:row>
                    <xdr:rowOff>0</xdr:rowOff>
                  </from>
                  <to xmlns:xdr="http://schemas.openxmlformats.org/drawingml/2006/spreadsheetDrawing">
                    <xdr:col>38</xdr:col>
                    <xdr:colOff>302260</xdr:colOff>
                    <xdr:row>189</xdr:row>
                    <xdr:rowOff>331470</xdr:rowOff>
                  </to>
                </anchor>
              </controlPr>
            </control>
          </mc:Choice>
        </mc:AlternateContent>
        <mc:AlternateContent>
          <mc:Choice Requires="x14">
            <control shapeId="269669" r:id="rId345" name="チェック 357">
              <controlPr defaultSize="0" autoPict="0">
                <anchor moveWithCells="1">
                  <from xmlns:xdr="http://schemas.openxmlformats.org/drawingml/2006/spreadsheetDrawing">
                    <xdr:col>39</xdr:col>
                    <xdr:colOff>0</xdr:colOff>
                    <xdr:row>189</xdr:row>
                    <xdr:rowOff>0</xdr:rowOff>
                  </from>
                  <to xmlns:xdr="http://schemas.openxmlformats.org/drawingml/2006/spreadsheetDrawing">
                    <xdr:col>39</xdr:col>
                    <xdr:colOff>302260</xdr:colOff>
                    <xdr:row>189</xdr:row>
                    <xdr:rowOff>331470</xdr:rowOff>
                  </to>
                </anchor>
              </controlPr>
            </control>
          </mc:Choice>
        </mc:AlternateContent>
        <mc:AlternateContent>
          <mc:Choice Requires="x14">
            <control shapeId="269670" r:id="rId346" name="チェック 358">
              <controlPr defaultSize="0" autoPict="0">
                <anchor moveWithCells="1">
                  <from xmlns:xdr="http://schemas.openxmlformats.org/drawingml/2006/spreadsheetDrawing">
                    <xdr:col>37</xdr:col>
                    <xdr:colOff>0</xdr:colOff>
                    <xdr:row>194</xdr:row>
                    <xdr:rowOff>0</xdr:rowOff>
                  </from>
                  <to xmlns:xdr="http://schemas.openxmlformats.org/drawingml/2006/spreadsheetDrawing">
                    <xdr:col>37</xdr:col>
                    <xdr:colOff>302260</xdr:colOff>
                    <xdr:row>195</xdr:row>
                    <xdr:rowOff>121285</xdr:rowOff>
                  </to>
                </anchor>
              </controlPr>
            </control>
          </mc:Choice>
        </mc:AlternateContent>
        <mc:AlternateContent>
          <mc:Choice Requires="x14">
            <control shapeId="269671" r:id="rId347" name="チェック 359">
              <controlPr defaultSize="0" autoPict="0">
                <anchor moveWithCells="1">
                  <from xmlns:xdr="http://schemas.openxmlformats.org/drawingml/2006/spreadsheetDrawing">
                    <xdr:col>37</xdr:col>
                    <xdr:colOff>0</xdr:colOff>
                    <xdr:row>194</xdr:row>
                    <xdr:rowOff>0</xdr:rowOff>
                  </from>
                  <to xmlns:xdr="http://schemas.openxmlformats.org/drawingml/2006/spreadsheetDrawing">
                    <xdr:col>37</xdr:col>
                    <xdr:colOff>302260</xdr:colOff>
                    <xdr:row>195</xdr:row>
                    <xdr:rowOff>121285</xdr:rowOff>
                  </to>
                </anchor>
              </controlPr>
            </control>
          </mc:Choice>
        </mc:AlternateContent>
        <mc:AlternateContent>
          <mc:Choice Requires="x14">
            <control shapeId="269672" r:id="rId348" name="チェック 360">
              <controlPr defaultSize="0" autoPict="0">
                <anchor moveWithCells="1">
                  <from xmlns:xdr="http://schemas.openxmlformats.org/drawingml/2006/spreadsheetDrawing">
                    <xdr:col>38</xdr:col>
                    <xdr:colOff>0</xdr:colOff>
                    <xdr:row>194</xdr:row>
                    <xdr:rowOff>0</xdr:rowOff>
                  </from>
                  <to xmlns:xdr="http://schemas.openxmlformats.org/drawingml/2006/spreadsheetDrawing">
                    <xdr:col>38</xdr:col>
                    <xdr:colOff>302260</xdr:colOff>
                    <xdr:row>195</xdr:row>
                    <xdr:rowOff>121285</xdr:rowOff>
                  </to>
                </anchor>
              </controlPr>
            </control>
          </mc:Choice>
        </mc:AlternateContent>
        <mc:AlternateContent>
          <mc:Choice Requires="x14">
            <control shapeId="269673" r:id="rId349" name="チェック 361">
              <controlPr defaultSize="0" autoPict="0">
                <anchor moveWithCells="1">
                  <from xmlns:xdr="http://schemas.openxmlformats.org/drawingml/2006/spreadsheetDrawing">
                    <xdr:col>39</xdr:col>
                    <xdr:colOff>0</xdr:colOff>
                    <xdr:row>194</xdr:row>
                    <xdr:rowOff>0</xdr:rowOff>
                  </from>
                  <to xmlns:xdr="http://schemas.openxmlformats.org/drawingml/2006/spreadsheetDrawing">
                    <xdr:col>39</xdr:col>
                    <xdr:colOff>302260</xdr:colOff>
                    <xdr:row>195</xdr:row>
                    <xdr:rowOff>121285</xdr:rowOff>
                  </to>
                </anchor>
              </controlPr>
            </control>
          </mc:Choice>
        </mc:AlternateContent>
        <mc:AlternateContent>
          <mc:Choice Requires="x14">
            <control shapeId="269674" r:id="rId350" name="チェック 362">
              <controlPr defaultSize="0" autoPict="0">
                <anchor moveWithCells="1">
                  <from xmlns:xdr="http://schemas.openxmlformats.org/drawingml/2006/spreadsheetDrawing">
                    <xdr:col>37</xdr:col>
                    <xdr:colOff>0</xdr:colOff>
                    <xdr:row>196</xdr:row>
                    <xdr:rowOff>0</xdr:rowOff>
                  </from>
                  <to xmlns:xdr="http://schemas.openxmlformats.org/drawingml/2006/spreadsheetDrawing">
                    <xdr:col>37</xdr:col>
                    <xdr:colOff>302260</xdr:colOff>
                    <xdr:row>197</xdr:row>
                    <xdr:rowOff>93345</xdr:rowOff>
                  </to>
                </anchor>
              </controlPr>
            </control>
          </mc:Choice>
        </mc:AlternateContent>
        <mc:AlternateContent>
          <mc:Choice Requires="x14">
            <control shapeId="269675" r:id="rId351" name="チェック 363">
              <controlPr defaultSize="0" autoPict="0">
                <anchor moveWithCells="1">
                  <from xmlns:xdr="http://schemas.openxmlformats.org/drawingml/2006/spreadsheetDrawing">
                    <xdr:col>38</xdr:col>
                    <xdr:colOff>0</xdr:colOff>
                    <xdr:row>196</xdr:row>
                    <xdr:rowOff>0</xdr:rowOff>
                  </from>
                  <to xmlns:xdr="http://schemas.openxmlformats.org/drawingml/2006/spreadsheetDrawing">
                    <xdr:col>38</xdr:col>
                    <xdr:colOff>302260</xdr:colOff>
                    <xdr:row>197</xdr:row>
                    <xdr:rowOff>93345</xdr:rowOff>
                  </to>
                </anchor>
              </controlPr>
            </control>
          </mc:Choice>
        </mc:AlternateContent>
        <mc:AlternateContent>
          <mc:Choice Requires="x14">
            <control shapeId="269676" r:id="rId352" name="チェック 364">
              <controlPr defaultSize="0" autoPict="0">
                <anchor moveWithCells="1">
                  <from xmlns:xdr="http://schemas.openxmlformats.org/drawingml/2006/spreadsheetDrawing">
                    <xdr:col>39</xdr:col>
                    <xdr:colOff>0</xdr:colOff>
                    <xdr:row>196</xdr:row>
                    <xdr:rowOff>0</xdr:rowOff>
                  </from>
                  <to xmlns:xdr="http://schemas.openxmlformats.org/drawingml/2006/spreadsheetDrawing">
                    <xdr:col>39</xdr:col>
                    <xdr:colOff>302260</xdr:colOff>
                    <xdr:row>197</xdr:row>
                    <xdr:rowOff>93345</xdr:rowOff>
                  </to>
                </anchor>
              </controlPr>
            </control>
          </mc:Choice>
        </mc:AlternateContent>
        <mc:AlternateContent>
          <mc:Choice Requires="x14">
            <control shapeId="269677" r:id="rId353" name="チェック 365">
              <controlPr defaultSize="0" autoPict="0">
                <anchor moveWithCells="1">
                  <from xmlns:xdr="http://schemas.openxmlformats.org/drawingml/2006/spreadsheetDrawing">
                    <xdr:col>37</xdr:col>
                    <xdr:colOff>0</xdr:colOff>
                    <xdr:row>197</xdr:row>
                    <xdr:rowOff>0</xdr:rowOff>
                  </from>
                  <to xmlns:xdr="http://schemas.openxmlformats.org/drawingml/2006/spreadsheetDrawing">
                    <xdr:col>37</xdr:col>
                    <xdr:colOff>302260</xdr:colOff>
                    <xdr:row>197</xdr:row>
                    <xdr:rowOff>331470</xdr:rowOff>
                  </to>
                </anchor>
              </controlPr>
            </control>
          </mc:Choice>
        </mc:AlternateContent>
        <mc:AlternateContent>
          <mc:Choice Requires="x14">
            <control shapeId="269678" r:id="rId354" name="チェック 366">
              <controlPr defaultSize="0" autoPict="0">
                <anchor moveWithCells="1">
                  <from xmlns:xdr="http://schemas.openxmlformats.org/drawingml/2006/spreadsheetDrawing">
                    <xdr:col>38</xdr:col>
                    <xdr:colOff>0</xdr:colOff>
                    <xdr:row>197</xdr:row>
                    <xdr:rowOff>0</xdr:rowOff>
                  </from>
                  <to xmlns:xdr="http://schemas.openxmlformats.org/drawingml/2006/spreadsheetDrawing">
                    <xdr:col>38</xdr:col>
                    <xdr:colOff>302260</xdr:colOff>
                    <xdr:row>197</xdr:row>
                    <xdr:rowOff>331470</xdr:rowOff>
                  </to>
                </anchor>
              </controlPr>
            </control>
          </mc:Choice>
        </mc:AlternateContent>
        <mc:AlternateContent>
          <mc:Choice Requires="x14">
            <control shapeId="269679" r:id="rId355" name="チェック 367">
              <controlPr defaultSize="0" autoPict="0">
                <anchor moveWithCells="1">
                  <from xmlns:xdr="http://schemas.openxmlformats.org/drawingml/2006/spreadsheetDrawing">
                    <xdr:col>39</xdr:col>
                    <xdr:colOff>0</xdr:colOff>
                    <xdr:row>197</xdr:row>
                    <xdr:rowOff>0</xdr:rowOff>
                  </from>
                  <to xmlns:xdr="http://schemas.openxmlformats.org/drawingml/2006/spreadsheetDrawing">
                    <xdr:col>39</xdr:col>
                    <xdr:colOff>302260</xdr:colOff>
                    <xdr:row>197</xdr:row>
                    <xdr:rowOff>331470</xdr:rowOff>
                  </to>
                </anchor>
              </controlPr>
            </control>
          </mc:Choice>
        </mc:AlternateContent>
        <mc:AlternateContent>
          <mc:Choice Requires="x14">
            <control shapeId="269680" r:id="rId356" name="チェック 368">
              <controlPr defaultSize="0" autoPict="0">
                <anchor moveWithCells="1">
                  <from xmlns:xdr="http://schemas.openxmlformats.org/drawingml/2006/spreadsheetDrawing">
                    <xdr:col>37</xdr:col>
                    <xdr:colOff>0</xdr:colOff>
                    <xdr:row>199</xdr:row>
                    <xdr:rowOff>0</xdr:rowOff>
                  </from>
                  <to xmlns:xdr="http://schemas.openxmlformats.org/drawingml/2006/spreadsheetDrawing">
                    <xdr:col>37</xdr:col>
                    <xdr:colOff>302260</xdr:colOff>
                    <xdr:row>200</xdr:row>
                    <xdr:rowOff>93345</xdr:rowOff>
                  </to>
                </anchor>
              </controlPr>
            </control>
          </mc:Choice>
        </mc:AlternateContent>
        <mc:AlternateContent>
          <mc:Choice Requires="x14">
            <control shapeId="269681" r:id="rId357" name="チェック 369">
              <controlPr defaultSize="0" autoPict="0">
                <anchor moveWithCells="1">
                  <from xmlns:xdr="http://schemas.openxmlformats.org/drawingml/2006/spreadsheetDrawing">
                    <xdr:col>37</xdr:col>
                    <xdr:colOff>0</xdr:colOff>
                    <xdr:row>200</xdr:row>
                    <xdr:rowOff>0</xdr:rowOff>
                  </from>
                  <to xmlns:xdr="http://schemas.openxmlformats.org/drawingml/2006/spreadsheetDrawing">
                    <xdr:col>37</xdr:col>
                    <xdr:colOff>302260</xdr:colOff>
                    <xdr:row>201</xdr:row>
                    <xdr:rowOff>93345</xdr:rowOff>
                  </to>
                </anchor>
              </controlPr>
            </control>
          </mc:Choice>
        </mc:AlternateContent>
        <mc:AlternateContent>
          <mc:Choice Requires="x14">
            <control shapeId="269682" r:id="rId358" name="チェック 370">
              <controlPr defaultSize="0" autoPict="0">
                <anchor moveWithCells="1">
                  <from xmlns:xdr="http://schemas.openxmlformats.org/drawingml/2006/spreadsheetDrawing">
                    <xdr:col>37</xdr:col>
                    <xdr:colOff>0</xdr:colOff>
                    <xdr:row>201</xdr:row>
                    <xdr:rowOff>0</xdr:rowOff>
                  </from>
                  <to xmlns:xdr="http://schemas.openxmlformats.org/drawingml/2006/spreadsheetDrawing">
                    <xdr:col>37</xdr:col>
                    <xdr:colOff>302260</xdr:colOff>
                    <xdr:row>202</xdr:row>
                    <xdr:rowOff>93345</xdr:rowOff>
                  </to>
                </anchor>
              </controlPr>
            </control>
          </mc:Choice>
        </mc:AlternateContent>
        <mc:AlternateContent>
          <mc:Choice Requires="x14">
            <control shapeId="269683" r:id="rId359" name="チェック 371">
              <controlPr defaultSize="0" autoPict="0">
                <anchor moveWithCells="1">
                  <from xmlns:xdr="http://schemas.openxmlformats.org/drawingml/2006/spreadsheetDrawing">
                    <xdr:col>37</xdr:col>
                    <xdr:colOff>0</xdr:colOff>
                    <xdr:row>202</xdr:row>
                    <xdr:rowOff>0</xdr:rowOff>
                  </from>
                  <to xmlns:xdr="http://schemas.openxmlformats.org/drawingml/2006/spreadsheetDrawing">
                    <xdr:col>37</xdr:col>
                    <xdr:colOff>302260</xdr:colOff>
                    <xdr:row>203</xdr:row>
                    <xdr:rowOff>93345</xdr:rowOff>
                  </to>
                </anchor>
              </controlPr>
            </control>
          </mc:Choice>
        </mc:AlternateContent>
        <mc:AlternateContent>
          <mc:Choice Requires="x14">
            <control shapeId="269684" r:id="rId360" name="チェック 372">
              <controlPr defaultSize="0" autoPict="0">
                <anchor moveWithCells="1">
                  <from xmlns:xdr="http://schemas.openxmlformats.org/drawingml/2006/spreadsheetDrawing">
                    <xdr:col>37</xdr:col>
                    <xdr:colOff>0</xdr:colOff>
                    <xdr:row>203</xdr:row>
                    <xdr:rowOff>0</xdr:rowOff>
                  </from>
                  <to xmlns:xdr="http://schemas.openxmlformats.org/drawingml/2006/spreadsheetDrawing">
                    <xdr:col>37</xdr:col>
                    <xdr:colOff>302260</xdr:colOff>
                    <xdr:row>204</xdr:row>
                    <xdr:rowOff>93345</xdr:rowOff>
                  </to>
                </anchor>
              </controlPr>
            </control>
          </mc:Choice>
        </mc:AlternateContent>
        <mc:AlternateContent>
          <mc:Choice Requires="x14">
            <control shapeId="269685" r:id="rId361" name="チェック 373">
              <controlPr defaultSize="0" autoPict="0">
                <anchor moveWithCells="1">
                  <from xmlns:xdr="http://schemas.openxmlformats.org/drawingml/2006/spreadsheetDrawing">
                    <xdr:col>38</xdr:col>
                    <xdr:colOff>0</xdr:colOff>
                    <xdr:row>199</xdr:row>
                    <xdr:rowOff>0</xdr:rowOff>
                  </from>
                  <to xmlns:xdr="http://schemas.openxmlformats.org/drawingml/2006/spreadsheetDrawing">
                    <xdr:col>38</xdr:col>
                    <xdr:colOff>302260</xdr:colOff>
                    <xdr:row>200</xdr:row>
                    <xdr:rowOff>93345</xdr:rowOff>
                  </to>
                </anchor>
              </controlPr>
            </control>
          </mc:Choice>
        </mc:AlternateContent>
        <mc:AlternateContent>
          <mc:Choice Requires="x14">
            <control shapeId="269686" r:id="rId362" name="チェック 374">
              <controlPr defaultSize="0" autoPict="0">
                <anchor moveWithCells="1">
                  <from xmlns:xdr="http://schemas.openxmlformats.org/drawingml/2006/spreadsheetDrawing">
                    <xdr:col>39</xdr:col>
                    <xdr:colOff>0</xdr:colOff>
                    <xdr:row>199</xdr:row>
                    <xdr:rowOff>0</xdr:rowOff>
                  </from>
                  <to xmlns:xdr="http://schemas.openxmlformats.org/drawingml/2006/spreadsheetDrawing">
                    <xdr:col>39</xdr:col>
                    <xdr:colOff>302260</xdr:colOff>
                    <xdr:row>200</xdr:row>
                    <xdr:rowOff>93345</xdr:rowOff>
                  </to>
                </anchor>
              </controlPr>
            </control>
          </mc:Choice>
        </mc:AlternateContent>
        <mc:AlternateContent>
          <mc:Choice Requires="x14">
            <control shapeId="269687" r:id="rId363" name="チェック 375">
              <controlPr defaultSize="0" autoPict="0">
                <anchor moveWithCells="1">
                  <from xmlns:xdr="http://schemas.openxmlformats.org/drawingml/2006/spreadsheetDrawing">
                    <xdr:col>38</xdr:col>
                    <xdr:colOff>0</xdr:colOff>
                    <xdr:row>200</xdr:row>
                    <xdr:rowOff>0</xdr:rowOff>
                  </from>
                  <to xmlns:xdr="http://schemas.openxmlformats.org/drawingml/2006/spreadsheetDrawing">
                    <xdr:col>38</xdr:col>
                    <xdr:colOff>302260</xdr:colOff>
                    <xdr:row>201</xdr:row>
                    <xdr:rowOff>93345</xdr:rowOff>
                  </to>
                </anchor>
              </controlPr>
            </control>
          </mc:Choice>
        </mc:AlternateContent>
        <mc:AlternateContent>
          <mc:Choice Requires="x14">
            <control shapeId="269688" r:id="rId364" name="チェック 376">
              <controlPr defaultSize="0" autoPict="0">
                <anchor moveWithCells="1">
                  <from xmlns:xdr="http://schemas.openxmlformats.org/drawingml/2006/spreadsheetDrawing">
                    <xdr:col>38</xdr:col>
                    <xdr:colOff>0</xdr:colOff>
                    <xdr:row>201</xdr:row>
                    <xdr:rowOff>0</xdr:rowOff>
                  </from>
                  <to xmlns:xdr="http://schemas.openxmlformats.org/drawingml/2006/spreadsheetDrawing">
                    <xdr:col>38</xdr:col>
                    <xdr:colOff>302260</xdr:colOff>
                    <xdr:row>202</xdr:row>
                    <xdr:rowOff>93345</xdr:rowOff>
                  </to>
                </anchor>
              </controlPr>
            </control>
          </mc:Choice>
        </mc:AlternateContent>
        <mc:AlternateContent>
          <mc:Choice Requires="x14">
            <control shapeId="269689" r:id="rId365" name="チェック 377">
              <controlPr defaultSize="0" autoPict="0">
                <anchor moveWithCells="1">
                  <from xmlns:xdr="http://schemas.openxmlformats.org/drawingml/2006/spreadsheetDrawing">
                    <xdr:col>38</xdr:col>
                    <xdr:colOff>0</xdr:colOff>
                    <xdr:row>202</xdr:row>
                    <xdr:rowOff>0</xdr:rowOff>
                  </from>
                  <to xmlns:xdr="http://schemas.openxmlformats.org/drawingml/2006/spreadsheetDrawing">
                    <xdr:col>38</xdr:col>
                    <xdr:colOff>302260</xdr:colOff>
                    <xdr:row>203</xdr:row>
                    <xdr:rowOff>93345</xdr:rowOff>
                  </to>
                </anchor>
              </controlPr>
            </control>
          </mc:Choice>
        </mc:AlternateContent>
        <mc:AlternateContent>
          <mc:Choice Requires="x14">
            <control shapeId="269690" r:id="rId366" name="チェック 378">
              <controlPr defaultSize="0" autoPict="0">
                <anchor moveWithCells="1">
                  <from xmlns:xdr="http://schemas.openxmlformats.org/drawingml/2006/spreadsheetDrawing">
                    <xdr:col>38</xdr:col>
                    <xdr:colOff>0</xdr:colOff>
                    <xdr:row>203</xdr:row>
                    <xdr:rowOff>0</xdr:rowOff>
                  </from>
                  <to xmlns:xdr="http://schemas.openxmlformats.org/drawingml/2006/spreadsheetDrawing">
                    <xdr:col>38</xdr:col>
                    <xdr:colOff>302260</xdr:colOff>
                    <xdr:row>204</xdr:row>
                    <xdr:rowOff>93345</xdr:rowOff>
                  </to>
                </anchor>
              </controlPr>
            </control>
          </mc:Choice>
        </mc:AlternateContent>
        <mc:AlternateContent>
          <mc:Choice Requires="x14">
            <control shapeId="269691" r:id="rId367" name="チェック 379">
              <controlPr defaultSize="0" autoPict="0">
                <anchor moveWithCells="1">
                  <from xmlns:xdr="http://schemas.openxmlformats.org/drawingml/2006/spreadsheetDrawing">
                    <xdr:col>39</xdr:col>
                    <xdr:colOff>0</xdr:colOff>
                    <xdr:row>200</xdr:row>
                    <xdr:rowOff>0</xdr:rowOff>
                  </from>
                  <to xmlns:xdr="http://schemas.openxmlformats.org/drawingml/2006/spreadsheetDrawing">
                    <xdr:col>39</xdr:col>
                    <xdr:colOff>302260</xdr:colOff>
                    <xdr:row>201</xdr:row>
                    <xdr:rowOff>93345</xdr:rowOff>
                  </to>
                </anchor>
              </controlPr>
            </control>
          </mc:Choice>
        </mc:AlternateContent>
        <mc:AlternateContent>
          <mc:Choice Requires="x14">
            <control shapeId="269692" r:id="rId368" name="チェック 380">
              <controlPr defaultSize="0" autoPict="0">
                <anchor moveWithCells="1">
                  <from xmlns:xdr="http://schemas.openxmlformats.org/drawingml/2006/spreadsheetDrawing">
                    <xdr:col>39</xdr:col>
                    <xdr:colOff>0</xdr:colOff>
                    <xdr:row>201</xdr:row>
                    <xdr:rowOff>0</xdr:rowOff>
                  </from>
                  <to xmlns:xdr="http://schemas.openxmlformats.org/drawingml/2006/spreadsheetDrawing">
                    <xdr:col>39</xdr:col>
                    <xdr:colOff>302260</xdr:colOff>
                    <xdr:row>202</xdr:row>
                    <xdr:rowOff>93345</xdr:rowOff>
                  </to>
                </anchor>
              </controlPr>
            </control>
          </mc:Choice>
        </mc:AlternateContent>
        <mc:AlternateContent>
          <mc:Choice Requires="x14">
            <control shapeId="269693" r:id="rId369" name="チェック 381">
              <controlPr defaultSize="0" autoPict="0">
                <anchor moveWithCells="1">
                  <from xmlns:xdr="http://schemas.openxmlformats.org/drawingml/2006/spreadsheetDrawing">
                    <xdr:col>39</xdr:col>
                    <xdr:colOff>0</xdr:colOff>
                    <xdr:row>202</xdr:row>
                    <xdr:rowOff>0</xdr:rowOff>
                  </from>
                  <to xmlns:xdr="http://schemas.openxmlformats.org/drawingml/2006/spreadsheetDrawing">
                    <xdr:col>39</xdr:col>
                    <xdr:colOff>302260</xdr:colOff>
                    <xdr:row>203</xdr:row>
                    <xdr:rowOff>93345</xdr:rowOff>
                  </to>
                </anchor>
              </controlPr>
            </control>
          </mc:Choice>
        </mc:AlternateContent>
        <mc:AlternateContent>
          <mc:Choice Requires="x14">
            <control shapeId="269694" r:id="rId370" name="チェック 382">
              <controlPr defaultSize="0" autoPict="0">
                <anchor moveWithCells="1">
                  <from xmlns:xdr="http://schemas.openxmlformats.org/drawingml/2006/spreadsheetDrawing">
                    <xdr:col>39</xdr:col>
                    <xdr:colOff>0</xdr:colOff>
                    <xdr:row>203</xdr:row>
                    <xdr:rowOff>0</xdr:rowOff>
                  </from>
                  <to xmlns:xdr="http://schemas.openxmlformats.org/drawingml/2006/spreadsheetDrawing">
                    <xdr:col>39</xdr:col>
                    <xdr:colOff>302260</xdr:colOff>
                    <xdr:row>204</xdr:row>
                    <xdr:rowOff>93345</xdr:rowOff>
                  </to>
                </anchor>
              </controlPr>
            </control>
          </mc:Choice>
        </mc:AlternateContent>
        <mc:AlternateContent>
          <mc:Choice Requires="x14">
            <control shapeId="269695" r:id="rId371" name="チェック 383">
              <controlPr defaultSize="0" autoPict="0">
                <anchor moveWithCells="1">
                  <from xmlns:xdr="http://schemas.openxmlformats.org/drawingml/2006/spreadsheetDrawing">
                    <xdr:col>37</xdr:col>
                    <xdr:colOff>0</xdr:colOff>
                    <xdr:row>205</xdr:row>
                    <xdr:rowOff>0</xdr:rowOff>
                  </from>
                  <to xmlns:xdr="http://schemas.openxmlformats.org/drawingml/2006/spreadsheetDrawing">
                    <xdr:col>37</xdr:col>
                    <xdr:colOff>302260</xdr:colOff>
                    <xdr:row>206</xdr:row>
                    <xdr:rowOff>93345</xdr:rowOff>
                  </to>
                </anchor>
              </controlPr>
            </control>
          </mc:Choice>
        </mc:AlternateContent>
        <mc:AlternateContent>
          <mc:Choice Requires="x14">
            <control shapeId="269696" r:id="rId372" name="チェック 384">
              <controlPr defaultSize="0" autoPict="0">
                <anchor moveWithCells="1">
                  <from xmlns:xdr="http://schemas.openxmlformats.org/drawingml/2006/spreadsheetDrawing">
                    <xdr:col>37</xdr:col>
                    <xdr:colOff>0</xdr:colOff>
                    <xdr:row>206</xdr:row>
                    <xdr:rowOff>0</xdr:rowOff>
                  </from>
                  <to xmlns:xdr="http://schemas.openxmlformats.org/drawingml/2006/spreadsheetDrawing">
                    <xdr:col>37</xdr:col>
                    <xdr:colOff>302260</xdr:colOff>
                    <xdr:row>207</xdr:row>
                    <xdr:rowOff>93345</xdr:rowOff>
                  </to>
                </anchor>
              </controlPr>
            </control>
          </mc:Choice>
        </mc:AlternateContent>
        <mc:AlternateContent>
          <mc:Choice Requires="x14">
            <control shapeId="269697" r:id="rId373" name="チェック 385">
              <controlPr defaultSize="0" autoPict="0">
                <anchor moveWithCells="1">
                  <from xmlns:xdr="http://schemas.openxmlformats.org/drawingml/2006/spreadsheetDrawing">
                    <xdr:col>38</xdr:col>
                    <xdr:colOff>0</xdr:colOff>
                    <xdr:row>205</xdr:row>
                    <xdr:rowOff>0</xdr:rowOff>
                  </from>
                  <to xmlns:xdr="http://schemas.openxmlformats.org/drawingml/2006/spreadsheetDrawing">
                    <xdr:col>38</xdr:col>
                    <xdr:colOff>302260</xdr:colOff>
                    <xdr:row>206</xdr:row>
                    <xdr:rowOff>93345</xdr:rowOff>
                  </to>
                </anchor>
              </controlPr>
            </control>
          </mc:Choice>
        </mc:AlternateContent>
        <mc:AlternateContent>
          <mc:Choice Requires="x14">
            <control shapeId="269698" r:id="rId374" name="チェック 386">
              <controlPr defaultSize="0" autoPict="0">
                <anchor moveWithCells="1">
                  <from xmlns:xdr="http://schemas.openxmlformats.org/drawingml/2006/spreadsheetDrawing">
                    <xdr:col>39</xdr:col>
                    <xdr:colOff>0</xdr:colOff>
                    <xdr:row>205</xdr:row>
                    <xdr:rowOff>0</xdr:rowOff>
                  </from>
                  <to xmlns:xdr="http://schemas.openxmlformats.org/drawingml/2006/spreadsheetDrawing">
                    <xdr:col>39</xdr:col>
                    <xdr:colOff>302260</xdr:colOff>
                    <xdr:row>206</xdr:row>
                    <xdr:rowOff>93345</xdr:rowOff>
                  </to>
                </anchor>
              </controlPr>
            </control>
          </mc:Choice>
        </mc:AlternateContent>
        <mc:AlternateContent>
          <mc:Choice Requires="x14">
            <control shapeId="269699" r:id="rId375" name="チェック 387">
              <controlPr defaultSize="0" autoPict="0">
                <anchor moveWithCells="1">
                  <from xmlns:xdr="http://schemas.openxmlformats.org/drawingml/2006/spreadsheetDrawing">
                    <xdr:col>38</xdr:col>
                    <xdr:colOff>0</xdr:colOff>
                    <xdr:row>206</xdr:row>
                    <xdr:rowOff>0</xdr:rowOff>
                  </from>
                  <to xmlns:xdr="http://schemas.openxmlformats.org/drawingml/2006/spreadsheetDrawing">
                    <xdr:col>38</xdr:col>
                    <xdr:colOff>302260</xdr:colOff>
                    <xdr:row>207</xdr:row>
                    <xdr:rowOff>93345</xdr:rowOff>
                  </to>
                </anchor>
              </controlPr>
            </control>
          </mc:Choice>
        </mc:AlternateContent>
        <mc:AlternateContent>
          <mc:Choice Requires="x14">
            <control shapeId="269700" r:id="rId376" name="チェック 388">
              <controlPr defaultSize="0" autoPict="0">
                <anchor moveWithCells="1">
                  <from xmlns:xdr="http://schemas.openxmlformats.org/drawingml/2006/spreadsheetDrawing">
                    <xdr:col>39</xdr:col>
                    <xdr:colOff>0</xdr:colOff>
                    <xdr:row>206</xdr:row>
                    <xdr:rowOff>0</xdr:rowOff>
                  </from>
                  <to xmlns:xdr="http://schemas.openxmlformats.org/drawingml/2006/spreadsheetDrawing">
                    <xdr:col>39</xdr:col>
                    <xdr:colOff>302260</xdr:colOff>
                    <xdr:row>207</xdr:row>
                    <xdr:rowOff>93345</xdr:rowOff>
                  </to>
                </anchor>
              </controlPr>
            </control>
          </mc:Choice>
        </mc:AlternateContent>
        <mc:AlternateContent>
          <mc:Choice Requires="x14">
            <control shapeId="269701" r:id="rId377" name="チェック 389">
              <controlPr defaultSize="0" autoPict="0">
                <anchor moveWithCells="1">
                  <from xmlns:xdr="http://schemas.openxmlformats.org/drawingml/2006/spreadsheetDrawing">
                    <xdr:col>37</xdr:col>
                    <xdr:colOff>0</xdr:colOff>
                    <xdr:row>208</xdr:row>
                    <xdr:rowOff>0</xdr:rowOff>
                  </from>
                  <to xmlns:xdr="http://schemas.openxmlformats.org/drawingml/2006/spreadsheetDrawing">
                    <xdr:col>37</xdr:col>
                    <xdr:colOff>302260</xdr:colOff>
                    <xdr:row>208</xdr:row>
                    <xdr:rowOff>330200</xdr:rowOff>
                  </to>
                </anchor>
              </controlPr>
            </control>
          </mc:Choice>
        </mc:AlternateContent>
        <mc:AlternateContent>
          <mc:Choice Requires="x14">
            <control shapeId="269702" r:id="rId378" name="チェック 390">
              <controlPr defaultSize="0" autoPict="0">
                <anchor moveWithCells="1">
                  <from xmlns:xdr="http://schemas.openxmlformats.org/drawingml/2006/spreadsheetDrawing">
                    <xdr:col>37</xdr:col>
                    <xdr:colOff>0</xdr:colOff>
                    <xdr:row>209</xdr:row>
                    <xdr:rowOff>0</xdr:rowOff>
                  </from>
                  <to xmlns:xdr="http://schemas.openxmlformats.org/drawingml/2006/spreadsheetDrawing">
                    <xdr:col>37</xdr:col>
                    <xdr:colOff>302260</xdr:colOff>
                    <xdr:row>209</xdr:row>
                    <xdr:rowOff>328930</xdr:rowOff>
                  </to>
                </anchor>
              </controlPr>
            </control>
          </mc:Choice>
        </mc:AlternateContent>
        <mc:AlternateContent>
          <mc:Choice Requires="x14">
            <control shapeId="269703" r:id="rId379" name="チェック 391">
              <controlPr defaultSize="0" autoPict="0">
                <anchor moveWithCells="1">
                  <from xmlns:xdr="http://schemas.openxmlformats.org/drawingml/2006/spreadsheetDrawing">
                    <xdr:col>37</xdr:col>
                    <xdr:colOff>0</xdr:colOff>
                    <xdr:row>210</xdr:row>
                    <xdr:rowOff>0</xdr:rowOff>
                  </from>
                  <to xmlns:xdr="http://schemas.openxmlformats.org/drawingml/2006/spreadsheetDrawing">
                    <xdr:col>37</xdr:col>
                    <xdr:colOff>302260</xdr:colOff>
                    <xdr:row>210</xdr:row>
                    <xdr:rowOff>328930</xdr:rowOff>
                  </to>
                </anchor>
              </controlPr>
            </control>
          </mc:Choice>
        </mc:AlternateContent>
        <mc:AlternateContent>
          <mc:Choice Requires="x14">
            <control shapeId="269704" r:id="rId380" name="チェック 392">
              <controlPr defaultSize="0" autoPict="0">
                <anchor moveWithCells="1">
                  <from xmlns:xdr="http://schemas.openxmlformats.org/drawingml/2006/spreadsheetDrawing">
                    <xdr:col>38</xdr:col>
                    <xdr:colOff>0</xdr:colOff>
                    <xdr:row>208</xdr:row>
                    <xdr:rowOff>0</xdr:rowOff>
                  </from>
                  <to xmlns:xdr="http://schemas.openxmlformats.org/drawingml/2006/spreadsheetDrawing">
                    <xdr:col>38</xdr:col>
                    <xdr:colOff>302260</xdr:colOff>
                    <xdr:row>208</xdr:row>
                    <xdr:rowOff>330200</xdr:rowOff>
                  </to>
                </anchor>
              </controlPr>
            </control>
          </mc:Choice>
        </mc:AlternateContent>
        <mc:AlternateContent>
          <mc:Choice Requires="x14">
            <control shapeId="269705" r:id="rId381" name="チェック 393">
              <controlPr defaultSize="0" autoPict="0">
                <anchor moveWithCells="1">
                  <from xmlns:xdr="http://schemas.openxmlformats.org/drawingml/2006/spreadsheetDrawing">
                    <xdr:col>39</xdr:col>
                    <xdr:colOff>0</xdr:colOff>
                    <xdr:row>208</xdr:row>
                    <xdr:rowOff>0</xdr:rowOff>
                  </from>
                  <to xmlns:xdr="http://schemas.openxmlformats.org/drawingml/2006/spreadsheetDrawing">
                    <xdr:col>39</xdr:col>
                    <xdr:colOff>302260</xdr:colOff>
                    <xdr:row>208</xdr:row>
                    <xdr:rowOff>330200</xdr:rowOff>
                  </to>
                </anchor>
              </controlPr>
            </control>
          </mc:Choice>
        </mc:AlternateContent>
        <mc:AlternateContent>
          <mc:Choice Requires="x14">
            <control shapeId="269706" r:id="rId382" name="チェック 394">
              <controlPr defaultSize="0" autoPict="0">
                <anchor moveWithCells="1">
                  <from xmlns:xdr="http://schemas.openxmlformats.org/drawingml/2006/spreadsheetDrawing">
                    <xdr:col>38</xdr:col>
                    <xdr:colOff>0</xdr:colOff>
                    <xdr:row>209</xdr:row>
                    <xdr:rowOff>0</xdr:rowOff>
                  </from>
                  <to xmlns:xdr="http://schemas.openxmlformats.org/drawingml/2006/spreadsheetDrawing">
                    <xdr:col>38</xdr:col>
                    <xdr:colOff>302260</xdr:colOff>
                    <xdr:row>209</xdr:row>
                    <xdr:rowOff>328930</xdr:rowOff>
                  </to>
                </anchor>
              </controlPr>
            </control>
          </mc:Choice>
        </mc:AlternateContent>
        <mc:AlternateContent>
          <mc:Choice Requires="x14">
            <control shapeId="269707" r:id="rId383" name="チェック 395">
              <controlPr defaultSize="0" autoPict="0">
                <anchor moveWithCells="1">
                  <from xmlns:xdr="http://schemas.openxmlformats.org/drawingml/2006/spreadsheetDrawing">
                    <xdr:col>38</xdr:col>
                    <xdr:colOff>0</xdr:colOff>
                    <xdr:row>210</xdr:row>
                    <xdr:rowOff>0</xdr:rowOff>
                  </from>
                  <to xmlns:xdr="http://schemas.openxmlformats.org/drawingml/2006/spreadsheetDrawing">
                    <xdr:col>38</xdr:col>
                    <xdr:colOff>302260</xdr:colOff>
                    <xdr:row>210</xdr:row>
                    <xdr:rowOff>328930</xdr:rowOff>
                  </to>
                </anchor>
              </controlPr>
            </control>
          </mc:Choice>
        </mc:AlternateContent>
        <mc:AlternateContent>
          <mc:Choice Requires="x14">
            <control shapeId="269708" r:id="rId384" name="チェック 396">
              <controlPr defaultSize="0" autoPict="0">
                <anchor moveWithCells="1">
                  <from xmlns:xdr="http://schemas.openxmlformats.org/drawingml/2006/spreadsheetDrawing">
                    <xdr:col>39</xdr:col>
                    <xdr:colOff>0</xdr:colOff>
                    <xdr:row>209</xdr:row>
                    <xdr:rowOff>0</xdr:rowOff>
                  </from>
                  <to xmlns:xdr="http://schemas.openxmlformats.org/drawingml/2006/spreadsheetDrawing">
                    <xdr:col>39</xdr:col>
                    <xdr:colOff>302260</xdr:colOff>
                    <xdr:row>209</xdr:row>
                    <xdr:rowOff>328930</xdr:rowOff>
                  </to>
                </anchor>
              </controlPr>
            </control>
          </mc:Choice>
        </mc:AlternateContent>
        <mc:AlternateContent>
          <mc:Choice Requires="x14">
            <control shapeId="269709" r:id="rId385" name="チェック 397">
              <controlPr defaultSize="0" autoPict="0">
                <anchor moveWithCells="1">
                  <from xmlns:xdr="http://schemas.openxmlformats.org/drawingml/2006/spreadsheetDrawing">
                    <xdr:col>39</xdr:col>
                    <xdr:colOff>0</xdr:colOff>
                    <xdr:row>210</xdr:row>
                    <xdr:rowOff>0</xdr:rowOff>
                  </from>
                  <to xmlns:xdr="http://schemas.openxmlformats.org/drawingml/2006/spreadsheetDrawing">
                    <xdr:col>39</xdr:col>
                    <xdr:colOff>302260</xdr:colOff>
                    <xdr:row>210</xdr:row>
                    <xdr:rowOff>328930</xdr:rowOff>
                  </to>
                </anchor>
              </controlPr>
            </control>
          </mc:Choice>
        </mc:AlternateContent>
        <mc:AlternateContent>
          <mc:Choice Requires="x14">
            <control shapeId="269710" r:id="rId386" name="チェック 398">
              <controlPr defaultSize="0" autoPict="0">
                <anchor moveWithCells="1">
                  <from xmlns:xdr="http://schemas.openxmlformats.org/drawingml/2006/spreadsheetDrawing">
                    <xdr:col>37</xdr:col>
                    <xdr:colOff>0</xdr:colOff>
                    <xdr:row>212</xdr:row>
                    <xdr:rowOff>0</xdr:rowOff>
                  </from>
                  <to xmlns:xdr="http://schemas.openxmlformats.org/drawingml/2006/spreadsheetDrawing">
                    <xdr:col>37</xdr:col>
                    <xdr:colOff>302260</xdr:colOff>
                    <xdr:row>212</xdr:row>
                    <xdr:rowOff>330200</xdr:rowOff>
                  </to>
                </anchor>
              </controlPr>
            </control>
          </mc:Choice>
        </mc:AlternateContent>
        <mc:AlternateContent>
          <mc:Choice Requires="x14">
            <control shapeId="269711" r:id="rId387" name="チェック 399">
              <controlPr defaultSize="0" autoPict="0">
                <anchor moveWithCells="1">
                  <from xmlns:xdr="http://schemas.openxmlformats.org/drawingml/2006/spreadsheetDrawing">
                    <xdr:col>38</xdr:col>
                    <xdr:colOff>0</xdr:colOff>
                    <xdr:row>212</xdr:row>
                    <xdr:rowOff>0</xdr:rowOff>
                  </from>
                  <to xmlns:xdr="http://schemas.openxmlformats.org/drawingml/2006/spreadsheetDrawing">
                    <xdr:col>38</xdr:col>
                    <xdr:colOff>302260</xdr:colOff>
                    <xdr:row>212</xdr:row>
                    <xdr:rowOff>330200</xdr:rowOff>
                  </to>
                </anchor>
              </controlPr>
            </control>
          </mc:Choice>
        </mc:AlternateContent>
        <mc:AlternateContent>
          <mc:Choice Requires="x14">
            <control shapeId="269712" r:id="rId388" name="チェック 400">
              <controlPr defaultSize="0" autoPict="0">
                <anchor moveWithCells="1">
                  <from xmlns:xdr="http://schemas.openxmlformats.org/drawingml/2006/spreadsheetDrawing">
                    <xdr:col>39</xdr:col>
                    <xdr:colOff>0</xdr:colOff>
                    <xdr:row>212</xdr:row>
                    <xdr:rowOff>0</xdr:rowOff>
                  </from>
                  <to xmlns:xdr="http://schemas.openxmlformats.org/drawingml/2006/spreadsheetDrawing">
                    <xdr:col>39</xdr:col>
                    <xdr:colOff>302260</xdr:colOff>
                    <xdr:row>212</xdr:row>
                    <xdr:rowOff>330200</xdr:rowOff>
                  </to>
                </anchor>
              </controlPr>
            </control>
          </mc:Choice>
        </mc:AlternateContent>
        <mc:AlternateContent>
          <mc:Choice Requires="x14">
            <control shapeId="269713" r:id="rId389" name="チェック 401">
              <controlPr defaultSize="0" autoPict="0">
                <anchor moveWithCells="1">
                  <from xmlns:xdr="http://schemas.openxmlformats.org/drawingml/2006/spreadsheetDrawing">
                    <xdr:col>37</xdr:col>
                    <xdr:colOff>0</xdr:colOff>
                    <xdr:row>213</xdr:row>
                    <xdr:rowOff>0</xdr:rowOff>
                  </from>
                  <to xmlns:xdr="http://schemas.openxmlformats.org/drawingml/2006/spreadsheetDrawing">
                    <xdr:col>37</xdr:col>
                    <xdr:colOff>302260</xdr:colOff>
                    <xdr:row>213</xdr:row>
                    <xdr:rowOff>330835</xdr:rowOff>
                  </to>
                </anchor>
              </controlPr>
            </control>
          </mc:Choice>
        </mc:AlternateContent>
        <mc:AlternateContent>
          <mc:Choice Requires="x14">
            <control shapeId="269714" r:id="rId390" name="チェック 402">
              <controlPr defaultSize="0" autoPict="0">
                <anchor moveWithCells="1">
                  <from xmlns:xdr="http://schemas.openxmlformats.org/drawingml/2006/spreadsheetDrawing">
                    <xdr:col>38</xdr:col>
                    <xdr:colOff>0</xdr:colOff>
                    <xdr:row>213</xdr:row>
                    <xdr:rowOff>0</xdr:rowOff>
                  </from>
                  <to xmlns:xdr="http://schemas.openxmlformats.org/drawingml/2006/spreadsheetDrawing">
                    <xdr:col>38</xdr:col>
                    <xdr:colOff>302260</xdr:colOff>
                    <xdr:row>213</xdr:row>
                    <xdr:rowOff>330835</xdr:rowOff>
                  </to>
                </anchor>
              </controlPr>
            </control>
          </mc:Choice>
        </mc:AlternateContent>
        <mc:AlternateContent>
          <mc:Choice Requires="x14">
            <control shapeId="269715" r:id="rId391" name="チェック 403">
              <controlPr defaultSize="0" autoPict="0">
                <anchor moveWithCells="1">
                  <from xmlns:xdr="http://schemas.openxmlformats.org/drawingml/2006/spreadsheetDrawing">
                    <xdr:col>39</xdr:col>
                    <xdr:colOff>0</xdr:colOff>
                    <xdr:row>213</xdr:row>
                    <xdr:rowOff>0</xdr:rowOff>
                  </from>
                  <to xmlns:xdr="http://schemas.openxmlformats.org/drawingml/2006/spreadsheetDrawing">
                    <xdr:col>39</xdr:col>
                    <xdr:colOff>302260</xdr:colOff>
                    <xdr:row>213</xdr:row>
                    <xdr:rowOff>330835</xdr:rowOff>
                  </to>
                </anchor>
              </controlPr>
            </control>
          </mc:Choice>
        </mc:AlternateContent>
        <mc:AlternateContent>
          <mc:Choice Requires="x14">
            <control shapeId="269716" r:id="rId392" name="チェック 404">
              <controlPr defaultSize="0" autoPict="0">
                <anchor moveWithCells="1">
                  <from xmlns:xdr="http://schemas.openxmlformats.org/drawingml/2006/spreadsheetDrawing">
                    <xdr:col>37</xdr:col>
                    <xdr:colOff>0</xdr:colOff>
                    <xdr:row>214</xdr:row>
                    <xdr:rowOff>0</xdr:rowOff>
                  </from>
                  <to xmlns:xdr="http://schemas.openxmlformats.org/drawingml/2006/spreadsheetDrawing">
                    <xdr:col>37</xdr:col>
                    <xdr:colOff>302260</xdr:colOff>
                    <xdr:row>214</xdr:row>
                    <xdr:rowOff>328930</xdr:rowOff>
                  </to>
                </anchor>
              </controlPr>
            </control>
          </mc:Choice>
        </mc:AlternateContent>
        <mc:AlternateContent>
          <mc:Choice Requires="x14">
            <control shapeId="269717" r:id="rId393" name="チェック 405">
              <controlPr defaultSize="0" autoPict="0">
                <anchor moveWithCells="1">
                  <from xmlns:xdr="http://schemas.openxmlformats.org/drawingml/2006/spreadsheetDrawing">
                    <xdr:col>38</xdr:col>
                    <xdr:colOff>0</xdr:colOff>
                    <xdr:row>214</xdr:row>
                    <xdr:rowOff>0</xdr:rowOff>
                  </from>
                  <to xmlns:xdr="http://schemas.openxmlformats.org/drawingml/2006/spreadsheetDrawing">
                    <xdr:col>38</xdr:col>
                    <xdr:colOff>302260</xdr:colOff>
                    <xdr:row>214</xdr:row>
                    <xdr:rowOff>328930</xdr:rowOff>
                  </to>
                </anchor>
              </controlPr>
            </control>
          </mc:Choice>
        </mc:AlternateContent>
        <mc:AlternateContent>
          <mc:Choice Requires="x14">
            <control shapeId="269718" r:id="rId394" name="チェック 406">
              <controlPr defaultSize="0" autoPict="0">
                <anchor moveWithCells="1">
                  <from xmlns:xdr="http://schemas.openxmlformats.org/drawingml/2006/spreadsheetDrawing">
                    <xdr:col>39</xdr:col>
                    <xdr:colOff>0</xdr:colOff>
                    <xdr:row>214</xdr:row>
                    <xdr:rowOff>0</xdr:rowOff>
                  </from>
                  <to xmlns:xdr="http://schemas.openxmlformats.org/drawingml/2006/spreadsheetDrawing">
                    <xdr:col>39</xdr:col>
                    <xdr:colOff>302260</xdr:colOff>
                    <xdr:row>214</xdr:row>
                    <xdr:rowOff>328930</xdr:rowOff>
                  </to>
                </anchor>
              </controlPr>
            </control>
          </mc:Choice>
        </mc:AlternateContent>
        <mc:AlternateContent>
          <mc:Choice Requires="x14">
            <control shapeId="269719" r:id="rId395" name="チェック 407">
              <controlPr defaultSize="0" autoPict="0">
                <anchor moveWithCells="1">
                  <from xmlns:xdr="http://schemas.openxmlformats.org/drawingml/2006/spreadsheetDrawing">
                    <xdr:col>37</xdr:col>
                    <xdr:colOff>0</xdr:colOff>
                    <xdr:row>216</xdr:row>
                    <xdr:rowOff>0</xdr:rowOff>
                  </from>
                  <to xmlns:xdr="http://schemas.openxmlformats.org/drawingml/2006/spreadsheetDrawing">
                    <xdr:col>37</xdr:col>
                    <xdr:colOff>302260</xdr:colOff>
                    <xdr:row>217</xdr:row>
                    <xdr:rowOff>91440</xdr:rowOff>
                  </to>
                </anchor>
              </controlPr>
            </control>
          </mc:Choice>
        </mc:AlternateContent>
        <mc:AlternateContent>
          <mc:Choice Requires="x14">
            <control shapeId="269720" r:id="rId396" name="チェック 408">
              <controlPr defaultSize="0" autoPict="0">
                <anchor moveWithCells="1">
                  <from xmlns:xdr="http://schemas.openxmlformats.org/drawingml/2006/spreadsheetDrawing">
                    <xdr:col>38</xdr:col>
                    <xdr:colOff>0</xdr:colOff>
                    <xdr:row>216</xdr:row>
                    <xdr:rowOff>0</xdr:rowOff>
                  </from>
                  <to xmlns:xdr="http://schemas.openxmlformats.org/drawingml/2006/spreadsheetDrawing">
                    <xdr:col>38</xdr:col>
                    <xdr:colOff>302260</xdr:colOff>
                    <xdr:row>217</xdr:row>
                    <xdr:rowOff>91440</xdr:rowOff>
                  </to>
                </anchor>
              </controlPr>
            </control>
          </mc:Choice>
        </mc:AlternateContent>
        <mc:AlternateContent>
          <mc:Choice Requires="x14">
            <control shapeId="269721" r:id="rId397" name="チェック 409">
              <controlPr defaultSize="0" autoPict="0">
                <anchor moveWithCells="1">
                  <from xmlns:xdr="http://schemas.openxmlformats.org/drawingml/2006/spreadsheetDrawing">
                    <xdr:col>39</xdr:col>
                    <xdr:colOff>0</xdr:colOff>
                    <xdr:row>216</xdr:row>
                    <xdr:rowOff>0</xdr:rowOff>
                  </from>
                  <to xmlns:xdr="http://schemas.openxmlformats.org/drawingml/2006/spreadsheetDrawing">
                    <xdr:col>39</xdr:col>
                    <xdr:colOff>302260</xdr:colOff>
                    <xdr:row>217</xdr:row>
                    <xdr:rowOff>91440</xdr:rowOff>
                  </to>
                </anchor>
              </controlPr>
            </control>
          </mc:Choice>
        </mc:AlternateContent>
        <mc:AlternateContent>
          <mc:Choice Requires="x14">
            <control shapeId="269722" r:id="rId398" name="チェック 410">
              <controlPr defaultSize="0" autoPict="0">
                <anchor moveWithCells="1">
                  <from xmlns:xdr="http://schemas.openxmlformats.org/drawingml/2006/spreadsheetDrawing">
                    <xdr:col>37</xdr:col>
                    <xdr:colOff>0</xdr:colOff>
                    <xdr:row>218</xdr:row>
                    <xdr:rowOff>0</xdr:rowOff>
                  </from>
                  <to xmlns:xdr="http://schemas.openxmlformats.org/drawingml/2006/spreadsheetDrawing">
                    <xdr:col>37</xdr:col>
                    <xdr:colOff>302260</xdr:colOff>
                    <xdr:row>219</xdr:row>
                    <xdr:rowOff>93345</xdr:rowOff>
                  </to>
                </anchor>
              </controlPr>
            </control>
          </mc:Choice>
        </mc:AlternateContent>
        <mc:AlternateContent>
          <mc:Choice Requires="x14">
            <control shapeId="269723" r:id="rId399" name="チェック 411">
              <controlPr defaultSize="0" autoPict="0">
                <anchor moveWithCells="1">
                  <from xmlns:xdr="http://schemas.openxmlformats.org/drawingml/2006/spreadsheetDrawing">
                    <xdr:col>38</xdr:col>
                    <xdr:colOff>0</xdr:colOff>
                    <xdr:row>218</xdr:row>
                    <xdr:rowOff>0</xdr:rowOff>
                  </from>
                  <to xmlns:xdr="http://schemas.openxmlformats.org/drawingml/2006/spreadsheetDrawing">
                    <xdr:col>38</xdr:col>
                    <xdr:colOff>302260</xdr:colOff>
                    <xdr:row>219</xdr:row>
                    <xdr:rowOff>93345</xdr:rowOff>
                  </to>
                </anchor>
              </controlPr>
            </control>
          </mc:Choice>
        </mc:AlternateContent>
        <mc:AlternateContent>
          <mc:Choice Requires="x14">
            <control shapeId="269724" r:id="rId400" name="チェック 412">
              <controlPr defaultSize="0" autoPict="0">
                <anchor moveWithCells="1">
                  <from xmlns:xdr="http://schemas.openxmlformats.org/drawingml/2006/spreadsheetDrawing">
                    <xdr:col>39</xdr:col>
                    <xdr:colOff>0</xdr:colOff>
                    <xdr:row>218</xdr:row>
                    <xdr:rowOff>0</xdr:rowOff>
                  </from>
                  <to xmlns:xdr="http://schemas.openxmlformats.org/drawingml/2006/spreadsheetDrawing">
                    <xdr:col>39</xdr:col>
                    <xdr:colOff>302260</xdr:colOff>
                    <xdr:row>219</xdr:row>
                    <xdr:rowOff>93345</xdr:rowOff>
                  </to>
                </anchor>
              </controlPr>
            </control>
          </mc:Choice>
        </mc:AlternateContent>
        <mc:AlternateContent>
          <mc:Choice Requires="x14">
            <control shapeId="269725" r:id="rId401" name="チェック 413">
              <controlPr defaultSize="0" autoPict="0">
                <anchor moveWithCells="1">
                  <from xmlns:xdr="http://schemas.openxmlformats.org/drawingml/2006/spreadsheetDrawing">
                    <xdr:col>37</xdr:col>
                    <xdr:colOff>0</xdr:colOff>
                    <xdr:row>219</xdr:row>
                    <xdr:rowOff>0</xdr:rowOff>
                  </from>
                  <to xmlns:xdr="http://schemas.openxmlformats.org/drawingml/2006/spreadsheetDrawing">
                    <xdr:col>37</xdr:col>
                    <xdr:colOff>302260</xdr:colOff>
                    <xdr:row>220</xdr:row>
                    <xdr:rowOff>93345</xdr:rowOff>
                  </to>
                </anchor>
              </controlPr>
            </control>
          </mc:Choice>
        </mc:AlternateContent>
        <mc:AlternateContent>
          <mc:Choice Requires="x14">
            <control shapeId="269726" r:id="rId402" name="チェック 414">
              <controlPr defaultSize="0" autoPict="0">
                <anchor moveWithCells="1">
                  <from xmlns:xdr="http://schemas.openxmlformats.org/drawingml/2006/spreadsheetDrawing">
                    <xdr:col>37</xdr:col>
                    <xdr:colOff>0</xdr:colOff>
                    <xdr:row>220</xdr:row>
                    <xdr:rowOff>0</xdr:rowOff>
                  </from>
                  <to xmlns:xdr="http://schemas.openxmlformats.org/drawingml/2006/spreadsheetDrawing">
                    <xdr:col>37</xdr:col>
                    <xdr:colOff>302260</xdr:colOff>
                    <xdr:row>221</xdr:row>
                    <xdr:rowOff>93345</xdr:rowOff>
                  </to>
                </anchor>
              </controlPr>
            </control>
          </mc:Choice>
        </mc:AlternateContent>
        <mc:AlternateContent>
          <mc:Choice Requires="x14">
            <control shapeId="269727" r:id="rId403" name="チェック 415">
              <controlPr defaultSize="0" autoPict="0">
                <anchor moveWithCells="1">
                  <from xmlns:xdr="http://schemas.openxmlformats.org/drawingml/2006/spreadsheetDrawing">
                    <xdr:col>37</xdr:col>
                    <xdr:colOff>0</xdr:colOff>
                    <xdr:row>221</xdr:row>
                    <xdr:rowOff>0</xdr:rowOff>
                  </from>
                  <to xmlns:xdr="http://schemas.openxmlformats.org/drawingml/2006/spreadsheetDrawing">
                    <xdr:col>37</xdr:col>
                    <xdr:colOff>302260</xdr:colOff>
                    <xdr:row>221</xdr:row>
                    <xdr:rowOff>330835</xdr:rowOff>
                  </to>
                </anchor>
              </controlPr>
            </control>
          </mc:Choice>
        </mc:AlternateContent>
        <mc:AlternateContent>
          <mc:Choice Requires="x14">
            <control shapeId="269728" r:id="rId404" name="チェック 416">
              <controlPr defaultSize="0" autoPict="0">
                <anchor moveWithCells="1">
                  <from xmlns:xdr="http://schemas.openxmlformats.org/drawingml/2006/spreadsheetDrawing">
                    <xdr:col>38</xdr:col>
                    <xdr:colOff>0</xdr:colOff>
                    <xdr:row>219</xdr:row>
                    <xdr:rowOff>0</xdr:rowOff>
                  </from>
                  <to xmlns:xdr="http://schemas.openxmlformats.org/drawingml/2006/spreadsheetDrawing">
                    <xdr:col>38</xdr:col>
                    <xdr:colOff>302260</xdr:colOff>
                    <xdr:row>220</xdr:row>
                    <xdr:rowOff>93345</xdr:rowOff>
                  </to>
                </anchor>
              </controlPr>
            </control>
          </mc:Choice>
        </mc:AlternateContent>
        <mc:AlternateContent>
          <mc:Choice Requires="x14">
            <control shapeId="269729" r:id="rId405" name="チェック 417">
              <controlPr defaultSize="0" autoPict="0">
                <anchor moveWithCells="1">
                  <from xmlns:xdr="http://schemas.openxmlformats.org/drawingml/2006/spreadsheetDrawing">
                    <xdr:col>38</xdr:col>
                    <xdr:colOff>0</xdr:colOff>
                    <xdr:row>220</xdr:row>
                    <xdr:rowOff>0</xdr:rowOff>
                  </from>
                  <to xmlns:xdr="http://schemas.openxmlformats.org/drawingml/2006/spreadsheetDrawing">
                    <xdr:col>38</xdr:col>
                    <xdr:colOff>302260</xdr:colOff>
                    <xdr:row>221</xdr:row>
                    <xdr:rowOff>93345</xdr:rowOff>
                  </to>
                </anchor>
              </controlPr>
            </control>
          </mc:Choice>
        </mc:AlternateContent>
        <mc:AlternateContent>
          <mc:Choice Requires="x14">
            <control shapeId="269730" r:id="rId406" name="チェック 418">
              <controlPr defaultSize="0" autoPict="0">
                <anchor moveWithCells="1">
                  <from xmlns:xdr="http://schemas.openxmlformats.org/drawingml/2006/spreadsheetDrawing">
                    <xdr:col>38</xdr:col>
                    <xdr:colOff>0</xdr:colOff>
                    <xdr:row>221</xdr:row>
                    <xdr:rowOff>0</xdr:rowOff>
                  </from>
                  <to xmlns:xdr="http://schemas.openxmlformats.org/drawingml/2006/spreadsheetDrawing">
                    <xdr:col>38</xdr:col>
                    <xdr:colOff>302260</xdr:colOff>
                    <xdr:row>221</xdr:row>
                    <xdr:rowOff>330835</xdr:rowOff>
                  </to>
                </anchor>
              </controlPr>
            </control>
          </mc:Choice>
        </mc:AlternateContent>
        <mc:AlternateContent>
          <mc:Choice Requires="x14">
            <control shapeId="269731" r:id="rId407" name="チェック 419">
              <controlPr defaultSize="0" autoPict="0">
                <anchor moveWithCells="1">
                  <from xmlns:xdr="http://schemas.openxmlformats.org/drawingml/2006/spreadsheetDrawing">
                    <xdr:col>39</xdr:col>
                    <xdr:colOff>0</xdr:colOff>
                    <xdr:row>219</xdr:row>
                    <xdr:rowOff>0</xdr:rowOff>
                  </from>
                  <to xmlns:xdr="http://schemas.openxmlformats.org/drawingml/2006/spreadsheetDrawing">
                    <xdr:col>39</xdr:col>
                    <xdr:colOff>302260</xdr:colOff>
                    <xdr:row>220</xdr:row>
                    <xdr:rowOff>93345</xdr:rowOff>
                  </to>
                </anchor>
              </controlPr>
            </control>
          </mc:Choice>
        </mc:AlternateContent>
        <mc:AlternateContent>
          <mc:Choice Requires="x14">
            <control shapeId="269732" r:id="rId408" name="チェック 420">
              <controlPr defaultSize="0" autoPict="0">
                <anchor moveWithCells="1">
                  <from xmlns:xdr="http://schemas.openxmlformats.org/drawingml/2006/spreadsheetDrawing">
                    <xdr:col>39</xdr:col>
                    <xdr:colOff>0</xdr:colOff>
                    <xdr:row>220</xdr:row>
                    <xdr:rowOff>0</xdr:rowOff>
                  </from>
                  <to xmlns:xdr="http://schemas.openxmlformats.org/drawingml/2006/spreadsheetDrawing">
                    <xdr:col>39</xdr:col>
                    <xdr:colOff>302260</xdr:colOff>
                    <xdr:row>221</xdr:row>
                    <xdr:rowOff>93345</xdr:rowOff>
                  </to>
                </anchor>
              </controlPr>
            </control>
          </mc:Choice>
        </mc:AlternateContent>
        <mc:AlternateContent>
          <mc:Choice Requires="x14">
            <control shapeId="269733" r:id="rId409" name="チェック 421">
              <controlPr defaultSize="0" autoPict="0">
                <anchor moveWithCells="1">
                  <from xmlns:xdr="http://schemas.openxmlformats.org/drawingml/2006/spreadsheetDrawing">
                    <xdr:col>39</xdr:col>
                    <xdr:colOff>0</xdr:colOff>
                    <xdr:row>221</xdr:row>
                    <xdr:rowOff>0</xdr:rowOff>
                  </from>
                  <to xmlns:xdr="http://schemas.openxmlformats.org/drawingml/2006/spreadsheetDrawing">
                    <xdr:col>39</xdr:col>
                    <xdr:colOff>302260</xdr:colOff>
                    <xdr:row>221</xdr:row>
                    <xdr:rowOff>330835</xdr:rowOff>
                  </to>
                </anchor>
              </controlPr>
            </control>
          </mc:Choice>
        </mc:AlternateContent>
        <mc:AlternateContent>
          <mc:Choice Requires="x14">
            <control shapeId="269734" r:id="rId410" name="チェック 422">
              <controlPr defaultSize="0" autoPict="0">
                <anchor moveWithCells="1">
                  <from xmlns:xdr="http://schemas.openxmlformats.org/drawingml/2006/spreadsheetDrawing">
                    <xdr:col>37</xdr:col>
                    <xdr:colOff>0</xdr:colOff>
                    <xdr:row>222</xdr:row>
                    <xdr:rowOff>0</xdr:rowOff>
                  </from>
                  <to xmlns:xdr="http://schemas.openxmlformats.org/drawingml/2006/spreadsheetDrawing">
                    <xdr:col>37</xdr:col>
                    <xdr:colOff>302260</xdr:colOff>
                    <xdr:row>222</xdr:row>
                    <xdr:rowOff>330200</xdr:rowOff>
                  </to>
                </anchor>
              </controlPr>
            </control>
          </mc:Choice>
        </mc:AlternateContent>
        <mc:AlternateContent>
          <mc:Choice Requires="x14">
            <control shapeId="269735" r:id="rId411" name="チェック 423">
              <controlPr defaultSize="0" autoPict="0">
                <anchor moveWithCells="1">
                  <from xmlns:xdr="http://schemas.openxmlformats.org/drawingml/2006/spreadsheetDrawing">
                    <xdr:col>38</xdr:col>
                    <xdr:colOff>0</xdr:colOff>
                    <xdr:row>222</xdr:row>
                    <xdr:rowOff>0</xdr:rowOff>
                  </from>
                  <to xmlns:xdr="http://schemas.openxmlformats.org/drawingml/2006/spreadsheetDrawing">
                    <xdr:col>38</xdr:col>
                    <xdr:colOff>302260</xdr:colOff>
                    <xdr:row>222</xdr:row>
                    <xdr:rowOff>330200</xdr:rowOff>
                  </to>
                </anchor>
              </controlPr>
            </control>
          </mc:Choice>
        </mc:AlternateContent>
        <mc:AlternateContent>
          <mc:Choice Requires="x14">
            <control shapeId="269736" r:id="rId412" name="チェック 424">
              <controlPr defaultSize="0" autoPict="0">
                <anchor moveWithCells="1">
                  <from xmlns:xdr="http://schemas.openxmlformats.org/drawingml/2006/spreadsheetDrawing">
                    <xdr:col>39</xdr:col>
                    <xdr:colOff>0</xdr:colOff>
                    <xdr:row>222</xdr:row>
                    <xdr:rowOff>0</xdr:rowOff>
                  </from>
                  <to xmlns:xdr="http://schemas.openxmlformats.org/drawingml/2006/spreadsheetDrawing">
                    <xdr:col>39</xdr:col>
                    <xdr:colOff>302260</xdr:colOff>
                    <xdr:row>222</xdr:row>
                    <xdr:rowOff>330200</xdr:rowOff>
                  </to>
                </anchor>
              </controlPr>
            </control>
          </mc:Choice>
        </mc:AlternateContent>
        <mc:AlternateContent>
          <mc:Choice Requires="x14">
            <control shapeId="269737" r:id="rId413" name="チェック 425">
              <controlPr defaultSize="0" autoPict="0">
                <anchor moveWithCells="1">
                  <from xmlns:xdr="http://schemas.openxmlformats.org/drawingml/2006/spreadsheetDrawing">
                    <xdr:col>37</xdr:col>
                    <xdr:colOff>0</xdr:colOff>
                    <xdr:row>227</xdr:row>
                    <xdr:rowOff>0</xdr:rowOff>
                  </from>
                  <to xmlns:xdr="http://schemas.openxmlformats.org/drawingml/2006/spreadsheetDrawing">
                    <xdr:col>37</xdr:col>
                    <xdr:colOff>302260</xdr:colOff>
                    <xdr:row>227</xdr:row>
                    <xdr:rowOff>330835</xdr:rowOff>
                  </to>
                </anchor>
              </controlPr>
            </control>
          </mc:Choice>
        </mc:AlternateContent>
        <mc:AlternateContent>
          <mc:Choice Requires="x14">
            <control shapeId="269738" r:id="rId414" name="チェック 426">
              <controlPr defaultSize="0" autoPict="0">
                <anchor moveWithCells="1">
                  <from xmlns:xdr="http://schemas.openxmlformats.org/drawingml/2006/spreadsheetDrawing">
                    <xdr:col>38</xdr:col>
                    <xdr:colOff>0</xdr:colOff>
                    <xdr:row>227</xdr:row>
                    <xdr:rowOff>0</xdr:rowOff>
                  </from>
                  <to xmlns:xdr="http://schemas.openxmlformats.org/drawingml/2006/spreadsheetDrawing">
                    <xdr:col>38</xdr:col>
                    <xdr:colOff>302260</xdr:colOff>
                    <xdr:row>227</xdr:row>
                    <xdr:rowOff>330835</xdr:rowOff>
                  </to>
                </anchor>
              </controlPr>
            </control>
          </mc:Choice>
        </mc:AlternateContent>
        <mc:AlternateContent>
          <mc:Choice Requires="x14">
            <control shapeId="269739" r:id="rId415" name="チェック 427">
              <controlPr defaultSize="0" autoPict="0">
                <anchor moveWithCells="1">
                  <from xmlns:xdr="http://schemas.openxmlformats.org/drawingml/2006/spreadsheetDrawing">
                    <xdr:col>39</xdr:col>
                    <xdr:colOff>0</xdr:colOff>
                    <xdr:row>227</xdr:row>
                    <xdr:rowOff>0</xdr:rowOff>
                  </from>
                  <to xmlns:xdr="http://schemas.openxmlformats.org/drawingml/2006/spreadsheetDrawing">
                    <xdr:col>39</xdr:col>
                    <xdr:colOff>302260</xdr:colOff>
                    <xdr:row>227</xdr:row>
                    <xdr:rowOff>330835</xdr:rowOff>
                  </to>
                </anchor>
              </controlPr>
            </control>
          </mc:Choice>
        </mc:AlternateContent>
        <mc:AlternateContent>
          <mc:Choice Requires="x14">
            <control shapeId="269740" r:id="rId416" name="チェック 428">
              <controlPr defaultSize="0" autoPict="0">
                <anchor moveWithCells="1">
                  <from xmlns:xdr="http://schemas.openxmlformats.org/drawingml/2006/spreadsheetDrawing">
                    <xdr:col>37</xdr:col>
                    <xdr:colOff>0</xdr:colOff>
                    <xdr:row>229</xdr:row>
                    <xdr:rowOff>0</xdr:rowOff>
                  </from>
                  <to xmlns:xdr="http://schemas.openxmlformats.org/drawingml/2006/spreadsheetDrawing">
                    <xdr:col>37</xdr:col>
                    <xdr:colOff>302260</xdr:colOff>
                    <xdr:row>229</xdr:row>
                    <xdr:rowOff>330200</xdr:rowOff>
                  </to>
                </anchor>
              </controlPr>
            </control>
          </mc:Choice>
        </mc:AlternateContent>
        <mc:AlternateContent>
          <mc:Choice Requires="x14">
            <control shapeId="269741" r:id="rId417" name="チェック 429">
              <controlPr defaultSize="0" autoPict="0">
                <anchor moveWithCells="1">
                  <from xmlns:xdr="http://schemas.openxmlformats.org/drawingml/2006/spreadsheetDrawing">
                    <xdr:col>38</xdr:col>
                    <xdr:colOff>0</xdr:colOff>
                    <xdr:row>229</xdr:row>
                    <xdr:rowOff>0</xdr:rowOff>
                  </from>
                  <to xmlns:xdr="http://schemas.openxmlformats.org/drawingml/2006/spreadsheetDrawing">
                    <xdr:col>38</xdr:col>
                    <xdr:colOff>302260</xdr:colOff>
                    <xdr:row>229</xdr:row>
                    <xdr:rowOff>330200</xdr:rowOff>
                  </to>
                </anchor>
              </controlPr>
            </control>
          </mc:Choice>
        </mc:AlternateContent>
        <mc:AlternateContent>
          <mc:Choice Requires="x14">
            <control shapeId="269742" r:id="rId418" name="チェック 430">
              <controlPr defaultSize="0" autoPict="0">
                <anchor moveWithCells="1">
                  <from xmlns:xdr="http://schemas.openxmlformats.org/drawingml/2006/spreadsheetDrawing">
                    <xdr:col>39</xdr:col>
                    <xdr:colOff>0</xdr:colOff>
                    <xdr:row>229</xdr:row>
                    <xdr:rowOff>0</xdr:rowOff>
                  </from>
                  <to xmlns:xdr="http://schemas.openxmlformats.org/drawingml/2006/spreadsheetDrawing">
                    <xdr:col>39</xdr:col>
                    <xdr:colOff>302260</xdr:colOff>
                    <xdr:row>229</xdr:row>
                    <xdr:rowOff>330200</xdr:rowOff>
                  </to>
                </anchor>
              </controlPr>
            </control>
          </mc:Choice>
        </mc:AlternateContent>
        <mc:AlternateContent>
          <mc:Choice Requires="x14">
            <control shapeId="269743" r:id="rId419" name="チェック 431">
              <controlPr defaultSize="0" autoPict="0">
                <anchor moveWithCells="1">
                  <from xmlns:xdr="http://schemas.openxmlformats.org/drawingml/2006/spreadsheetDrawing">
                    <xdr:col>37</xdr:col>
                    <xdr:colOff>0</xdr:colOff>
                    <xdr:row>234</xdr:row>
                    <xdr:rowOff>0</xdr:rowOff>
                  </from>
                  <to xmlns:xdr="http://schemas.openxmlformats.org/drawingml/2006/spreadsheetDrawing">
                    <xdr:col>37</xdr:col>
                    <xdr:colOff>302260</xdr:colOff>
                    <xdr:row>234</xdr:row>
                    <xdr:rowOff>330200</xdr:rowOff>
                  </to>
                </anchor>
              </controlPr>
            </control>
          </mc:Choice>
        </mc:AlternateContent>
        <mc:AlternateContent>
          <mc:Choice Requires="x14">
            <control shapeId="269744" r:id="rId420" name="チェック 432">
              <controlPr defaultSize="0" autoPict="0">
                <anchor moveWithCells="1">
                  <from xmlns:xdr="http://schemas.openxmlformats.org/drawingml/2006/spreadsheetDrawing">
                    <xdr:col>37</xdr:col>
                    <xdr:colOff>0</xdr:colOff>
                    <xdr:row>234</xdr:row>
                    <xdr:rowOff>0</xdr:rowOff>
                  </from>
                  <to xmlns:xdr="http://schemas.openxmlformats.org/drawingml/2006/spreadsheetDrawing">
                    <xdr:col>37</xdr:col>
                    <xdr:colOff>302260</xdr:colOff>
                    <xdr:row>234</xdr:row>
                    <xdr:rowOff>330200</xdr:rowOff>
                  </to>
                </anchor>
              </controlPr>
            </control>
          </mc:Choice>
        </mc:AlternateContent>
        <mc:AlternateContent>
          <mc:Choice Requires="x14">
            <control shapeId="269745" r:id="rId421" name="チェック 433">
              <controlPr defaultSize="0" autoPict="0">
                <anchor moveWithCells="1">
                  <from xmlns:xdr="http://schemas.openxmlformats.org/drawingml/2006/spreadsheetDrawing">
                    <xdr:col>38</xdr:col>
                    <xdr:colOff>0</xdr:colOff>
                    <xdr:row>234</xdr:row>
                    <xdr:rowOff>0</xdr:rowOff>
                  </from>
                  <to xmlns:xdr="http://schemas.openxmlformats.org/drawingml/2006/spreadsheetDrawing">
                    <xdr:col>38</xdr:col>
                    <xdr:colOff>302260</xdr:colOff>
                    <xdr:row>234</xdr:row>
                    <xdr:rowOff>330200</xdr:rowOff>
                  </to>
                </anchor>
              </controlPr>
            </control>
          </mc:Choice>
        </mc:AlternateContent>
        <mc:AlternateContent>
          <mc:Choice Requires="x14">
            <control shapeId="269746" r:id="rId422" name="チェック 434">
              <controlPr defaultSize="0" autoPict="0">
                <anchor moveWithCells="1">
                  <from xmlns:xdr="http://schemas.openxmlformats.org/drawingml/2006/spreadsheetDrawing">
                    <xdr:col>39</xdr:col>
                    <xdr:colOff>0</xdr:colOff>
                    <xdr:row>234</xdr:row>
                    <xdr:rowOff>0</xdr:rowOff>
                  </from>
                  <to xmlns:xdr="http://schemas.openxmlformats.org/drawingml/2006/spreadsheetDrawing">
                    <xdr:col>39</xdr:col>
                    <xdr:colOff>302260</xdr:colOff>
                    <xdr:row>234</xdr:row>
                    <xdr:rowOff>330200</xdr:rowOff>
                  </to>
                </anchor>
              </controlPr>
            </control>
          </mc:Choice>
        </mc:AlternateContent>
        <mc:AlternateContent>
          <mc:Choice Requires="x14">
            <control shapeId="269747" r:id="rId423" name="チェック 435">
              <controlPr defaultSize="0" autoPict="0">
                <anchor moveWithCells="1">
                  <from xmlns:xdr="http://schemas.openxmlformats.org/drawingml/2006/spreadsheetDrawing">
                    <xdr:col>37</xdr:col>
                    <xdr:colOff>0</xdr:colOff>
                    <xdr:row>235</xdr:row>
                    <xdr:rowOff>0</xdr:rowOff>
                  </from>
                  <to xmlns:xdr="http://schemas.openxmlformats.org/drawingml/2006/spreadsheetDrawing">
                    <xdr:col>37</xdr:col>
                    <xdr:colOff>302260</xdr:colOff>
                    <xdr:row>236</xdr:row>
                    <xdr:rowOff>83185</xdr:rowOff>
                  </to>
                </anchor>
              </controlPr>
            </control>
          </mc:Choice>
        </mc:AlternateContent>
        <mc:AlternateContent>
          <mc:Choice Requires="x14">
            <control shapeId="269748" r:id="rId424" name="チェック 436">
              <controlPr defaultSize="0" autoPict="0">
                <anchor moveWithCells="1">
                  <from xmlns:xdr="http://schemas.openxmlformats.org/drawingml/2006/spreadsheetDrawing">
                    <xdr:col>38</xdr:col>
                    <xdr:colOff>0</xdr:colOff>
                    <xdr:row>235</xdr:row>
                    <xdr:rowOff>0</xdr:rowOff>
                  </from>
                  <to xmlns:xdr="http://schemas.openxmlformats.org/drawingml/2006/spreadsheetDrawing">
                    <xdr:col>38</xdr:col>
                    <xdr:colOff>302260</xdr:colOff>
                    <xdr:row>236</xdr:row>
                    <xdr:rowOff>83185</xdr:rowOff>
                  </to>
                </anchor>
              </controlPr>
            </control>
          </mc:Choice>
        </mc:AlternateContent>
        <mc:AlternateContent>
          <mc:Choice Requires="x14">
            <control shapeId="269749" r:id="rId425" name="チェック 437">
              <controlPr defaultSize="0" autoPict="0">
                <anchor moveWithCells="1">
                  <from xmlns:xdr="http://schemas.openxmlformats.org/drawingml/2006/spreadsheetDrawing">
                    <xdr:col>39</xdr:col>
                    <xdr:colOff>0</xdr:colOff>
                    <xdr:row>235</xdr:row>
                    <xdr:rowOff>0</xdr:rowOff>
                  </from>
                  <to xmlns:xdr="http://schemas.openxmlformats.org/drawingml/2006/spreadsheetDrawing">
                    <xdr:col>39</xdr:col>
                    <xdr:colOff>302260</xdr:colOff>
                    <xdr:row>236</xdr:row>
                    <xdr:rowOff>83185</xdr:rowOff>
                  </to>
                </anchor>
              </controlPr>
            </control>
          </mc:Choice>
        </mc:AlternateContent>
        <mc:AlternateContent>
          <mc:Choice Requires="x14">
            <control shapeId="269750" r:id="rId426" name="チェック 438">
              <controlPr defaultSize="0" autoPict="0">
                <anchor moveWithCells="1">
                  <from xmlns:xdr="http://schemas.openxmlformats.org/drawingml/2006/spreadsheetDrawing">
                    <xdr:col>37</xdr:col>
                    <xdr:colOff>0</xdr:colOff>
                    <xdr:row>237</xdr:row>
                    <xdr:rowOff>0</xdr:rowOff>
                  </from>
                  <to xmlns:xdr="http://schemas.openxmlformats.org/drawingml/2006/spreadsheetDrawing">
                    <xdr:col>37</xdr:col>
                    <xdr:colOff>302260</xdr:colOff>
                    <xdr:row>237</xdr:row>
                    <xdr:rowOff>330835</xdr:rowOff>
                  </to>
                </anchor>
              </controlPr>
            </control>
          </mc:Choice>
        </mc:AlternateContent>
        <mc:AlternateContent>
          <mc:Choice Requires="x14">
            <control shapeId="269751" r:id="rId427" name="チェック 439">
              <controlPr defaultSize="0" autoPict="0">
                <anchor moveWithCells="1">
                  <from xmlns:xdr="http://schemas.openxmlformats.org/drawingml/2006/spreadsheetDrawing">
                    <xdr:col>38</xdr:col>
                    <xdr:colOff>0</xdr:colOff>
                    <xdr:row>237</xdr:row>
                    <xdr:rowOff>0</xdr:rowOff>
                  </from>
                  <to xmlns:xdr="http://schemas.openxmlformats.org/drawingml/2006/spreadsheetDrawing">
                    <xdr:col>38</xdr:col>
                    <xdr:colOff>302260</xdr:colOff>
                    <xdr:row>237</xdr:row>
                    <xdr:rowOff>330835</xdr:rowOff>
                  </to>
                </anchor>
              </controlPr>
            </control>
          </mc:Choice>
        </mc:AlternateContent>
        <mc:AlternateContent>
          <mc:Choice Requires="x14">
            <control shapeId="269752" r:id="rId428" name="チェック 440">
              <controlPr defaultSize="0" autoPict="0">
                <anchor moveWithCells="1">
                  <from xmlns:xdr="http://schemas.openxmlformats.org/drawingml/2006/spreadsheetDrawing">
                    <xdr:col>39</xdr:col>
                    <xdr:colOff>0</xdr:colOff>
                    <xdr:row>237</xdr:row>
                    <xdr:rowOff>0</xdr:rowOff>
                  </from>
                  <to xmlns:xdr="http://schemas.openxmlformats.org/drawingml/2006/spreadsheetDrawing">
                    <xdr:col>39</xdr:col>
                    <xdr:colOff>302260</xdr:colOff>
                    <xdr:row>237</xdr:row>
                    <xdr:rowOff>330835</xdr:rowOff>
                  </to>
                </anchor>
              </controlPr>
            </control>
          </mc:Choice>
        </mc:AlternateContent>
        <mc:AlternateContent>
          <mc:Choice Requires="x14">
            <control shapeId="269753" r:id="rId429" name="チェック 441">
              <controlPr defaultSize="0" autoPict="0">
                <anchor moveWithCells="1">
                  <from xmlns:xdr="http://schemas.openxmlformats.org/drawingml/2006/spreadsheetDrawing">
                    <xdr:col>37</xdr:col>
                    <xdr:colOff>0</xdr:colOff>
                    <xdr:row>238</xdr:row>
                    <xdr:rowOff>0</xdr:rowOff>
                  </from>
                  <to xmlns:xdr="http://schemas.openxmlformats.org/drawingml/2006/spreadsheetDrawing">
                    <xdr:col>37</xdr:col>
                    <xdr:colOff>302260</xdr:colOff>
                    <xdr:row>238</xdr:row>
                    <xdr:rowOff>327025</xdr:rowOff>
                  </to>
                </anchor>
              </controlPr>
            </control>
          </mc:Choice>
        </mc:AlternateContent>
        <mc:AlternateContent>
          <mc:Choice Requires="x14">
            <control shapeId="269754" r:id="rId430" name="チェック 442">
              <controlPr defaultSize="0" autoPict="0">
                <anchor moveWithCells="1">
                  <from xmlns:xdr="http://schemas.openxmlformats.org/drawingml/2006/spreadsheetDrawing">
                    <xdr:col>38</xdr:col>
                    <xdr:colOff>0</xdr:colOff>
                    <xdr:row>238</xdr:row>
                    <xdr:rowOff>0</xdr:rowOff>
                  </from>
                  <to xmlns:xdr="http://schemas.openxmlformats.org/drawingml/2006/spreadsheetDrawing">
                    <xdr:col>38</xdr:col>
                    <xdr:colOff>302260</xdr:colOff>
                    <xdr:row>238</xdr:row>
                    <xdr:rowOff>327025</xdr:rowOff>
                  </to>
                </anchor>
              </controlPr>
            </control>
          </mc:Choice>
        </mc:AlternateContent>
        <mc:AlternateContent>
          <mc:Choice Requires="x14">
            <control shapeId="269755" r:id="rId431" name="チェック 443">
              <controlPr defaultSize="0" autoPict="0">
                <anchor moveWithCells="1">
                  <from xmlns:xdr="http://schemas.openxmlformats.org/drawingml/2006/spreadsheetDrawing">
                    <xdr:col>39</xdr:col>
                    <xdr:colOff>0</xdr:colOff>
                    <xdr:row>238</xdr:row>
                    <xdr:rowOff>0</xdr:rowOff>
                  </from>
                  <to xmlns:xdr="http://schemas.openxmlformats.org/drawingml/2006/spreadsheetDrawing">
                    <xdr:col>39</xdr:col>
                    <xdr:colOff>302260</xdr:colOff>
                    <xdr:row>238</xdr:row>
                    <xdr:rowOff>327025</xdr:rowOff>
                  </to>
                </anchor>
              </controlPr>
            </control>
          </mc:Choice>
        </mc:AlternateContent>
        <mc:AlternateContent>
          <mc:Choice Requires="x14">
            <control shapeId="269756" r:id="rId432" name="チェック 444">
              <controlPr defaultSize="0" autoPict="0">
                <anchor moveWithCells="1">
                  <from xmlns:xdr="http://schemas.openxmlformats.org/drawingml/2006/spreadsheetDrawing">
                    <xdr:col>37</xdr:col>
                    <xdr:colOff>0</xdr:colOff>
                    <xdr:row>239</xdr:row>
                    <xdr:rowOff>0</xdr:rowOff>
                  </from>
                  <to xmlns:xdr="http://schemas.openxmlformats.org/drawingml/2006/spreadsheetDrawing">
                    <xdr:col>37</xdr:col>
                    <xdr:colOff>302260</xdr:colOff>
                    <xdr:row>240</xdr:row>
                    <xdr:rowOff>120015</xdr:rowOff>
                  </to>
                </anchor>
              </controlPr>
            </control>
          </mc:Choice>
        </mc:AlternateContent>
        <mc:AlternateContent>
          <mc:Choice Requires="x14">
            <control shapeId="269757" r:id="rId433" name="チェック 445">
              <controlPr defaultSize="0" autoPict="0">
                <anchor moveWithCells="1">
                  <from xmlns:xdr="http://schemas.openxmlformats.org/drawingml/2006/spreadsheetDrawing">
                    <xdr:col>37</xdr:col>
                    <xdr:colOff>0</xdr:colOff>
                    <xdr:row>239</xdr:row>
                    <xdr:rowOff>0</xdr:rowOff>
                  </from>
                  <to xmlns:xdr="http://schemas.openxmlformats.org/drawingml/2006/spreadsheetDrawing">
                    <xdr:col>37</xdr:col>
                    <xdr:colOff>302260</xdr:colOff>
                    <xdr:row>240</xdr:row>
                    <xdr:rowOff>120015</xdr:rowOff>
                  </to>
                </anchor>
              </controlPr>
            </control>
          </mc:Choice>
        </mc:AlternateContent>
        <mc:AlternateContent>
          <mc:Choice Requires="x14">
            <control shapeId="269758" r:id="rId434" name="チェック 446">
              <controlPr defaultSize="0" autoPict="0">
                <anchor moveWithCells="1">
                  <from xmlns:xdr="http://schemas.openxmlformats.org/drawingml/2006/spreadsheetDrawing">
                    <xdr:col>38</xdr:col>
                    <xdr:colOff>0</xdr:colOff>
                    <xdr:row>239</xdr:row>
                    <xdr:rowOff>0</xdr:rowOff>
                  </from>
                  <to xmlns:xdr="http://schemas.openxmlformats.org/drawingml/2006/spreadsheetDrawing">
                    <xdr:col>38</xdr:col>
                    <xdr:colOff>302260</xdr:colOff>
                    <xdr:row>240</xdr:row>
                    <xdr:rowOff>120015</xdr:rowOff>
                  </to>
                </anchor>
              </controlPr>
            </control>
          </mc:Choice>
        </mc:AlternateContent>
        <mc:AlternateContent>
          <mc:Choice Requires="x14">
            <control shapeId="269759" r:id="rId435" name="チェック 447">
              <controlPr defaultSize="0" autoPict="0">
                <anchor moveWithCells="1">
                  <from xmlns:xdr="http://schemas.openxmlformats.org/drawingml/2006/spreadsheetDrawing">
                    <xdr:col>39</xdr:col>
                    <xdr:colOff>0</xdr:colOff>
                    <xdr:row>239</xdr:row>
                    <xdr:rowOff>0</xdr:rowOff>
                  </from>
                  <to xmlns:xdr="http://schemas.openxmlformats.org/drawingml/2006/spreadsheetDrawing">
                    <xdr:col>39</xdr:col>
                    <xdr:colOff>302260</xdr:colOff>
                    <xdr:row>240</xdr:row>
                    <xdr:rowOff>120015</xdr:rowOff>
                  </to>
                </anchor>
              </controlPr>
            </control>
          </mc:Choice>
        </mc:AlternateContent>
        <mc:AlternateContent>
          <mc:Choice Requires="x14">
            <control shapeId="269760" r:id="rId436" name="チェック 448">
              <controlPr defaultSize="0" autoPict="0">
                <anchor moveWithCells="1">
                  <from xmlns:xdr="http://schemas.openxmlformats.org/drawingml/2006/spreadsheetDrawing">
                    <xdr:col>37</xdr:col>
                    <xdr:colOff>0</xdr:colOff>
                    <xdr:row>240</xdr:row>
                    <xdr:rowOff>0</xdr:rowOff>
                  </from>
                  <to xmlns:xdr="http://schemas.openxmlformats.org/drawingml/2006/spreadsheetDrawing">
                    <xdr:col>37</xdr:col>
                    <xdr:colOff>302260</xdr:colOff>
                    <xdr:row>241</xdr:row>
                    <xdr:rowOff>120015</xdr:rowOff>
                  </to>
                </anchor>
              </controlPr>
            </control>
          </mc:Choice>
        </mc:AlternateContent>
        <mc:AlternateContent>
          <mc:Choice Requires="x14">
            <control shapeId="269761" r:id="rId437" name="チェック 449">
              <controlPr defaultSize="0" autoPict="0">
                <anchor moveWithCells="1">
                  <from xmlns:xdr="http://schemas.openxmlformats.org/drawingml/2006/spreadsheetDrawing">
                    <xdr:col>38</xdr:col>
                    <xdr:colOff>0</xdr:colOff>
                    <xdr:row>240</xdr:row>
                    <xdr:rowOff>0</xdr:rowOff>
                  </from>
                  <to xmlns:xdr="http://schemas.openxmlformats.org/drawingml/2006/spreadsheetDrawing">
                    <xdr:col>38</xdr:col>
                    <xdr:colOff>302260</xdr:colOff>
                    <xdr:row>241</xdr:row>
                    <xdr:rowOff>120015</xdr:rowOff>
                  </to>
                </anchor>
              </controlPr>
            </control>
          </mc:Choice>
        </mc:AlternateContent>
        <mc:AlternateContent>
          <mc:Choice Requires="x14">
            <control shapeId="269762" r:id="rId438" name="チェック 450">
              <controlPr defaultSize="0" autoPict="0">
                <anchor moveWithCells="1">
                  <from xmlns:xdr="http://schemas.openxmlformats.org/drawingml/2006/spreadsheetDrawing">
                    <xdr:col>39</xdr:col>
                    <xdr:colOff>0</xdr:colOff>
                    <xdr:row>240</xdr:row>
                    <xdr:rowOff>0</xdr:rowOff>
                  </from>
                  <to xmlns:xdr="http://schemas.openxmlformats.org/drawingml/2006/spreadsheetDrawing">
                    <xdr:col>39</xdr:col>
                    <xdr:colOff>302260</xdr:colOff>
                    <xdr:row>241</xdr:row>
                    <xdr:rowOff>120015</xdr:rowOff>
                  </to>
                </anchor>
              </controlPr>
            </control>
          </mc:Choice>
        </mc:AlternateContent>
        <mc:AlternateContent>
          <mc:Choice Requires="x14">
            <control shapeId="269763" r:id="rId439" name="チェック 451">
              <controlPr defaultSize="0" autoPict="0">
                <anchor moveWithCells="1">
                  <from xmlns:xdr="http://schemas.openxmlformats.org/drawingml/2006/spreadsheetDrawing">
                    <xdr:col>37</xdr:col>
                    <xdr:colOff>0</xdr:colOff>
                    <xdr:row>241</xdr:row>
                    <xdr:rowOff>0</xdr:rowOff>
                  </from>
                  <to xmlns:xdr="http://schemas.openxmlformats.org/drawingml/2006/spreadsheetDrawing">
                    <xdr:col>37</xdr:col>
                    <xdr:colOff>302260</xdr:colOff>
                    <xdr:row>242</xdr:row>
                    <xdr:rowOff>120650</xdr:rowOff>
                  </to>
                </anchor>
              </controlPr>
            </control>
          </mc:Choice>
        </mc:AlternateContent>
        <mc:AlternateContent>
          <mc:Choice Requires="x14">
            <control shapeId="269764" r:id="rId440" name="チェック 452">
              <controlPr defaultSize="0" autoPict="0">
                <anchor moveWithCells="1">
                  <from xmlns:xdr="http://schemas.openxmlformats.org/drawingml/2006/spreadsheetDrawing">
                    <xdr:col>38</xdr:col>
                    <xdr:colOff>0</xdr:colOff>
                    <xdr:row>241</xdr:row>
                    <xdr:rowOff>0</xdr:rowOff>
                  </from>
                  <to xmlns:xdr="http://schemas.openxmlformats.org/drawingml/2006/spreadsheetDrawing">
                    <xdr:col>38</xdr:col>
                    <xdr:colOff>302260</xdr:colOff>
                    <xdr:row>242</xdr:row>
                    <xdr:rowOff>120650</xdr:rowOff>
                  </to>
                </anchor>
              </controlPr>
            </control>
          </mc:Choice>
        </mc:AlternateContent>
        <mc:AlternateContent>
          <mc:Choice Requires="x14">
            <control shapeId="269765" r:id="rId441" name="チェック 453">
              <controlPr defaultSize="0" autoPict="0">
                <anchor moveWithCells="1">
                  <from xmlns:xdr="http://schemas.openxmlformats.org/drawingml/2006/spreadsheetDrawing">
                    <xdr:col>39</xdr:col>
                    <xdr:colOff>0</xdr:colOff>
                    <xdr:row>241</xdr:row>
                    <xdr:rowOff>0</xdr:rowOff>
                  </from>
                  <to xmlns:xdr="http://schemas.openxmlformats.org/drawingml/2006/spreadsheetDrawing">
                    <xdr:col>39</xdr:col>
                    <xdr:colOff>302260</xdr:colOff>
                    <xdr:row>242</xdr:row>
                    <xdr:rowOff>120650</xdr:rowOff>
                  </to>
                </anchor>
              </controlPr>
            </control>
          </mc:Choice>
        </mc:AlternateContent>
        <mc:AlternateContent>
          <mc:Choice Requires="x14">
            <control shapeId="269766" r:id="rId442" name="チェック 454">
              <controlPr defaultSize="0" autoPict="0">
                <anchor moveWithCells="1">
                  <from xmlns:xdr="http://schemas.openxmlformats.org/drawingml/2006/spreadsheetDrawing">
                    <xdr:col>37</xdr:col>
                    <xdr:colOff>0</xdr:colOff>
                    <xdr:row>242</xdr:row>
                    <xdr:rowOff>0</xdr:rowOff>
                  </from>
                  <to xmlns:xdr="http://schemas.openxmlformats.org/drawingml/2006/spreadsheetDrawing">
                    <xdr:col>37</xdr:col>
                    <xdr:colOff>302260</xdr:colOff>
                    <xdr:row>243</xdr:row>
                    <xdr:rowOff>91440</xdr:rowOff>
                  </to>
                </anchor>
              </controlPr>
            </control>
          </mc:Choice>
        </mc:AlternateContent>
        <mc:AlternateContent>
          <mc:Choice Requires="x14">
            <control shapeId="269767" r:id="rId443" name="チェック 455">
              <controlPr defaultSize="0" autoPict="0">
                <anchor moveWithCells="1">
                  <from xmlns:xdr="http://schemas.openxmlformats.org/drawingml/2006/spreadsheetDrawing">
                    <xdr:col>38</xdr:col>
                    <xdr:colOff>0</xdr:colOff>
                    <xdr:row>242</xdr:row>
                    <xdr:rowOff>0</xdr:rowOff>
                  </from>
                  <to xmlns:xdr="http://schemas.openxmlformats.org/drawingml/2006/spreadsheetDrawing">
                    <xdr:col>38</xdr:col>
                    <xdr:colOff>302260</xdr:colOff>
                    <xdr:row>243</xdr:row>
                    <xdr:rowOff>91440</xdr:rowOff>
                  </to>
                </anchor>
              </controlPr>
            </control>
          </mc:Choice>
        </mc:AlternateContent>
        <mc:AlternateContent>
          <mc:Choice Requires="x14">
            <control shapeId="269768" r:id="rId444" name="チェック 456">
              <controlPr defaultSize="0" autoPict="0">
                <anchor moveWithCells="1">
                  <from xmlns:xdr="http://schemas.openxmlformats.org/drawingml/2006/spreadsheetDrawing">
                    <xdr:col>39</xdr:col>
                    <xdr:colOff>0</xdr:colOff>
                    <xdr:row>242</xdr:row>
                    <xdr:rowOff>0</xdr:rowOff>
                  </from>
                  <to xmlns:xdr="http://schemas.openxmlformats.org/drawingml/2006/spreadsheetDrawing">
                    <xdr:col>39</xdr:col>
                    <xdr:colOff>302260</xdr:colOff>
                    <xdr:row>243</xdr:row>
                    <xdr:rowOff>91440</xdr:rowOff>
                  </to>
                </anchor>
              </controlPr>
            </control>
          </mc:Choice>
        </mc:AlternateContent>
        <mc:AlternateContent>
          <mc:Choice Requires="x14">
            <control shapeId="269769" r:id="rId445" name="チェック 457">
              <controlPr defaultSize="0" autoPict="0">
                <anchor moveWithCells="1">
                  <from xmlns:xdr="http://schemas.openxmlformats.org/drawingml/2006/spreadsheetDrawing">
                    <xdr:col>37</xdr:col>
                    <xdr:colOff>0</xdr:colOff>
                    <xdr:row>243</xdr:row>
                    <xdr:rowOff>0</xdr:rowOff>
                  </from>
                  <to xmlns:xdr="http://schemas.openxmlformats.org/drawingml/2006/spreadsheetDrawing">
                    <xdr:col>37</xdr:col>
                    <xdr:colOff>302260</xdr:colOff>
                    <xdr:row>244</xdr:row>
                    <xdr:rowOff>91440</xdr:rowOff>
                  </to>
                </anchor>
              </controlPr>
            </control>
          </mc:Choice>
        </mc:AlternateContent>
        <mc:AlternateContent>
          <mc:Choice Requires="x14">
            <control shapeId="269770" r:id="rId446" name="チェック 458">
              <controlPr defaultSize="0" autoPict="0">
                <anchor moveWithCells="1">
                  <from xmlns:xdr="http://schemas.openxmlformats.org/drawingml/2006/spreadsheetDrawing">
                    <xdr:col>38</xdr:col>
                    <xdr:colOff>0</xdr:colOff>
                    <xdr:row>243</xdr:row>
                    <xdr:rowOff>0</xdr:rowOff>
                  </from>
                  <to xmlns:xdr="http://schemas.openxmlformats.org/drawingml/2006/spreadsheetDrawing">
                    <xdr:col>38</xdr:col>
                    <xdr:colOff>302260</xdr:colOff>
                    <xdr:row>244</xdr:row>
                    <xdr:rowOff>91440</xdr:rowOff>
                  </to>
                </anchor>
              </controlPr>
            </control>
          </mc:Choice>
        </mc:AlternateContent>
        <mc:AlternateContent>
          <mc:Choice Requires="x14">
            <control shapeId="269771" r:id="rId447" name="チェック 459">
              <controlPr defaultSize="0" autoPict="0">
                <anchor moveWithCells="1">
                  <from xmlns:xdr="http://schemas.openxmlformats.org/drawingml/2006/spreadsheetDrawing">
                    <xdr:col>39</xdr:col>
                    <xdr:colOff>0</xdr:colOff>
                    <xdr:row>243</xdr:row>
                    <xdr:rowOff>0</xdr:rowOff>
                  </from>
                  <to xmlns:xdr="http://schemas.openxmlformats.org/drawingml/2006/spreadsheetDrawing">
                    <xdr:col>39</xdr:col>
                    <xdr:colOff>302260</xdr:colOff>
                    <xdr:row>244</xdr:row>
                    <xdr:rowOff>91440</xdr:rowOff>
                  </to>
                </anchor>
              </controlPr>
            </control>
          </mc:Choice>
        </mc:AlternateContent>
        <mc:AlternateContent>
          <mc:Choice Requires="x14">
            <control shapeId="269772" r:id="rId448" name="チェック 460">
              <controlPr defaultSize="0" autoPict="0">
                <anchor moveWithCells="1">
                  <from xmlns:xdr="http://schemas.openxmlformats.org/drawingml/2006/spreadsheetDrawing">
                    <xdr:col>37</xdr:col>
                    <xdr:colOff>0</xdr:colOff>
                    <xdr:row>245</xdr:row>
                    <xdr:rowOff>0</xdr:rowOff>
                  </from>
                  <to xmlns:xdr="http://schemas.openxmlformats.org/drawingml/2006/spreadsheetDrawing">
                    <xdr:col>37</xdr:col>
                    <xdr:colOff>302260</xdr:colOff>
                    <xdr:row>245</xdr:row>
                    <xdr:rowOff>330200</xdr:rowOff>
                  </to>
                </anchor>
              </controlPr>
            </control>
          </mc:Choice>
        </mc:AlternateContent>
        <mc:AlternateContent>
          <mc:Choice Requires="x14">
            <control shapeId="269773" r:id="rId449" name="チェック 461">
              <controlPr defaultSize="0" autoPict="0">
                <anchor moveWithCells="1">
                  <from xmlns:xdr="http://schemas.openxmlformats.org/drawingml/2006/spreadsheetDrawing">
                    <xdr:col>38</xdr:col>
                    <xdr:colOff>0</xdr:colOff>
                    <xdr:row>245</xdr:row>
                    <xdr:rowOff>0</xdr:rowOff>
                  </from>
                  <to xmlns:xdr="http://schemas.openxmlformats.org/drawingml/2006/spreadsheetDrawing">
                    <xdr:col>38</xdr:col>
                    <xdr:colOff>302260</xdr:colOff>
                    <xdr:row>245</xdr:row>
                    <xdr:rowOff>330200</xdr:rowOff>
                  </to>
                </anchor>
              </controlPr>
            </control>
          </mc:Choice>
        </mc:AlternateContent>
        <mc:AlternateContent>
          <mc:Choice Requires="x14">
            <control shapeId="269774" r:id="rId450" name="チェック 462">
              <controlPr defaultSize="0" autoPict="0">
                <anchor moveWithCells="1">
                  <from xmlns:xdr="http://schemas.openxmlformats.org/drawingml/2006/spreadsheetDrawing">
                    <xdr:col>39</xdr:col>
                    <xdr:colOff>0</xdr:colOff>
                    <xdr:row>245</xdr:row>
                    <xdr:rowOff>0</xdr:rowOff>
                  </from>
                  <to xmlns:xdr="http://schemas.openxmlformats.org/drawingml/2006/spreadsheetDrawing">
                    <xdr:col>39</xdr:col>
                    <xdr:colOff>302260</xdr:colOff>
                    <xdr:row>245</xdr:row>
                    <xdr:rowOff>330200</xdr:rowOff>
                  </to>
                </anchor>
              </controlPr>
            </control>
          </mc:Choice>
        </mc:AlternateContent>
        <mc:AlternateContent>
          <mc:Choice Requires="x14">
            <control shapeId="269775" r:id="rId451" name="チェック 463">
              <controlPr defaultSize="0" autoPict="0">
                <anchor moveWithCells="1">
                  <from xmlns:xdr="http://schemas.openxmlformats.org/drawingml/2006/spreadsheetDrawing">
                    <xdr:col>37</xdr:col>
                    <xdr:colOff>0</xdr:colOff>
                    <xdr:row>246</xdr:row>
                    <xdr:rowOff>0</xdr:rowOff>
                  </from>
                  <to xmlns:xdr="http://schemas.openxmlformats.org/drawingml/2006/spreadsheetDrawing">
                    <xdr:col>37</xdr:col>
                    <xdr:colOff>302260</xdr:colOff>
                    <xdr:row>246</xdr:row>
                    <xdr:rowOff>330200</xdr:rowOff>
                  </to>
                </anchor>
              </controlPr>
            </control>
          </mc:Choice>
        </mc:AlternateContent>
        <mc:AlternateContent>
          <mc:Choice Requires="x14">
            <control shapeId="269776" r:id="rId452" name="チェック 464">
              <controlPr defaultSize="0" autoPict="0">
                <anchor moveWithCells="1">
                  <from xmlns:xdr="http://schemas.openxmlformats.org/drawingml/2006/spreadsheetDrawing">
                    <xdr:col>38</xdr:col>
                    <xdr:colOff>0</xdr:colOff>
                    <xdr:row>246</xdr:row>
                    <xdr:rowOff>0</xdr:rowOff>
                  </from>
                  <to xmlns:xdr="http://schemas.openxmlformats.org/drawingml/2006/spreadsheetDrawing">
                    <xdr:col>38</xdr:col>
                    <xdr:colOff>302260</xdr:colOff>
                    <xdr:row>246</xdr:row>
                    <xdr:rowOff>330200</xdr:rowOff>
                  </to>
                </anchor>
              </controlPr>
            </control>
          </mc:Choice>
        </mc:AlternateContent>
        <mc:AlternateContent>
          <mc:Choice Requires="x14">
            <control shapeId="269777" r:id="rId453" name="チェック 465">
              <controlPr defaultSize="0" autoPict="0">
                <anchor moveWithCells="1">
                  <from xmlns:xdr="http://schemas.openxmlformats.org/drawingml/2006/spreadsheetDrawing">
                    <xdr:col>39</xdr:col>
                    <xdr:colOff>0</xdr:colOff>
                    <xdr:row>246</xdr:row>
                    <xdr:rowOff>0</xdr:rowOff>
                  </from>
                  <to xmlns:xdr="http://schemas.openxmlformats.org/drawingml/2006/spreadsheetDrawing">
                    <xdr:col>39</xdr:col>
                    <xdr:colOff>302260</xdr:colOff>
                    <xdr:row>246</xdr:row>
                    <xdr:rowOff>330200</xdr:rowOff>
                  </to>
                </anchor>
              </controlPr>
            </control>
          </mc:Choice>
        </mc:AlternateContent>
        <mc:AlternateContent>
          <mc:Choice Requires="x14">
            <control shapeId="269778" r:id="rId454" name="チェック 466">
              <controlPr defaultSize="0" autoPict="0">
                <anchor moveWithCells="1">
                  <from xmlns:xdr="http://schemas.openxmlformats.org/drawingml/2006/spreadsheetDrawing">
                    <xdr:col>37</xdr:col>
                    <xdr:colOff>0</xdr:colOff>
                    <xdr:row>249</xdr:row>
                    <xdr:rowOff>0</xdr:rowOff>
                  </from>
                  <to xmlns:xdr="http://schemas.openxmlformats.org/drawingml/2006/spreadsheetDrawing">
                    <xdr:col>37</xdr:col>
                    <xdr:colOff>302260</xdr:colOff>
                    <xdr:row>250</xdr:row>
                    <xdr:rowOff>91440</xdr:rowOff>
                  </to>
                </anchor>
              </controlPr>
            </control>
          </mc:Choice>
        </mc:AlternateContent>
        <mc:AlternateContent>
          <mc:Choice Requires="x14">
            <control shapeId="269779" r:id="rId455" name="チェック 467">
              <controlPr defaultSize="0" autoPict="0">
                <anchor moveWithCells="1">
                  <from xmlns:xdr="http://schemas.openxmlformats.org/drawingml/2006/spreadsheetDrawing">
                    <xdr:col>38</xdr:col>
                    <xdr:colOff>0</xdr:colOff>
                    <xdr:row>249</xdr:row>
                    <xdr:rowOff>0</xdr:rowOff>
                  </from>
                  <to xmlns:xdr="http://schemas.openxmlformats.org/drawingml/2006/spreadsheetDrawing">
                    <xdr:col>38</xdr:col>
                    <xdr:colOff>302260</xdr:colOff>
                    <xdr:row>250</xdr:row>
                    <xdr:rowOff>91440</xdr:rowOff>
                  </to>
                </anchor>
              </controlPr>
            </control>
          </mc:Choice>
        </mc:AlternateContent>
        <mc:AlternateContent>
          <mc:Choice Requires="x14">
            <control shapeId="269780" r:id="rId456" name="チェック 468">
              <controlPr defaultSize="0" autoPict="0">
                <anchor moveWithCells="1">
                  <from xmlns:xdr="http://schemas.openxmlformats.org/drawingml/2006/spreadsheetDrawing">
                    <xdr:col>39</xdr:col>
                    <xdr:colOff>0</xdr:colOff>
                    <xdr:row>249</xdr:row>
                    <xdr:rowOff>0</xdr:rowOff>
                  </from>
                  <to xmlns:xdr="http://schemas.openxmlformats.org/drawingml/2006/spreadsheetDrawing">
                    <xdr:col>39</xdr:col>
                    <xdr:colOff>302260</xdr:colOff>
                    <xdr:row>250</xdr:row>
                    <xdr:rowOff>91440</xdr:rowOff>
                  </to>
                </anchor>
              </controlPr>
            </control>
          </mc:Choice>
        </mc:AlternateContent>
        <mc:AlternateContent>
          <mc:Choice Requires="x14">
            <control shapeId="269781" r:id="rId457" name="チェック 469">
              <controlPr defaultSize="0" autoPict="0">
                <anchor moveWithCells="1">
                  <from xmlns:xdr="http://schemas.openxmlformats.org/drawingml/2006/spreadsheetDrawing">
                    <xdr:col>37</xdr:col>
                    <xdr:colOff>0</xdr:colOff>
                    <xdr:row>250</xdr:row>
                    <xdr:rowOff>0</xdr:rowOff>
                  </from>
                  <to xmlns:xdr="http://schemas.openxmlformats.org/drawingml/2006/spreadsheetDrawing">
                    <xdr:col>37</xdr:col>
                    <xdr:colOff>302260</xdr:colOff>
                    <xdr:row>250</xdr:row>
                    <xdr:rowOff>328295</xdr:rowOff>
                  </to>
                </anchor>
              </controlPr>
            </control>
          </mc:Choice>
        </mc:AlternateContent>
        <mc:AlternateContent>
          <mc:Choice Requires="x14">
            <control shapeId="269782" r:id="rId458" name="チェック 470">
              <controlPr defaultSize="0" autoPict="0">
                <anchor moveWithCells="1">
                  <from xmlns:xdr="http://schemas.openxmlformats.org/drawingml/2006/spreadsheetDrawing">
                    <xdr:col>37</xdr:col>
                    <xdr:colOff>0</xdr:colOff>
                    <xdr:row>251</xdr:row>
                    <xdr:rowOff>0</xdr:rowOff>
                  </from>
                  <to xmlns:xdr="http://schemas.openxmlformats.org/drawingml/2006/spreadsheetDrawing">
                    <xdr:col>37</xdr:col>
                    <xdr:colOff>302260</xdr:colOff>
                    <xdr:row>252</xdr:row>
                    <xdr:rowOff>91440</xdr:rowOff>
                  </to>
                </anchor>
              </controlPr>
            </control>
          </mc:Choice>
        </mc:AlternateContent>
        <mc:AlternateContent>
          <mc:Choice Requires="x14">
            <control shapeId="269783" r:id="rId459" name="チェック 471">
              <controlPr defaultSize="0" autoPict="0">
                <anchor moveWithCells="1">
                  <from xmlns:xdr="http://schemas.openxmlformats.org/drawingml/2006/spreadsheetDrawing">
                    <xdr:col>37</xdr:col>
                    <xdr:colOff>0</xdr:colOff>
                    <xdr:row>252</xdr:row>
                    <xdr:rowOff>0</xdr:rowOff>
                  </from>
                  <to xmlns:xdr="http://schemas.openxmlformats.org/drawingml/2006/spreadsheetDrawing">
                    <xdr:col>37</xdr:col>
                    <xdr:colOff>302260</xdr:colOff>
                    <xdr:row>252</xdr:row>
                    <xdr:rowOff>328295</xdr:rowOff>
                  </to>
                </anchor>
              </controlPr>
            </control>
          </mc:Choice>
        </mc:AlternateContent>
        <mc:AlternateContent>
          <mc:Choice Requires="x14">
            <control shapeId="269784" r:id="rId460" name="チェック 472">
              <controlPr defaultSize="0" autoPict="0">
                <anchor moveWithCells="1">
                  <from xmlns:xdr="http://schemas.openxmlformats.org/drawingml/2006/spreadsheetDrawing">
                    <xdr:col>37</xdr:col>
                    <xdr:colOff>0</xdr:colOff>
                    <xdr:row>253</xdr:row>
                    <xdr:rowOff>0</xdr:rowOff>
                  </from>
                  <to xmlns:xdr="http://schemas.openxmlformats.org/drawingml/2006/spreadsheetDrawing">
                    <xdr:col>37</xdr:col>
                    <xdr:colOff>302260</xdr:colOff>
                    <xdr:row>253</xdr:row>
                    <xdr:rowOff>328295</xdr:rowOff>
                  </to>
                </anchor>
              </controlPr>
            </control>
          </mc:Choice>
        </mc:AlternateContent>
        <mc:AlternateContent>
          <mc:Choice Requires="x14">
            <control shapeId="269785" r:id="rId461" name="チェック 473">
              <controlPr defaultSize="0" autoPict="0">
                <anchor moveWithCells="1">
                  <from xmlns:xdr="http://schemas.openxmlformats.org/drawingml/2006/spreadsheetDrawing">
                    <xdr:col>38</xdr:col>
                    <xdr:colOff>0</xdr:colOff>
                    <xdr:row>250</xdr:row>
                    <xdr:rowOff>0</xdr:rowOff>
                  </from>
                  <to xmlns:xdr="http://schemas.openxmlformats.org/drawingml/2006/spreadsheetDrawing">
                    <xdr:col>38</xdr:col>
                    <xdr:colOff>302260</xdr:colOff>
                    <xdr:row>250</xdr:row>
                    <xdr:rowOff>328295</xdr:rowOff>
                  </to>
                </anchor>
              </controlPr>
            </control>
          </mc:Choice>
        </mc:AlternateContent>
        <mc:AlternateContent>
          <mc:Choice Requires="x14">
            <control shapeId="269786" r:id="rId462" name="チェック 474">
              <controlPr defaultSize="0" autoPict="0">
                <anchor moveWithCells="1">
                  <from xmlns:xdr="http://schemas.openxmlformats.org/drawingml/2006/spreadsheetDrawing">
                    <xdr:col>38</xdr:col>
                    <xdr:colOff>0</xdr:colOff>
                    <xdr:row>251</xdr:row>
                    <xdr:rowOff>0</xdr:rowOff>
                  </from>
                  <to xmlns:xdr="http://schemas.openxmlformats.org/drawingml/2006/spreadsheetDrawing">
                    <xdr:col>38</xdr:col>
                    <xdr:colOff>302260</xdr:colOff>
                    <xdr:row>252</xdr:row>
                    <xdr:rowOff>91440</xdr:rowOff>
                  </to>
                </anchor>
              </controlPr>
            </control>
          </mc:Choice>
        </mc:AlternateContent>
        <mc:AlternateContent>
          <mc:Choice Requires="x14">
            <control shapeId="269787" r:id="rId463" name="チェック 475">
              <controlPr defaultSize="0" autoPict="0">
                <anchor moveWithCells="1">
                  <from xmlns:xdr="http://schemas.openxmlformats.org/drawingml/2006/spreadsheetDrawing">
                    <xdr:col>38</xdr:col>
                    <xdr:colOff>0</xdr:colOff>
                    <xdr:row>252</xdr:row>
                    <xdr:rowOff>0</xdr:rowOff>
                  </from>
                  <to xmlns:xdr="http://schemas.openxmlformats.org/drawingml/2006/spreadsheetDrawing">
                    <xdr:col>38</xdr:col>
                    <xdr:colOff>302260</xdr:colOff>
                    <xdr:row>252</xdr:row>
                    <xdr:rowOff>328295</xdr:rowOff>
                  </to>
                </anchor>
              </controlPr>
            </control>
          </mc:Choice>
        </mc:AlternateContent>
        <mc:AlternateContent>
          <mc:Choice Requires="x14">
            <control shapeId="269788" r:id="rId464" name="チェック 476">
              <controlPr defaultSize="0" autoPict="0">
                <anchor moveWithCells="1">
                  <from xmlns:xdr="http://schemas.openxmlformats.org/drawingml/2006/spreadsheetDrawing">
                    <xdr:col>38</xdr:col>
                    <xdr:colOff>0</xdr:colOff>
                    <xdr:row>253</xdr:row>
                    <xdr:rowOff>0</xdr:rowOff>
                  </from>
                  <to xmlns:xdr="http://schemas.openxmlformats.org/drawingml/2006/spreadsheetDrawing">
                    <xdr:col>38</xdr:col>
                    <xdr:colOff>302260</xdr:colOff>
                    <xdr:row>253</xdr:row>
                    <xdr:rowOff>328295</xdr:rowOff>
                  </to>
                </anchor>
              </controlPr>
            </control>
          </mc:Choice>
        </mc:AlternateContent>
        <mc:AlternateContent>
          <mc:Choice Requires="x14">
            <control shapeId="269789" r:id="rId465" name="チェック 477">
              <controlPr defaultSize="0" autoPict="0">
                <anchor moveWithCells="1">
                  <from xmlns:xdr="http://schemas.openxmlformats.org/drawingml/2006/spreadsheetDrawing">
                    <xdr:col>39</xdr:col>
                    <xdr:colOff>0</xdr:colOff>
                    <xdr:row>250</xdr:row>
                    <xdr:rowOff>0</xdr:rowOff>
                  </from>
                  <to xmlns:xdr="http://schemas.openxmlformats.org/drawingml/2006/spreadsheetDrawing">
                    <xdr:col>39</xdr:col>
                    <xdr:colOff>302260</xdr:colOff>
                    <xdr:row>250</xdr:row>
                    <xdr:rowOff>328295</xdr:rowOff>
                  </to>
                </anchor>
              </controlPr>
            </control>
          </mc:Choice>
        </mc:AlternateContent>
        <mc:AlternateContent>
          <mc:Choice Requires="x14">
            <control shapeId="269790" r:id="rId466" name="チェック 478">
              <controlPr defaultSize="0" autoPict="0">
                <anchor moveWithCells="1">
                  <from xmlns:xdr="http://schemas.openxmlformats.org/drawingml/2006/spreadsheetDrawing">
                    <xdr:col>39</xdr:col>
                    <xdr:colOff>0</xdr:colOff>
                    <xdr:row>251</xdr:row>
                    <xdr:rowOff>0</xdr:rowOff>
                  </from>
                  <to xmlns:xdr="http://schemas.openxmlformats.org/drawingml/2006/spreadsheetDrawing">
                    <xdr:col>39</xdr:col>
                    <xdr:colOff>302260</xdr:colOff>
                    <xdr:row>252</xdr:row>
                    <xdr:rowOff>91440</xdr:rowOff>
                  </to>
                </anchor>
              </controlPr>
            </control>
          </mc:Choice>
        </mc:AlternateContent>
        <mc:AlternateContent>
          <mc:Choice Requires="x14">
            <control shapeId="269791" r:id="rId467" name="チェック 479">
              <controlPr defaultSize="0" autoPict="0">
                <anchor moveWithCells="1">
                  <from xmlns:xdr="http://schemas.openxmlformats.org/drawingml/2006/spreadsheetDrawing">
                    <xdr:col>39</xdr:col>
                    <xdr:colOff>0</xdr:colOff>
                    <xdr:row>252</xdr:row>
                    <xdr:rowOff>0</xdr:rowOff>
                  </from>
                  <to xmlns:xdr="http://schemas.openxmlformats.org/drawingml/2006/spreadsheetDrawing">
                    <xdr:col>39</xdr:col>
                    <xdr:colOff>302260</xdr:colOff>
                    <xdr:row>252</xdr:row>
                    <xdr:rowOff>328295</xdr:rowOff>
                  </to>
                </anchor>
              </controlPr>
            </control>
          </mc:Choice>
        </mc:AlternateContent>
        <mc:AlternateContent>
          <mc:Choice Requires="x14">
            <control shapeId="269792" r:id="rId468" name="チェック 480">
              <controlPr defaultSize="0" autoPict="0">
                <anchor moveWithCells="1">
                  <from xmlns:xdr="http://schemas.openxmlformats.org/drawingml/2006/spreadsheetDrawing">
                    <xdr:col>39</xdr:col>
                    <xdr:colOff>0</xdr:colOff>
                    <xdr:row>253</xdr:row>
                    <xdr:rowOff>0</xdr:rowOff>
                  </from>
                  <to xmlns:xdr="http://schemas.openxmlformats.org/drawingml/2006/spreadsheetDrawing">
                    <xdr:col>39</xdr:col>
                    <xdr:colOff>302260</xdr:colOff>
                    <xdr:row>253</xdr:row>
                    <xdr:rowOff>328295</xdr:rowOff>
                  </to>
                </anchor>
              </controlPr>
            </control>
          </mc:Choice>
        </mc:AlternateContent>
        <mc:AlternateContent>
          <mc:Choice Requires="x14">
            <control shapeId="269793" r:id="rId469" name="チェック 481">
              <controlPr defaultSize="0" autoPict="0">
                <anchor moveWithCells="1">
                  <from xmlns:xdr="http://schemas.openxmlformats.org/drawingml/2006/spreadsheetDrawing">
                    <xdr:col>37</xdr:col>
                    <xdr:colOff>0</xdr:colOff>
                    <xdr:row>255</xdr:row>
                    <xdr:rowOff>0</xdr:rowOff>
                  </from>
                  <to xmlns:xdr="http://schemas.openxmlformats.org/drawingml/2006/spreadsheetDrawing">
                    <xdr:col>37</xdr:col>
                    <xdr:colOff>302260</xdr:colOff>
                    <xdr:row>256</xdr:row>
                    <xdr:rowOff>80010</xdr:rowOff>
                  </to>
                </anchor>
              </controlPr>
            </control>
          </mc:Choice>
        </mc:AlternateContent>
        <mc:AlternateContent>
          <mc:Choice Requires="x14">
            <control shapeId="269794" r:id="rId470" name="チェック 482">
              <controlPr defaultSize="0" autoPict="0">
                <anchor moveWithCells="1">
                  <from xmlns:xdr="http://schemas.openxmlformats.org/drawingml/2006/spreadsheetDrawing">
                    <xdr:col>38</xdr:col>
                    <xdr:colOff>0</xdr:colOff>
                    <xdr:row>255</xdr:row>
                    <xdr:rowOff>0</xdr:rowOff>
                  </from>
                  <to xmlns:xdr="http://schemas.openxmlformats.org/drawingml/2006/spreadsheetDrawing">
                    <xdr:col>38</xdr:col>
                    <xdr:colOff>302260</xdr:colOff>
                    <xdr:row>256</xdr:row>
                    <xdr:rowOff>80010</xdr:rowOff>
                  </to>
                </anchor>
              </controlPr>
            </control>
          </mc:Choice>
        </mc:AlternateContent>
        <mc:AlternateContent>
          <mc:Choice Requires="x14">
            <control shapeId="269795" r:id="rId471" name="チェック 483">
              <controlPr defaultSize="0" autoPict="0">
                <anchor moveWithCells="1">
                  <from xmlns:xdr="http://schemas.openxmlformats.org/drawingml/2006/spreadsheetDrawing">
                    <xdr:col>39</xdr:col>
                    <xdr:colOff>0</xdr:colOff>
                    <xdr:row>255</xdr:row>
                    <xdr:rowOff>0</xdr:rowOff>
                  </from>
                  <to xmlns:xdr="http://schemas.openxmlformats.org/drawingml/2006/spreadsheetDrawing">
                    <xdr:col>39</xdr:col>
                    <xdr:colOff>302260</xdr:colOff>
                    <xdr:row>256</xdr:row>
                    <xdr:rowOff>80010</xdr:rowOff>
                  </to>
                </anchor>
              </controlPr>
            </control>
          </mc:Choice>
        </mc:AlternateContent>
        <mc:AlternateContent>
          <mc:Choice Requires="x14">
            <control shapeId="269796" r:id="rId472" name="チェック 484">
              <controlPr defaultSize="0" autoPict="0">
                <anchor moveWithCells="1">
                  <from xmlns:xdr="http://schemas.openxmlformats.org/drawingml/2006/spreadsheetDrawing">
                    <xdr:col>37</xdr:col>
                    <xdr:colOff>0</xdr:colOff>
                    <xdr:row>257</xdr:row>
                    <xdr:rowOff>0</xdr:rowOff>
                  </from>
                  <to xmlns:xdr="http://schemas.openxmlformats.org/drawingml/2006/spreadsheetDrawing">
                    <xdr:col>37</xdr:col>
                    <xdr:colOff>302260</xdr:colOff>
                    <xdr:row>258</xdr:row>
                    <xdr:rowOff>91440</xdr:rowOff>
                  </to>
                </anchor>
              </controlPr>
            </control>
          </mc:Choice>
        </mc:AlternateContent>
        <mc:AlternateContent>
          <mc:Choice Requires="x14">
            <control shapeId="269797" r:id="rId473" name="チェック 485">
              <controlPr defaultSize="0" autoPict="0">
                <anchor moveWithCells="1">
                  <from xmlns:xdr="http://schemas.openxmlformats.org/drawingml/2006/spreadsheetDrawing">
                    <xdr:col>38</xdr:col>
                    <xdr:colOff>0</xdr:colOff>
                    <xdr:row>257</xdr:row>
                    <xdr:rowOff>0</xdr:rowOff>
                  </from>
                  <to xmlns:xdr="http://schemas.openxmlformats.org/drawingml/2006/spreadsheetDrawing">
                    <xdr:col>38</xdr:col>
                    <xdr:colOff>302260</xdr:colOff>
                    <xdr:row>258</xdr:row>
                    <xdr:rowOff>91440</xdr:rowOff>
                  </to>
                </anchor>
              </controlPr>
            </control>
          </mc:Choice>
        </mc:AlternateContent>
        <mc:AlternateContent>
          <mc:Choice Requires="x14">
            <control shapeId="269798" r:id="rId474" name="チェック 486">
              <controlPr defaultSize="0" autoPict="0">
                <anchor moveWithCells="1">
                  <from xmlns:xdr="http://schemas.openxmlformats.org/drawingml/2006/spreadsheetDrawing">
                    <xdr:col>39</xdr:col>
                    <xdr:colOff>0</xdr:colOff>
                    <xdr:row>257</xdr:row>
                    <xdr:rowOff>0</xdr:rowOff>
                  </from>
                  <to xmlns:xdr="http://schemas.openxmlformats.org/drawingml/2006/spreadsheetDrawing">
                    <xdr:col>39</xdr:col>
                    <xdr:colOff>302260</xdr:colOff>
                    <xdr:row>258</xdr:row>
                    <xdr:rowOff>91440</xdr:rowOff>
                  </to>
                </anchor>
              </controlPr>
            </control>
          </mc:Choice>
        </mc:AlternateContent>
        <mc:AlternateContent>
          <mc:Choice Requires="x14">
            <control shapeId="269799" r:id="rId475" name="チェック 487">
              <controlPr defaultSize="0" autoPict="0">
                <anchor moveWithCells="1">
                  <from xmlns:xdr="http://schemas.openxmlformats.org/drawingml/2006/spreadsheetDrawing">
                    <xdr:col>37</xdr:col>
                    <xdr:colOff>0</xdr:colOff>
                    <xdr:row>259</xdr:row>
                    <xdr:rowOff>0</xdr:rowOff>
                  </from>
                  <to xmlns:xdr="http://schemas.openxmlformats.org/drawingml/2006/spreadsheetDrawing">
                    <xdr:col>37</xdr:col>
                    <xdr:colOff>302260</xdr:colOff>
                    <xdr:row>260</xdr:row>
                    <xdr:rowOff>91440</xdr:rowOff>
                  </to>
                </anchor>
              </controlPr>
            </control>
          </mc:Choice>
        </mc:AlternateContent>
        <mc:AlternateContent>
          <mc:Choice Requires="x14">
            <control shapeId="269800" r:id="rId476" name="チェック 488">
              <controlPr defaultSize="0" autoPict="0">
                <anchor moveWithCells="1">
                  <from xmlns:xdr="http://schemas.openxmlformats.org/drawingml/2006/spreadsheetDrawing">
                    <xdr:col>37</xdr:col>
                    <xdr:colOff>0</xdr:colOff>
                    <xdr:row>260</xdr:row>
                    <xdr:rowOff>0</xdr:rowOff>
                  </from>
                  <to xmlns:xdr="http://schemas.openxmlformats.org/drawingml/2006/spreadsheetDrawing">
                    <xdr:col>37</xdr:col>
                    <xdr:colOff>302260</xdr:colOff>
                    <xdr:row>261</xdr:row>
                    <xdr:rowOff>118745</xdr:rowOff>
                  </to>
                </anchor>
              </controlPr>
            </control>
          </mc:Choice>
        </mc:AlternateContent>
        <mc:AlternateContent>
          <mc:Choice Requires="x14">
            <control shapeId="269801" r:id="rId477" name="チェック 489">
              <controlPr defaultSize="0" autoPict="0">
                <anchor moveWithCells="1">
                  <from xmlns:xdr="http://schemas.openxmlformats.org/drawingml/2006/spreadsheetDrawing">
                    <xdr:col>38</xdr:col>
                    <xdr:colOff>0</xdr:colOff>
                    <xdr:row>259</xdr:row>
                    <xdr:rowOff>0</xdr:rowOff>
                  </from>
                  <to xmlns:xdr="http://schemas.openxmlformats.org/drawingml/2006/spreadsheetDrawing">
                    <xdr:col>38</xdr:col>
                    <xdr:colOff>302260</xdr:colOff>
                    <xdr:row>260</xdr:row>
                    <xdr:rowOff>91440</xdr:rowOff>
                  </to>
                </anchor>
              </controlPr>
            </control>
          </mc:Choice>
        </mc:AlternateContent>
        <mc:AlternateContent>
          <mc:Choice Requires="x14">
            <control shapeId="269802" r:id="rId478" name="チェック 490">
              <controlPr defaultSize="0" autoPict="0">
                <anchor moveWithCells="1">
                  <from xmlns:xdr="http://schemas.openxmlformats.org/drawingml/2006/spreadsheetDrawing">
                    <xdr:col>38</xdr:col>
                    <xdr:colOff>0</xdr:colOff>
                    <xdr:row>260</xdr:row>
                    <xdr:rowOff>0</xdr:rowOff>
                  </from>
                  <to xmlns:xdr="http://schemas.openxmlformats.org/drawingml/2006/spreadsheetDrawing">
                    <xdr:col>38</xdr:col>
                    <xdr:colOff>302260</xdr:colOff>
                    <xdr:row>261</xdr:row>
                    <xdr:rowOff>118745</xdr:rowOff>
                  </to>
                </anchor>
              </controlPr>
            </control>
          </mc:Choice>
        </mc:AlternateContent>
        <mc:AlternateContent>
          <mc:Choice Requires="x14">
            <control shapeId="269803" r:id="rId479" name="チェック 491">
              <controlPr defaultSize="0" autoPict="0">
                <anchor moveWithCells="1">
                  <from xmlns:xdr="http://schemas.openxmlformats.org/drawingml/2006/spreadsheetDrawing">
                    <xdr:col>39</xdr:col>
                    <xdr:colOff>0</xdr:colOff>
                    <xdr:row>259</xdr:row>
                    <xdr:rowOff>0</xdr:rowOff>
                  </from>
                  <to xmlns:xdr="http://schemas.openxmlformats.org/drawingml/2006/spreadsheetDrawing">
                    <xdr:col>39</xdr:col>
                    <xdr:colOff>302260</xdr:colOff>
                    <xdr:row>260</xdr:row>
                    <xdr:rowOff>91440</xdr:rowOff>
                  </to>
                </anchor>
              </controlPr>
            </control>
          </mc:Choice>
        </mc:AlternateContent>
        <mc:AlternateContent>
          <mc:Choice Requires="x14">
            <control shapeId="269804" r:id="rId480" name="チェック 492">
              <controlPr defaultSize="0" autoPict="0">
                <anchor moveWithCells="1">
                  <from xmlns:xdr="http://schemas.openxmlformats.org/drawingml/2006/spreadsheetDrawing">
                    <xdr:col>39</xdr:col>
                    <xdr:colOff>0</xdr:colOff>
                    <xdr:row>260</xdr:row>
                    <xdr:rowOff>0</xdr:rowOff>
                  </from>
                  <to xmlns:xdr="http://schemas.openxmlformats.org/drawingml/2006/spreadsheetDrawing">
                    <xdr:col>39</xdr:col>
                    <xdr:colOff>302260</xdr:colOff>
                    <xdr:row>261</xdr:row>
                    <xdr:rowOff>118745</xdr:rowOff>
                  </to>
                </anchor>
              </controlPr>
            </control>
          </mc:Choice>
        </mc:AlternateContent>
        <mc:AlternateContent>
          <mc:Choice Requires="x14">
            <control shapeId="269805" r:id="rId481" name="チェック 493">
              <controlPr defaultSize="0" autoPict="0">
                <anchor moveWithCells="1">
                  <from xmlns:xdr="http://schemas.openxmlformats.org/drawingml/2006/spreadsheetDrawing">
                    <xdr:col>37</xdr:col>
                    <xdr:colOff>0</xdr:colOff>
                    <xdr:row>262</xdr:row>
                    <xdr:rowOff>0</xdr:rowOff>
                  </from>
                  <to xmlns:xdr="http://schemas.openxmlformats.org/drawingml/2006/spreadsheetDrawing">
                    <xdr:col>37</xdr:col>
                    <xdr:colOff>302260</xdr:colOff>
                    <xdr:row>262</xdr:row>
                    <xdr:rowOff>327660</xdr:rowOff>
                  </to>
                </anchor>
              </controlPr>
            </control>
          </mc:Choice>
        </mc:AlternateContent>
        <mc:AlternateContent>
          <mc:Choice Requires="x14">
            <control shapeId="269806" r:id="rId482" name="チェック 494">
              <controlPr defaultSize="0" autoPict="0">
                <anchor moveWithCells="1">
                  <from xmlns:xdr="http://schemas.openxmlformats.org/drawingml/2006/spreadsheetDrawing">
                    <xdr:col>38</xdr:col>
                    <xdr:colOff>0</xdr:colOff>
                    <xdr:row>262</xdr:row>
                    <xdr:rowOff>0</xdr:rowOff>
                  </from>
                  <to xmlns:xdr="http://schemas.openxmlformats.org/drawingml/2006/spreadsheetDrawing">
                    <xdr:col>38</xdr:col>
                    <xdr:colOff>302260</xdr:colOff>
                    <xdr:row>262</xdr:row>
                    <xdr:rowOff>327660</xdr:rowOff>
                  </to>
                </anchor>
              </controlPr>
            </control>
          </mc:Choice>
        </mc:AlternateContent>
        <mc:AlternateContent>
          <mc:Choice Requires="x14">
            <control shapeId="269807" r:id="rId483" name="チェック 495">
              <controlPr defaultSize="0" autoPict="0">
                <anchor moveWithCells="1">
                  <from xmlns:xdr="http://schemas.openxmlformats.org/drawingml/2006/spreadsheetDrawing">
                    <xdr:col>39</xdr:col>
                    <xdr:colOff>0</xdr:colOff>
                    <xdr:row>262</xdr:row>
                    <xdr:rowOff>0</xdr:rowOff>
                  </from>
                  <to xmlns:xdr="http://schemas.openxmlformats.org/drawingml/2006/spreadsheetDrawing">
                    <xdr:col>39</xdr:col>
                    <xdr:colOff>302260</xdr:colOff>
                    <xdr:row>262</xdr:row>
                    <xdr:rowOff>327660</xdr:rowOff>
                  </to>
                </anchor>
              </controlPr>
            </control>
          </mc:Choice>
        </mc:AlternateContent>
        <mc:AlternateContent>
          <mc:Choice Requires="x14">
            <control shapeId="269808" r:id="rId484" name="チェック 496">
              <controlPr defaultSize="0" autoPict="0">
                <anchor moveWithCells="1">
                  <from xmlns:xdr="http://schemas.openxmlformats.org/drawingml/2006/spreadsheetDrawing">
                    <xdr:col>37</xdr:col>
                    <xdr:colOff>0</xdr:colOff>
                    <xdr:row>263</xdr:row>
                    <xdr:rowOff>0</xdr:rowOff>
                  </from>
                  <to xmlns:xdr="http://schemas.openxmlformats.org/drawingml/2006/spreadsheetDrawing">
                    <xdr:col>37</xdr:col>
                    <xdr:colOff>302260</xdr:colOff>
                    <xdr:row>263</xdr:row>
                    <xdr:rowOff>330200</xdr:rowOff>
                  </to>
                </anchor>
              </controlPr>
            </control>
          </mc:Choice>
        </mc:AlternateContent>
        <mc:AlternateContent>
          <mc:Choice Requires="x14">
            <control shapeId="269809" r:id="rId485" name="チェック 497">
              <controlPr defaultSize="0" autoPict="0">
                <anchor moveWithCells="1">
                  <from xmlns:xdr="http://schemas.openxmlformats.org/drawingml/2006/spreadsheetDrawing">
                    <xdr:col>38</xdr:col>
                    <xdr:colOff>0</xdr:colOff>
                    <xdr:row>263</xdr:row>
                    <xdr:rowOff>0</xdr:rowOff>
                  </from>
                  <to xmlns:xdr="http://schemas.openxmlformats.org/drawingml/2006/spreadsheetDrawing">
                    <xdr:col>38</xdr:col>
                    <xdr:colOff>302260</xdr:colOff>
                    <xdr:row>263</xdr:row>
                    <xdr:rowOff>330200</xdr:rowOff>
                  </to>
                </anchor>
              </controlPr>
            </control>
          </mc:Choice>
        </mc:AlternateContent>
        <mc:AlternateContent>
          <mc:Choice Requires="x14">
            <control shapeId="269810" r:id="rId486" name="チェック 498">
              <controlPr defaultSize="0" autoPict="0">
                <anchor moveWithCells="1">
                  <from xmlns:xdr="http://schemas.openxmlformats.org/drawingml/2006/spreadsheetDrawing">
                    <xdr:col>39</xdr:col>
                    <xdr:colOff>0</xdr:colOff>
                    <xdr:row>263</xdr:row>
                    <xdr:rowOff>0</xdr:rowOff>
                  </from>
                  <to xmlns:xdr="http://schemas.openxmlformats.org/drawingml/2006/spreadsheetDrawing">
                    <xdr:col>39</xdr:col>
                    <xdr:colOff>302260</xdr:colOff>
                    <xdr:row>263</xdr:row>
                    <xdr:rowOff>330200</xdr:rowOff>
                  </to>
                </anchor>
              </controlPr>
            </control>
          </mc:Choice>
        </mc:AlternateContent>
        <mc:AlternateContent>
          <mc:Choice Requires="x14">
            <control shapeId="269811" r:id="rId487" name="チェック 499">
              <controlPr defaultSize="0" autoPict="0">
                <anchor moveWithCells="1">
                  <from xmlns:xdr="http://schemas.openxmlformats.org/drawingml/2006/spreadsheetDrawing">
                    <xdr:col>37</xdr:col>
                    <xdr:colOff>0</xdr:colOff>
                    <xdr:row>265</xdr:row>
                    <xdr:rowOff>0</xdr:rowOff>
                  </from>
                  <to xmlns:xdr="http://schemas.openxmlformats.org/drawingml/2006/spreadsheetDrawing">
                    <xdr:col>37</xdr:col>
                    <xdr:colOff>302260</xdr:colOff>
                    <xdr:row>266</xdr:row>
                    <xdr:rowOff>91440</xdr:rowOff>
                  </to>
                </anchor>
              </controlPr>
            </control>
          </mc:Choice>
        </mc:AlternateContent>
        <mc:AlternateContent>
          <mc:Choice Requires="x14">
            <control shapeId="269812" r:id="rId488" name="チェック 500">
              <controlPr defaultSize="0" autoPict="0">
                <anchor moveWithCells="1">
                  <from xmlns:xdr="http://schemas.openxmlformats.org/drawingml/2006/spreadsheetDrawing">
                    <xdr:col>38</xdr:col>
                    <xdr:colOff>0</xdr:colOff>
                    <xdr:row>265</xdr:row>
                    <xdr:rowOff>0</xdr:rowOff>
                  </from>
                  <to xmlns:xdr="http://schemas.openxmlformats.org/drawingml/2006/spreadsheetDrawing">
                    <xdr:col>38</xdr:col>
                    <xdr:colOff>302260</xdr:colOff>
                    <xdr:row>266</xdr:row>
                    <xdr:rowOff>91440</xdr:rowOff>
                  </to>
                </anchor>
              </controlPr>
            </control>
          </mc:Choice>
        </mc:AlternateContent>
        <mc:AlternateContent>
          <mc:Choice Requires="x14">
            <control shapeId="269813" r:id="rId489" name="チェック 501">
              <controlPr defaultSize="0" autoPict="0">
                <anchor moveWithCells="1">
                  <from xmlns:xdr="http://schemas.openxmlformats.org/drawingml/2006/spreadsheetDrawing">
                    <xdr:col>39</xdr:col>
                    <xdr:colOff>0</xdr:colOff>
                    <xdr:row>265</xdr:row>
                    <xdr:rowOff>0</xdr:rowOff>
                  </from>
                  <to xmlns:xdr="http://schemas.openxmlformats.org/drawingml/2006/spreadsheetDrawing">
                    <xdr:col>39</xdr:col>
                    <xdr:colOff>302260</xdr:colOff>
                    <xdr:row>266</xdr:row>
                    <xdr:rowOff>91440</xdr:rowOff>
                  </to>
                </anchor>
              </controlPr>
            </control>
          </mc:Choice>
        </mc:AlternateContent>
        <mc:AlternateContent>
          <mc:Choice Requires="x14">
            <control shapeId="269814" r:id="rId490" name="チェック 502">
              <controlPr defaultSize="0" autoPict="0">
                <anchor moveWithCells="1">
                  <from xmlns:xdr="http://schemas.openxmlformats.org/drawingml/2006/spreadsheetDrawing">
                    <xdr:col>37</xdr:col>
                    <xdr:colOff>0</xdr:colOff>
                    <xdr:row>266</xdr:row>
                    <xdr:rowOff>0</xdr:rowOff>
                  </from>
                  <to xmlns:xdr="http://schemas.openxmlformats.org/drawingml/2006/spreadsheetDrawing">
                    <xdr:col>37</xdr:col>
                    <xdr:colOff>302260</xdr:colOff>
                    <xdr:row>267</xdr:row>
                    <xdr:rowOff>91440</xdr:rowOff>
                  </to>
                </anchor>
              </controlPr>
            </control>
          </mc:Choice>
        </mc:AlternateContent>
        <mc:AlternateContent>
          <mc:Choice Requires="x14">
            <control shapeId="269815" r:id="rId491" name="チェック 503">
              <controlPr defaultSize="0" autoPict="0">
                <anchor moveWithCells="1">
                  <from xmlns:xdr="http://schemas.openxmlformats.org/drawingml/2006/spreadsheetDrawing">
                    <xdr:col>38</xdr:col>
                    <xdr:colOff>0</xdr:colOff>
                    <xdr:row>266</xdr:row>
                    <xdr:rowOff>0</xdr:rowOff>
                  </from>
                  <to xmlns:xdr="http://schemas.openxmlformats.org/drawingml/2006/spreadsheetDrawing">
                    <xdr:col>38</xdr:col>
                    <xdr:colOff>302260</xdr:colOff>
                    <xdr:row>267</xdr:row>
                    <xdr:rowOff>91440</xdr:rowOff>
                  </to>
                </anchor>
              </controlPr>
            </control>
          </mc:Choice>
        </mc:AlternateContent>
        <mc:AlternateContent>
          <mc:Choice Requires="x14">
            <control shapeId="269816" r:id="rId492" name="チェック 504">
              <controlPr defaultSize="0" autoPict="0">
                <anchor moveWithCells="1">
                  <from xmlns:xdr="http://schemas.openxmlformats.org/drawingml/2006/spreadsheetDrawing">
                    <xdr:col>39</xdr:col>
                    <xdr:colOff>0</xdr:colOff>
                    <xdr:row>266</xdr:row>
                    <xdr:rowOff>0</xdr:rowOff>
                  </from>
                  <to xmlns:xdr="http://schemas.openxmlformats.org/drawingml/2006/spreadsheetDrawing">
                    <xdr:col>39</xdr:col>
                    <xdr:colOff>302260</xdr:colOff>
                    <xdr:row>267</xdr:row>
                    <xdr:rowOff>91440</xdr:rowOff>
                  </to>
                </anchor>
              </controlPr>
            </control>
          </mc:Choice>
        </mc:AlternateContent>
        <mc:AlternateContent>
          <mc:Choice Requires="x14">
            <control shapeId="269817" r:id="rId493" name="チェック 505">
              <controlPr defaultSize="0" autoPict="0">
                <anchor moveWithCells="1">
                  <from xmlns:xdr="http://schemas.openxmlformats.org/drawingml/2006/spreadsheetDrawing">
                    <xdr:col>37</xdr:col>
                    <xdr:colOff>0</xdr:colOff>
                    <xdr:row>268</xdr:row>
                    <xdr:rowOff>0</xdr:rowOff>
                  </from>
                  <to xmlns:xdr="http://schemas.openxmlformats.org/drawingml/2006/spreadsheetDrawing">
                    <xdr:col>37</xdr:col>
                    <xdr:colOff>302260</xdr:colOff>
                    <xdr:row>269</xdr:row>
                    <xdr:rowOff>91440</xdr:rowOff>
                  </to>
                </anchor>
              </controlPr>
            </control>
          </mc:Choice>
        </mc:AlternateContent>
        <mc:AlternateContent>
          <mc:Choice Requires="x14">
            <control shapeId="269818" r:id="rId494" name="チェック 506">
              <controlPr defaultSize="0" autoPict="0">
                <anchor moveWithCells="1">
                  <from xmlns:xdr="http://schemas.openxmlformats.org/drawingml/2006/spreadsheetDrawing">
                    <xdr:col>37</xdr:col>
                    <xdr:colOff>0</xdr:colOff>
                    <xdr:row>268</xdr:row>
                    <xdr:rowOff>0</xdr:rowOff>
                  </from>
                  <to xmlns:xdr="http://schemas.openxmlformats.org/drawingml/2006/spreadsheetDrawing">
                    <xdr:col>37</xdr:col>
                    <xdr:colOff>302260</xdr:colOff>
                    <xdr:row>269</xdr:row>
                    <xdr:rowOff>91440</xdr:rowOff>
                  </to>
                </anchor>
              </controlPr>
            </control>
          </mc:Choice>
        </mc:AlternateContent>
        <mc:AlternateContent>
          <mc:Choice Requires="x14">
            <control shapeId="269819" r:id="rId495" name="チェック 507">
              <controlPr defaultSize="0" autoPict="0">
                <anchor moveWithCells="1">
                  <from xmlns:xdr="http://schemas.openxmlformats.org/drawingml/2006/spreadsheetDrawing">
                    <xdr:col>37</xdr:col>
                    <xdr:colOff>0</xdr:colOff>
                    <xdr:row>269</xdr:row>
                    <xdr:rowOff>0</xdr:rowOff>
                  </from>
                  <to xmlns:xdr="http://schemas.openxmlformats.org/drawingml/2006/spreadsheetDrawing">
                    <xdr:col>37</xdr:col>
                    <xdr:colOff>302260</xdr:colOff>
                    <xdr:row>270</xdr:row>
                    <xdr:rowOff>119380</xdr:rowOff>
                  </to>
                </anchor>
              </controlPr>
            </control>
          </mc:Choice>
        </mc:AlternateContent>
        <mc:AlternateContent>
          <mc:Choice Requires="x14">
            <control shapeId="269820" r:id="rId496" name="チェック 508">
              <controlPr defaultSize="0" autoPict="0">
                <anchor moveWithCells="1">
                  <from xmlns:xdr="http://schemas.openxmlformats.org/drawingml/2006/spreadsheetDrawing">
                    <xdr:col>38</xdr:col>
                    <xdr:colOff>0</xdr:colOff>
                    <xdr:row>268</xdr:row>
                    <xdr:rowOff>0</xdr:rowOff>
                  </from>
                  <to xmlns:xdr="http://schemas.openxmlformats.org/drawingml/2006/spreadsheetDrawing">
                    <xdr:col>38</xdr:col>
                    <xdr:colOff>302260</xdr:colOff>
                    <xdr:row>269</xdr:row>
                    <xdr:rowOff>91440</xdr:rowOff>
                  </to>
                </anchor>
              </controlPr>
            </control>
          </mc:Choice>
        </mc:AlternateContent>
        <mc:AlternateContent>
          <mc:Choice Requires="x14">
            <control shapeId="269821" r:id="rId497" name="チェック 509">
              <controlPr defaultSize="0" autoPict="0">
                <anchor moveWithCells="1">
                  <from xmlns:xdr="http://schemas.openxmlformats.org/drawingml/2006/spreadsheetDrawing">
                    <xdr:col>38</xdr:col>
                    <xdr:colOff>0</xdr:colOff>
                    <xdr:row>269</xdr:row>
                    <xdr:rowOff>0</xdr:rowOff>
                  </from>
                  <to xmlns:xdr="http://schemas.openxmlformats.org/drawingml/2006/spreadsheetDrawing">
                    <xdr:col>38</xdr:col>
                    <xdr:colOff>302260</xdr:colOff>
                    <xdr:row>270</xdr:row>
                    <xdr:rowOff>119380</xdr:rowOff>
                  </to>
                </anchor>
              </controlPr>
            </control>
          </mc:Choice>
        </mc:AlternateContent>
        <mc:AlternateContent>
          <mc:Choice Requires="x14">
            <control shapeId="269822" r:id="rId498" name="チェック 510">
              <controlPr defaultSize="0" autoPict="0">
                <anchor moveWithCells="1">
                  <from xmlns:xdr="http://schemas.openxmlformats.org/drawingml/2006/spreadsheetDrawing">
                    <xdr:col>39</xdr:col>
                    <xdr:colOff>0</xdr:colOff>
                    <xdr:row>268</xdr:row>
                    <xdr:rowOff>0</xdr:rowOff>
                  </from>
                  <to xmlns:xdr="http://schemas.openxmlformats.org/drawingml/2006/spreadsheetDrawing">
                    <xdr:col>39</xdr:col>
                    <xdr:colOff>302260</xdr:colOff>
                    <xdr:row>269</xdr:row>
                    <xdr:rowOff>91440</xdr:rowOff>
                  </to>
                </anchor>
              </controlPr>
            </control>
          </mc:Choice>
        </mc:AlternateContent>
        <mc:AlternateContent>
          <mc:Choice Requires="x14">
            <control shapeId="269823" r:id="rId499" name="チェック 511">
              <controlPr defaultSize="0" autoPict="0">
                <anchor moveWithCells="1">
                  <from xmlns:xdr="http://schemas.openxmlformats.org/drawingml/2006/spreadsheetDrawing">
                    <xdr:col>39</xdr:col>
                    <xdr:colOff>0</xdr:colOff>
                    <xdr:row>269</xdr:row>
                    <xdr:rowOff>0</xdr:rowOff>
                  </from>
                  <to xmlns:xdr="http://schemas.openxmlformats.org/drawingml/2006/spreadsheetDrawing">
                    <xdr:col>39</xdr:col>
                    <xdr:colOff>302260</xdr:colOff>
                    <xdr:row>270</xdr:row>
                    <xdr:rowOff>119380</xdr:rowOff>
                  </to>
                </anchor>
              </controlPr>
            </control>
          </mc:Choice>
        </mc:AlternateContent>
        <mc:AlternateContent>
          <mc:Choice Requires="x14">
            <control shapeId="269824" r:id="rId500" name="チェック 512">
              <controlPr defaultSize="0" autoPict="0">
                <anchor moveWithCells="1">
                  <from xmlns:xdr="http://schemas.openxmlformats.org/drawingml/2006/spreadsheetDrawing">
                    <xdr:col>37</xdr:col>
                    <xdr:colOff>0</xdr:colOff>
                    <xdr:row>271</xdr:row>
                    <xdr:rowOff>0</xdr:rowOff>
                  </from>
                  <to xmlns:xdr="http://schemas.openxmlformats.org/drawingml/2006/spreadsheetDrawing">
                    <xdr:col>37</xdr:col>
                    <xdr:colOff>302260</xdr:colOff>
                    <xdr:row>272</xdr:row>
                    <xdr:rowOff>91440</xdr:rowOff>
                  </to>
                </anchor>
              </controlPr>
            </control>
          </mc:Choice>
        </mc:AlternateContent>
        <mc:AlternateContent>
          <mc:Choice Requires="x14">
            <control shapeId="269825" r:id="rId501" name="チェック 513">
              <controlPr defaultSize="0" autoPict="0">
                <anchor moveWithCells="1">
                  <from xmlns:xdr="http://schemas.openxmlformats.org/drawingml/2006/spreadsheetDrawing">
                    <xdr:col>38</xdr:col>
                    <xdr:colOff>0</xdr:colOff>
                    <xdr:row>271</xdr:row>
                    <xdr:rowOff>0</xdr:rowOff>
                  </from>
                  <to xmlns:xdr="http://schemas.openxmlformats.org/drawingml/2006/spreadsheetDrawing">
                    <xdr:col>38</xdr:col>
                    <xdr:colOff>302260</xdr:colOff>
                    <xdr:row>272</xdr:row>
                    <xdr:rowOff>91440</xdr:rowOff>
                  </to>
                </anchor>
              </controlPr>
            </control>
          </mc:Choice>
        </mc:AlternateContent>
        <mc:AlternateContent>
          <mc:Choice Requires="x14">
            <control shapeId="269826" r:id="rId502" name="チェック 514">
              <controlPr defaultSize="0" autoPict="0">
                <anchor moveWithCells="1">
                  <from xmlns:xdr="http://schemas.openxmlformats.org/drawingml/2006/spreadsheetDrawing">
                    <xdr:col>39</xdr:col>
                    <xdr:colOff>0</xdr:colOff>
                    <xdr:row>271</xdr:row>
                    <xdr:rowOff>0</xdr:rowOff>
                  </from>
                  <to xmlns:xdr="http://schemas.openxmlformats.org/drawingml/2006/spreadsheetDrawing">
                    <xdr:col>39</xdr:col>
                    <xdr:colOff>302260</xdr:colOff>
                    <xdr:row>272</xdr:row>
                    <xdr:rowOff>91440</xdr:rowOff>
                  </to>
                </anchor>
              </controlPr>
            </control>
          </mc:Choice>
        </mc:AlternateContent>
        <mc:AlternateContent>
          <mc:Choice Requires="x14">
            <control shapeId="269827" r:id="rId503" name="チェック 515">
              <controlPr defaultSize="0" autoPict="0">
                <anchor moveWithCells="1">
                  <from xmlns:xdr="http://schemas.openxmlformats.org/drawingml/2006/spreadsheetDrawing">
                    <xdr:col>37</xdr:col>
                    <xdr:colOff>0</xdr:colOff>
                    <xdr:row>272</xdr:row>
                    <xdr:rowOff>0</xdr:rowOff>
                  </from>
                  <to xmlns:xdr="http://schemas.openxmlformats.org/drawingml/2006/spreadsheetDrawing">
                    <xdr:col>37</xdr:col>
                    <xdr:colOff>302260</xdr:colOff>
                    <xdr:row>273</xdr:row>
                    <xdr:rowOff>91440</xdr:rowOff>
                  </to>
                </anchor>
              </controlPr>
            </control>
          </mc:Choice>
        </mc:AlternateContent>
        <mc:AlternateContent>
          <mc:Choice Requires="x14">
            <control shapeId="269828" r:id="rId504" name="チェック 516">
              <controlPr defaultSize="0" autoPict="0">
                <anchor moveWithCells="1">
                  <from xmlns:xdr="http://schemas.openxmlformats.org/drawingml/2006/spreadsheetDrawing">
                    <xdr:col>37</xdr:col>
                    <xdr:colOff>0</xdr:colOff>
                    <xdr:row>273</xdr:row>
                    <xdr:rowOff>0</xdr:rowOff>
                  </from>
                  <to xmlns:xdr="http://schemas.openxmlformats.org/drawingml/2006/spreadsheetDrawing">
                    <xdr:col>37</xdr:col>
                    <xdr:colOff>302260</xdr:colOff>
                    <xdr:row>274</xdr:row>
                    <xdr:rowOff>91440</xdr:rowOff>
                  </to>
                </anchor>
              </controlPr>
            </control>
          </mc:Choice>
        </mc:AlternateContent>
        <mc:AlternateContent>
          <mc:Choice Requires="x14">
            <control shapeId="269829" r:id="rId505" name="チェック 517">
              <controlPr defaultSize="0" autoPict="0">
                <anchor moveWithCells="1">
                  <from xmlns:xdr="http://schemas.openxmlformats.org/drawingml/2006/spreadsheetDrawing">
                    <xdr:col>37</xdr:col>
                    <xdr:colOff>0</xdr:colOff>
                    <xdr:row>274</xdr:row>
                    <xdr:rowOff>0</xdr:rowOff>
                  </from>
                  <to xmlns:xdr="http://schemas.openxmlformats.org/drawingml/2006/spreadsheetDrawing">
                    <xdr:col>37</xdr:col>
                    <xdr:colOff>302260</xdr:colOff>
                    <xdr:row>275</xdr:row>
                    <xdr:rowOff>91440</xdr:rowOff>
                  </to>
                </anchor>
              </controlPr>
            </control>
          </mc:Choice>
        </mc:AlternateContent>
        <mc:AlternateContent>
          <mc:Choice Requires="x14">
            <control shapeId="269830" r:id="rId506" name="チェック 518">
              <controlPr defaultSize="0" autoPict="0">
                <anchor moveWithCells="1">
                  <from xmlns:xdr="http://schemas.openxmlformats.org/drawingml/2006/spreadsheetDrawing">
                    <xdr:col>37</xdr:col>
                    <xdr:colOff>0</xdr:colOff>
                    <xdr:row>275</xdr:row>
                    <xdr:rowOff>0</xdr:rowOff>
                  </from>
                  <to xmlns:xdr="http://schemas.openxmlformats.org/drawingml/2006/spreadsheetDrawing">
                    <xdr:col>37</xdr:col>
                    <xdr:colOff>302260</xdr:colOff>
                    <xdr:row>276</xdr:row>
                    <xdr:rowOff>91440</xdr:rowOff>
                  </to>
                </anchor>
              </controlPr>
            </control>
          </mc:Choice>
        </mc:AlternateContent>
        <mc:AlternateContent>
          <mc:Choice Requires="x14">
            <control shapeId="269831" r:id="rId507" name="チェック 519">
              <controlPr defaultSize="0" autoPict="0">
                <anchor moveWithCells="1">
                  <from xmlns:xdr="http://schemas.openxmlformats.org/drawingml/2006/spreadsheetDrawing">
                    <xdr:col>38</xdr:col>
                    <xdr:colOff>0</xdr:colOff>
                    <xdr:row>272</xdr:row>
                    <xdr:rowOff>0</xdr:rowOff>
                  </from>
                  <to xmlns:xdr="http://schemas.openxmlformats.org/drawingml/2006/spreadsheetDrawing">
                    <xdr:col>38</xdr:col>
                    <xdr:colOff>302260</xdr:colOff>
                    <xdr:row>273</xdr:row>
                    <xdr:rowOff>91440</xdr:rowOff>
                  </to>
                </anchor>
              </controlPr>
            </control>
          </mc:Choice>
        </mc:AlternateContent>
        <mc:AlternateContent>
          <mc:Choice Requires="x14">
            <control shapeId="269832" r:id="rId508" name="チェック 520">
              <controlPr defaultSize="0" autoPict="0">
                <anchor moveWithCells="1">
                  <from xmlns:xdr="http://schemas.openxmlformats.org/drawingml/2006/spreadsheetDrawing">
                    <xdr:col>38</xdr:col>
                    <xdr:colOff>0</xdr:colOff>
                    <xdr:row>273</xdr:row>
                    <xdr:rowOff>0</xdr:rowOff>
                  </from>
                  <to xmlns:xdr="http://schemas.openxmlformats.org/drawingml/2006/spreadsheetDrawing">
                    <xdr:col>38</xdr:col>
                    <xdr:colOff>302260</xdr:colOff>
                    <xdr:row>274</xdr:row>
                    <xdr:rowOff>91440</xdr:rowOff>
                  </to>
                </anchor>
              </controlPr>
            </control>
          </mc:Choice>
        </mc:AlternateContent>
        <mc:AlternateContent>
          <mc:Choice Requires="x14">
            <control shapeId="269833" r:id="rId509" name="チェック 521">
              <controlPr defaultSize="0" autoPict="0">
                <anchor moveWithCells="1">
                  <from xmlns:xdr="http://schemas.openxmlformats.org/drawingml/2006/spreadsheetDrawing">
                    <xdr:col>38</xdr:col>
                    <xdr:colOff>0</xdr:colOff>
                    <xdr:row>274</xdr:row>
                    <xdr:rowOff>0</xdr:rowOff>
                  </from>
                  <to xmlns:xdr="http://schemas.openxmlformats.org/drawingml/2006/spreadsheetDrawing">
                    <xdr:col>38</xdr:col>
                    <xdr:colOff>302260</xdr:colOff>
                    <xdr:row>275</xdr:row>
                    <xdr:rowOff>91440</xdr:rowOff>
                  </to>
                </anchor>
              </controlPr>
            </control>
          </mc:Choice>
        </mc:AlternateContent>
        <mc:AlternateContent>
          <mc:Choice Requires="x14">
            <control shapeId="269834" r:id="rId510" name="チェック 522">
              <controlPr defaultSize="0" autoPict="0">
                <anchor moveWithCells="1">
                  <from xmlns:xdr="http://schemas.openxmlformats.org/drawingml/2006/spreadsheetDrawing">
                    <xdr:col>38</xdr:col>
                    <xdr:colOff>0</xdr:colOff>
                    <xdr:row>275</xdr:row>
                    <xdr:rowOff>0</xdr:rowOff>
                  </from>
                  <to xmlns:xdr="http://schemas.openxmlformats.org/drawingml/2006/spreadsheetDrawing">
                    <xdr:col>38</xdr:col>
                    <xdr:colOff>302260</xdr:colOff>
                    <xdr:row>276</xdr:row>
                    <xdr:rowOff>91440</xdr:rowOff>
                  </to>
                </anchor>
              </controlPr>
            </control>
          </mc:Choice>
        </mc:AlternateContent>
        <mc:AlternateContent>
          <mc:Choice Requires="x14">
            <control shapeId="269835" r:id="rId511" name="チェック 523">
              <controlPr defaultSize="0" autoPict="0">
                <anchor moveWithCells="1">
                  <from xmlns:xdr="http://schemas.openxmlformats.org/drawingml/2006/spreadsheetDrawing">
                    <xdr:col>39</xdr:col>
                    <xdr:colOff>0</xdr:colOff>
                    <xdr:row>272</xdr:row>
                    <xdr:rowOff>0</xdr:rowOff>
                  </from>
                  <to xmlns:xdr="http://schemas.openxmlformats.org/drawingml/2006/spreadsheetDrawing">
                    <xdr:col>39</xdr:col>
                    <xdr:colOff>302260</xdr:colOff>
                    <xdr:row>273</xdr:row>
                    <xdr:rowOff>91440</xdr:rowOff>
                  </to>
                </anchor>
              </controlPr>
            </control>
          </mc:Choice>
        </mc:AlternateContent>
        <mc:AlternateContent>
          <mc:Choice Requires="x14">
            <control shapeId="269836" r:id="rId512" name="チェック 524">
              <controlPr defaultSize="0" autoPict="0">
                <anchor moveWithCells="1">
                  <from xmlns:xdr="http://schemas.openxmlformats.org/drawingml/2006/spreadsheetDrawing">
                    <xdr:col>39</xdr:col>
                    <xdr:colOff>0</xdr:colOff>
                    <xdr:row>273</xdr:row>
                    <xdr:rowOff>0</xdr:rowOff>
                  </from>
                  <to xmlns:xdr="http://schemas.openxmlformats.org/drawingml/2006/spreadsheetDrawing">
                    <xdr:col>39</xdr:col>
                    <xdr:colOff>302260</xdr:colOff>
                    <xdr:row>274</xdr:row>
                    <xdr:rowOff>91440</xdr:rowOff>
                  </to>
                </anchor>
              </controlPr>
            </control>
          </mc:Choice>
        </mc:AlternateContent>
        <mc:AlternateContent>
          <mc:Choice Requires="x14">
            <control shapeId="269837" r:id="rId513" name="チェック 525">
              <controlPr defaultSize="0" autoPict="0">
                <anchor moveWithCells="1">
                  <from xmlns:xdr="http://schemas.openxmlformats.org/drawingml/2006/spreadsheetDrawing">
                    <xdr:col>39</xdr:col>
                    <xdr:colOff>0</xdr:colOff>
                    <xdr:row>274</xdr:row>
                    <xdr:rowOff>0</xdr:rowOff>
                  </from>
                  <to xmlns:xdr="http://schemas.openxmlformats.org/drawingml/2006/spreadsheetDrawing">
                    <xdr:col>39</xdr:col>
                    <xdr:colOff>302260</xdr:colOff>
                    <xdr:row>275</xdr:row>
                    <xdr:rowOff>91440</xdr:rowOff>
                  </to>
                </anchor>
              </controlPr>
            </control>
          </mc:Choice>
        </mc:AlternateContent>
        <mc:AlternateContent>
          <mc:Choice Requires="x14">
            <control shapeId="269838" r:id="rId514" name="チェック 526">
              <controlPr defaultSize="0" autoPict="0">
                <anchor moveWithCells="1">
                  <from xmlns:xdr="http://schemas.openxmlformats.org/drawingml/2006/spreadsheetDrawing">
                    <xdr:col>39</xdr:col>
                    <xdr:colOff>0</xdr:colOff>
                    <xdr:row>275</xdr:row>
                    <xdr:rowOff>0</xdr:rowOff>
                  </from>
                  <to xmlns:xdr="http://schemas.openxmlformats.org/drawingml/2006/spreadsheetDrawing">
                    <xdr:col>39</xdr:col>
                    <xdr:colOff>302260</xdr:colOff>
                    <xdr:row>276</xdr:row>
                    <xdr:rowOff>91440</xdr:rowOff>
                  </to>
                </anchor>
              </controlPr>
            </control>
          </mc:Choice>
        </mc:AlternateContent>
        <mc:AlternateContent>
          <mc:Choice Requires="x14">
            <control shapeId="269839" r:id="rId515" name="チェック 527">
              <controlPr defaultSize="0" autoPict="0">
                <anchor moveWithCells="1">
                  <from xmlns:xdr="http://schemas.openxmlformats.org/drawingml/2006/spreadsheetDrawing">
                    <xdr:col>37</xdr:col>
                    <xdr:colOff>0</xdr:colOff>
                    <xdr:row>276</xdr:row>
                    <xdr:rowOff>0</xdr:rowOff>
                  </from>
                  <to xmlns:xdr="http://schemas.openxmlformats.org/drawingml/2006/spreadsheetDrawing">
                    <xdr:col>37</xdr:col>
                    <xdr:colOff>302260</xdr:colOff>
                    <xdr:row>276</xdr:row>
                    <xdr:rowOff>328930</xdr:rowOff>
                  </to>
                </anchor>
              </controlPr>
            </control>
          </mc:Choice>
        </mc:AlternateContent>
        <mc:AlternateContent>
          <mc:Choice Requires="x14">
            <control shapeId="269840" r:id="rId516" name="チェック 528">
              <controlPr defaultSize="0" autoPict="0">
                <anchor moveWithCells="1">
                  <from xmlns:xdr="http://schemas.openxmlformats.org/drawingml/2006/spreadsheetDrawing">
                    <xdr:col>38</xdr:col>
                    <xdr:colOff>0</xdr:colOff>
                    <xdr:row>276</xdr:row>
                    <xdr:rowOff>0</xdr:rowOff>
                  </from>
                  <to xmlns:xdr="http://schemas.openxmlformats.org/drawingml/2006/spreadsheetDrawing">
                    <xdr:col>38</xdr:col>
                    <xdr:colOff>302260</xdr:colOff>
                    <xdr:row>276</xdr:row>
                    <xdr:rowOff>328930</xdr:rowOff>
                  </to>
                </anchor>
              </controlPr>
            </control>
          </mc:Choice>
        </mc:AlternateContent>
        <mc:AlternateContent>
          <mc:Choice Requires="x14">
            <control shapeId="269841" r:id="rId517" name="チェック 529">
              <controlPr defaultSize="0" autoPict="0">
                <anchor moveWithCells="1">
                  <from xmlns:xdr="http://schemas.openxmlformats.org/drawingml/2006/spreadsheetDrawing">
                    <xdr:col>39</xdr:col>
                    <xdr:colOff>0</xdr:colOff>
                    <xdr:row>276</xdr:row>
                    <xdr:rowOff>0</xdr:rowOff>
                  </from>
                  <to xmlns:xdr="http://schemas.openxmlformats.org/drawingml/2006/spreadsheetDrawing">
                    <xdr:col>39</xdr:col>
                    <xdr:colOff>302260</xdr:colOff>
                    <xdr:row>276</xdr:row>
                    <xdr:rowOff>328930</xdr:rowOff>
                  </to>
                </anchor>
              </controlPr>
            </control>
          </mc:Choice>
        </mc:AlternateContent>
        <mc:AlternateContent>
          <mc:Choice Requires="x14">
            <control shapeId="269842" r:id="rId518" name="チェック 530">
              <controlPr defaultSize="0" autoPict="0">
                <anchor moveWithCells="1">
                  <from xmlns:xdr="http://schemas.openxmlformats.org/drawingml/2006/spreadsheetDrawing">
                    <xdr:col>37</xdr:col>
                    <xdr:colOff>0</xdr:colOff>
                    <xdr:row>278</xdr:row>
                    <xdr:rowOff>0</xdr:rowOff>
                  </from>
                  <to xmlns:xdr="http://schemas.openxmlformats.org/drawingml/2006/spreadsheetDrawing">
                    <xdr:col>37</xdr:col>
                    <xdr:colOff>302260</xdr:colOff>
                    <xdr:row>278</xdr:row>
                    <xdr:rowOff>329565</xdr:rowOff>
                  </to>
                </anchor>
              </controlPr>
            </control>
          </mc:Choice>
        </mc:AlternateContent>
        <mc:AlternateContent>
          <mc:Choice Requires="x14">
            <control shapeId="269843" r:id="rId519" name="チェック 531">
              <controlPr defaultSize="0" autoPict="0">
                <anchor moveWithCells="1">
                  <from xmlns:xdr="http://schemas.openxmlformats.org/drawingml/2006/spreadsheetDrawing">
                    <xdr:col>38</xdr:col>
                    <xdr:colOff>0</xdr:colOff>
                    <xdr:row>278</xdr:row>
                    <xdr:rowOff>0</xdr:rowOff>
                  </from>
                  <to xmlns:xdr="http://schemas.openxmlformats.org/drawingml/2006/spreadsheetDrawing">
                    <xdr:col>38</xdr:col>
                    <xdr:colOff>302260</xdr:colOff>
                    <xdr:row>278</xdr:row>
                    <xdr:rowOff>329565</xdr:rowOff>
                  </to>
                </anchor>
              </controlPr>
            </control>
          </mc:Choice>
        </mc:AlternateContent>
        <mc:AlternateContent>
          <mc:Choice Requires="x14">
            <control shapeId="269844" r:id="rId520" name="チェック 532">
              <controlPr defaultSize="0" autoPict="0">
                <anchor moveWithCells="1">
                  <from xmlns:xdr="http://schemas.openxmlformats.org/drawingml/2006/spreadsheetDrawing">
                    <xdr:col>39</xdr:col>
                    <xdr:colOff>0</xdr:colOff>
                    <xdr:row>278</xdr:row>
                    <xdr:rowOff>0</xdr:rowOff>
                  </from>
                  <to xmlns:xdr="http://schemas.openxmlformats.org/drawingml/2006/spreadsheetDrawing">
                    <xdr:col>39</xdr:col>
                    <xdr:colOff>302260</xdr:colOff>
                    <xdr:row>278</xdr:row>
                    <xdr:rowOff>329565</xdr:rowOff>
                  </to>
                </anchor>
              </controlPr>
            </control>
          </mc:Choice>
        </mc:AlternateContent>
        <mc:AlternateContent>
          <mc:Choice Requires="x14">
            <control shapeId="269845" r:id="rId521" name="チェック 533">
              <controlPr defaultSize="0" autoPict="0">
                <anchor moveWithCells="1">
                  <from xmlns:xdr="http://schemas.openxmlformats.org/drawingml/2006/spreadsheetDrawing">
                    <xdr:col>37</xdr:col>
                    <xdr:colOff>0</xdr:colOff>
                    <xdr:row>279</xdr:row>
                    <xdr:rowOff>0</xdr:rowOff>
                  </from>
                  <to xmlns:xdr="http://schemas.openxmlformats.org/drawingml/2006/spreadsheetDrawing">
                    <xdr:col>37</xdr:col>
                    <xdr:colOff>302260</xdr:colOff>
                    <xdr:row>279</xdr:row>
                    <xdr:rowOff>328930</xdr:rowOff>
                  </to>
                </anchor>
              </controlPr>
            </control>
          </mc:Choice>
        </mc:AlternateContent>
        <mc:AlternateContent>
          <mc:Choice Requires="x14">
            <control shapeId="269846" r:id="rId522" name="チェック 534">
              <controlPr defaultSize="0" autoPict="0">
                <anchor moveWithCells="1">
                  <from xmlns:xdr="http://schemas.openxmlformats.org/drawingml/2006/spreadsheetDrawing">
                    <xdr:col>38</xdr:col>
                    <xdr:colOff>0</xdr:colOff>
                    <xdr:row>279</xdr:row>
                    <xdr:rowOff>0</xdr:rowOff>
                  </from>
                  <to xmlns:xdr="http://schemas.openxmlformats.org/drawingml/2006/spreadsheetDrawing">
                    <xdr:col>38</xdr:col>
                    <xdr:colOff>302260</xdr:colOff>
                    <xdr:row>279</xdr:row>
                    <xdr:rowOff>328930</xdr:rowOff>
                  </to>
                </anchor>
              </controlPr>
            </control>
          </mc:Choice>
        </mc:AlternateContent>
        <mc:AlternateContent>
          <mc:Choice Requires="x14">
            <control shapeId="269847" r:id="rId523" name="チェック 535">
              <controlPr defaultSize="0" autoPict="0">
                <anchor moveWithCells="1">
                  <from xmlns:xdr="http://schemas.openxmlformats.org/drawingml/2006/spreadsheetDrawing">
                    <xdr:col>39</xdr:col>
                    <xdr:colOff>0</xdr:colOff>
                    <xdr:row>279</xdr:row>
                    <xdr:rowOff>0</xdr:rowOff>
                  </from>
                  <to xmlns:xdr="http://schemas.openxmlformats.org/drawingml/2006/spreadsheetDrawing">
                    <xdr:col>39</xdr:col>
                    <xdr:colOff>302260</xdr:colOff>
                    <xdr:row>279</xdr:row>
                    <xdr:rowOff>328930</xdr:rowOff>
                  </to>
                </anchor>
              </controlPr>
            </control>
          </mc:Choice>
        </mc:AlternateContent>
        <mc:AlternateContent>
          <mc:Choice Requires="x14">
            <control shapeId="269848" r:id="rId524" name="チェック 536">
              <controlPr defaultSize="0" autoPict="0">
                <anchor moveWithCells="1">
                  <from xmlns:xdr="http://schemas.openxmlformats.org/drawingml/2006/spreadsheetDrawing">
                    <xdr:col>37</xdr:col>
                    <xdr:colOff>0</xdr:colOff>
                    <xdr:row>280</xdr:row>
                    <xdr:rowOff>0</xdr:rowOff>
                  </from>
                  <to xmlns:xdr="http://schemas.openxmlformats.org/drawingml/2006/spreadsheetDrawing">
                    <xdr:col>37</xdr:col>
                    <xdr:colOff>302260</xdr:colOff>
                    <xdr:row>281</xdr:row>
                    <xdr:rowOff>119380</xdr:rowOff>
                  </to>
                </anchor>
              </controlPr>
            </control>
          </mc:Choice>
        </mc:AlternateContent>
        <mc:AlternateContent>
          <mc:Choice Requires="x14">
            <control shapeId="269849" r:id="rId525" name="チェック 537">
              <controlPr defaultSize="0" autoPict="0">
                <anchor moveWithCells="1">
                  <from xmlns:xdr="http://schemas.openxmlformats.org/drawingml/2006/spreadsheetDrawing">
                    <xdr:col>38</xdr:col>
                    <xdr:colOff>0</xdr:colOff>
                    <xdr:row>280</xdr:row>
                    <xdr:rowOff>0</xdr:rowOff>
                  </from>
                  <to xmlns:xdr="http://schemas.openxmlformats.org/drawingml/2006/spreadsheetDrawing">
                    <xdr:col>38</xdr:col>
                    <xdr:colOff>302260</xdr:colOff>
                    <xdr:row>281</xdr:row>
                    <xdr:rowOff>119380</xdr:rowOff>
                  </to>
                </anchor>
              </controlPr>
            </control>
          </mc:Choice>
        </mc:AlternateContent>
        <mc:AlternateContent>
          <mc:Choice Requires="x14">
            <control shapeId="269850" r:id="rId526" name="チェック 538">
              <controlPr defaultSize="0" autoPict="0">
                <anchor moveWithCells="1">
                  <from xmlns:xdr="http://schemas.openxmlformats.org/drawingml/2006/spreadsheetDrawing">
                    <xdr:col>39</xdr:col>
                    <xdr:colOff>0</xdr:colOff>
                    <xdr:row>280</xdr:row>
                    <xdr:rowOff>0</xdr:rowOff>
                  </from>
                  <to xmlns:xdr="http://schemas.openxmlformats.org/drawingml/2006/spreadsheetDrawing">
                    <xdr:col>39</xdr:col>
                    <xdr:colOff>302260</xdr:colOff>
                    <xdr:row>281</xdr:row>
                    <xdr:rowOff>119380</xdr:rowOff>
                  </to>
                </anchor>
              </controlPr>
            </control>
          </mc:Choice>
        </mc:AlternateContent>
        <mc:AlternateContent>
          <mc:Choice Requires="x14">
            <control shapeId="269851" r:id="rId527" name="チェック 539">
              <controlPr defaultSize="0" autoPict="0">
                <anchor moveWithCells="1">
                  <from xmlns:xdr="http://schemas.openxmlformats.org/drawingml/2006/spreadsheetDrawing">
                    <xdr:col>37</xdr:col>
                    <xdr:colOff>0</xdr:colOff>
                    <xdr:row>282</xdr:row>
                    <xdr:rowOff>0</xdr:rowOff>
                  </from>
                  <to xmlns:xdr="http://schemas.openxmlformats.org/drawingml/2006/spreadsheetDrawing">
                    <xdr:col>37</xdr:col>
                    <xdr:colOff>302260</xdr:colOff>
                    <xdr:row>282</xdr:row>
                    <xdr:rowOff>329565</xdr:rowOff>
                  </to>
                </anchor>
              </controlPr>
            </control>
          </mc:Choice>
        </mc:AlternateContent>
        <mc:AlternateContent>
          <mc:Choice Requires="x14">
            <control shapeId="269852" r:id="rId528" name="チェック 540">
              <controlPr defaultSize="0" autoPict="0">
                <anchor moveWithCells="1">
                  <from xmlns:xdr="http://schemas.openxmlformats.org/drawingml/2006/spreadsheetDrawing">
                    <xdr:col>38</xdr:col>
                    <xdr:colOff>0</xdr:colOff>
                    <xdr:row>282</xdr:row>
                    <xdr:rowOff>0</xdr:rowOff>
                  </from>
                  <to xmlns:xdr="http://schemas.openxmlformats.org/drawingml/2006/spreadsheetDrawing">
                    <xdr:col>38</xdr:col>
                    <xdr:colOff>302260</xdr:colOff>
                    <xdr:row>282</xdr:row>
                    <xdr:rowOff>329565</xdr:rowOff>
                  </to>
                </anchor>
              </controlPr>
            </control>
          </mc:Choice>
        </mc:AlternateContent>
        <mc:AlternateContent>
          <mc:Choice Requires="x14">
            <control shapeId="269853" r:id="rId529" name="チェック 541">
              <controlPr defaultSize="0" autoPict="0">
                <anchor moveWithCells="1">
                  <from xmlns:xdr="http://schemas.openxmlformats.org/drawingml/2006/spreadsheetDrawing">
                    <xdr:col>39</xdr:col>
                    <xdr:colOff>0</xdr:colOff>
                    <xdr:row>282</xdr:row>
                    <xdr:rowOff>0</xdr:rowOff>
                  </from>
                  <to xmlns:xdr="http://schemas.openxmlformats.org/drawingml/2006/spreadsheetDrawing">
                    <xdr:col>39</xdr:col>
                    <xdr:colOff>302260</xdr:colOff>
                    <xdr:row>282</xdr:row>
                    <xdr:rowOff>329565</xdr:rowOff>
                  </to>
                </anchor>
              </controlPr>
            </control>
          </mc:Choice>
        </mc:AlternateContent>
        <mc:AlternateContent>
          <mc:Choice Requires="x14">
            <control shapeId="269854" r:id="rId530" name="チェック 542">
              <controlPr defaultSize="0" autoPict="0">
                <anchor moveWithCells="1">
                  <from xmlns:xdr="http://schemas.openxmlformats.org/drawingml/2006/spreadsheetDrawing">
                    <xdr:col>37</xdr:col>
                    <xdr:colOff>0</xdr:colOff>
                    <xdr:row>284</xdr:row>
                    <xdr:rowOff>0</xdr:rowOff>
                  </from>
                  <to xmlns:xdr="http://schemas.openxmlformats.org/drawingml/2006/spreadsheetDrawing">
                    <xdr:col>37</xdr:col>
                    <xdr:colOff>302260</xdr:colOff>
                    <xdr:row>285</xdr:row>
                    <xdr:rowOff>91440</xdr:rowOff>
                  </to>
                </anchor>
              </controlPr>
            </control>
          </mc:Choice>
        </mc:AlternateContent>
        <mc:AlternateContent>
          <mc:Choice Requires="x14">
            <control shapeId="269855" r:id="rId531" name="チェック 543">
              <controlPr defaultSize="0" autoPict="0">
                <anchor moveWithCells="1">
                  <from xmlns:xdr="http://schemas.openxmlformats.org/drawingml/2006/spreadsheetDrawing">
                    <xdr:col>38</xdr:col>
                    <xdr:colOff>0</xdr:colOff>
                    <xdr:row>284</xdr:row>
                    <xdr:rowOff>0</xdr:rowOff>
                  </from>
                  <to xmlns:xdr="http://schemas.openxmlformats.org/drawingml/2006/spreadsheetDrawing">
                    <xdr:col>38</xdr:col>
                    <xdr:colOff>302260</xdr:colOff>
                    <xdr:row>285</xdr:row>
                    <xdr:rowOff>91440</xdr:rowOff>
                  </to>
                </anchor>
              </controlPr>
            </control>
          </mc:Choice>
        </mc:AlternateContent>
        <mc:AlternateContent>
          <mc:Choice Requires="x14">
            <control shapeId="269856" r:id="rId532" name="チェック 544">
              <controlPr defaultSize="0" autoPict="0">
                <anchor moveWithCells="1">
                  <from xmlns:xdr="http://schemas.openxmlformats.org/drawingml/2006/spreadsheetDrawing">
                    <xdr:col>39</xdr:col>
                    <xdr:colOff>0</xdr:colOff>
                    <xdr:row>284</xdr:row>
                    <xdr:rowOff>0</xdr:rowOff>
                  </from>
                  <to xmlns:xdr="http://schemas.openxmlformats.org/drawingml/2006/spreadsheetDrawing">
                    <xdr:col>39</xdr:col>
                    <xdr:colOff>302260</xdr:colOff>
                    <xdr:row>285</xdr:row>
                    <xdr:rowOff>91440</xdr:rowOff>
                  </to>
                </anchor>
              </controlPr>
            </control>
          </mc:Choice>
        </mc:AlternateContent>
        <mc:AlternateContent>
          <mc:Choice Requires="x14">
            <control shapeId="269857" r:id="rId533" name="チェック 545">
              <controlPr defaultSize="0" autoPict="0">
                <anchor moveWithCells="1">
                  <from xmlns:xdr="http://schemas.openxmlformats.org/drawingml/2006/spreadsheetDrawing">
                    <xdr:col>37</xdr:col>
                    <xdr:colOff>0</xdr:colOff>
                    <xdr:row>285</xdr:row>
                    <xdr:rowOff>0</xdr:rowOff>
                  </from>
                  <to xmlns:xdr="http://schemas.openxmlformats.org/drawingml/2006/spreadsheetDrawing">
                    <xdr:col>37</xdr:col>
                    <xdr:colOff>302260</xdr:colOff>
                    <xdr:row>286</xdr:row>
                    <xdr:rowOff>91440</xdr:rowOff>
                  </to>
                </anchor>
              </controlPr>
            </control>
          </mc:Choice>
        </mc:AlternateContent>
        <mc:AlternateContent>
          <mc:Choice Requires="x14">
            <control shapeId="269858" r:id="rId534" name="チェック 546">
              <controlPr defaultSize="0" autoPict="0">
                <anchor moveWithCells="1">
                  <from xmlns:xdr="http://schemas.openxmlformats.org/drawingml/2006/spreadsheetDrawing">
                    <xdr:col>37</xdr:col>
                    <xdr:colOff>0</xdr:colOff>
                    <xdr:row>286</xdr:row>
                    <xdr:rowOff>0</xdr:rowOff>
                  </from>
                  <to xmlns:xdr="http://schemas.openxmlformats.org/drawingml/2006/spreadsheetDrawing">
                    <xdr:col>37</xdr:col>
                    <xdr:colOff>302260</xdr:colOff>
                    <xdr:row>287</xdr:row>
                    <xdr:rowOff>91440</xdr:rowOff>
                  </to>
                </anchor>
              </controlPr>
            </control>
          </mc:Choice>
        </mc:AlternateContent>
        <mc:AlternateContent>
          <mc:Choice Requires="x14">
            <control shapeId="269859" r:id="rId535" name="チェック 547">
              <controlPr defaultSize="0" autoPict="0">
                <anchor moveWithCells="1">
                  <from xmlns:xdr="http://schemas.openxmlformats.org/drawingml/2006/spreadsheetDrawing">
                    <xdr:col>37</xdr:col>
                    <xdr:colOff>0</xdr:colOff>
                    <xdr:row>287</xdr:row>
                    <xdr:rowOff>0</xdr:rowOff>
                  </from>
                  <to xmlns:xdr="http://schemas.openxmlformats.org/drawingml/2006/spreadsheetDrawing">
                    <xdr:col>37</xdr:col>
                    <xdr:colOff>302260</xdr:colOff>
                    <xdr:row>288</xdr:row>
                    <xdr:rowOff>117475</xdr:rowOff>
                  </to>
                </anchor>
              </controlPr>
            </control>
          </mc:Choice>
        </mc:AlternateContent>
        <mc:AlternateContent>
          <mc:Choice Requires="x14">
            <control shapeId="269860" r:id="rId536" name="チェック 548">
              <controlPr defaultSize="0" autoPict="0">
                <anchor moveWithCells="1">
                  <from xmlns:xdr="http://schemas.openxmlformats.org/drawingml/2006/spreadsheetDrawing">
                    <xdr:col>38</xdr:col>
                    <xdr:colOff>0</xdr:colOff>
                    <xdr:row>285</xdr:row>
                    <xdr:rowOff>0</xdr:rowOff>
                  </from>
                  <to xmlns:xdr="http://schemas.openxmlformats.org/drawingml/2006/spreadsheetDrawing">
                    <xdr:col>38</xdr:col>
                    <xdr:colOff>302260</xdr:colOff>
                    <xdr:row>286</xdr:row>
                    <xdr:rowOff>91440</xdr:rowOff>
                  </to>
                </anchor>
              </controlPr>
            </control>
          </mc:Choice>
        </mc:AlternateContent>
        <mc:AlternateContent>
          <mc:Choice Requires="x14">
            <control shapeId="269861" r:id="rId537" name="チェック 549">
              <controlPr defaultSize="0" autoPict="0">
                <anchor moveWithCells="1">
                  <from xmlns:xdr="http://schemas.openxmlformats.org/drawingml/2006/spreadsheetDrawing">
                    <xdr:col>38</xdr:col>
                    <xdr:colOff>0</xdr:colOff>
                    <xdr:row>286</xdr:row>
                    <xdr:rowOff>0</xdr:rowOff>
                  </from>
                  <to xmlns:xdr="http://schemas.openxmlformats.org/drawingml/2006/spreadsheetDrawing">
                    <xdr:col>38</xdr:col>
                    <xdr:colOff>302260</xdr:colOff>
                    <xdr:row>287</xdr:row>
                    <xdr:rowOff>91440</xdr:rowOff>
                  </to>
                </anchor>
              </controlPr>
            </control>
          </mc:Choice>
        </mc:AlternateContent>
        <mc:AlternateContent>
          <mc:Choice Requires="x14">
            <control shapeId="269862" r:id="rId538" name="チェック 550">
              <controlPr defaultSize="0" autoPict="0">
                <anchor moveWithCells="1">
                  <from xmlns:xdr="http://schemas.openxmlformats.org/drawingml/2006/spreadsheetDrawing">
                    <xdr:col>38</xdr:col>
                    <xdr:colOff>0</xdr:colOff>
                    <xdr:row>287</xdr:row>
                    <xdr:rowOff>0</xdr:rowOff>
                  </from>
                  <to xmlns:xdr="http://schemas.openxmlformats.org/drawingml/2006/spreadsheetDrawing">
                    <xdr:col>38</xdr:col>
                    <xdr:colOff>302260</xdr:colOff>
                    <xdr:row>288</xdr:row>
                    <xdr:rowOff>117475</xdr:rowOff>
                  </to>
                </anchor>
              </controlPr>
            </control>
          </mc:Choice>
        </mc:AlternateContent>
        <mc:AlternateContent>
          <mc:Choice Requires="x14">
            <control shapeId="269863" r:id="rId539" name="チェック 551">
              <controlPr defaultSize="0" autoPict="0">
                <anchor moveWithCells="1">
                  <from xmlns:xdr="http://schemas.openxmlformats.org/drawingml/2006/spreadsheetDrawing">
                    <xdr:col>39</xdr:col>
                    <xdr:colOff>0</xdr:colOff>
                    <xdr:row>285</xdr:row>
                    <xdr:rowOff>0</xdr:rowOff>
                  </from>
                  <to xmlns:xdr="http://schemas.openxmlformats.org/drawingml/2006/spreadsheetDrawing">
                    <xdr:col>39</xdr:col>
                    <xdr:colOff>302260</xdr:colOff>
                    <xdr:row>286</xdr:row>
                    <xdr:rowOff>91440</xdr:rowOff>
                  </to>
                </anchor>
              </controlPr>
            </control>
          </mc:Choice>
        </mc:AlternateContent>
        <mc:AlternateContent>
          <mc:Choice Requires="x14">
            <control shapeId="269864" r:id="rId540" name="チェック 552">
              <controlPr defaultSize="0" autoPict="0">
                <anchor moveWithCells="1">
                  <from xmlns:xdr="http://schemas.openxmlformats.org/drawingml/2006/spreadsheetDrawing">
                    <xdr:col>39</xdr:col>
                    <xdr:colOff>0</xdr:colOff>
                    <xdr:row>286</xdr:row>
                    <xdr:rowOff>0</xdr:rowOff>
                  </from>
                  <to xmlns:xdr="http://schemas.openxmlformats.org/drawingml/2006/spreadsheetDrawing">
                    <xdr:col>39</xdr:col>
                    <xdr:colOff>302260</xdr:colOff>
                    <xdr:row>287</xdr:row>
                    <xdr:rowOff>91440</xdr:rowOff>
                  </to>
                </anchor>
              </controlPr>
            </control>
          </mc:Choice>
        </mc:AlternateContent>
        <mc:AlternateContent>
          <mc:Choice Requires="x14">
            <control shapeId="269865" r:id="rId541" name="チェック 553">
              <controlPr defaultSize="0" autoPict="0">
                <anchor moveWithCells="1">
                  <from xmlns:xdr="http://schemas.openxmlformats.org/drawingml/2006/spreadsheetDrawing">
                    <xdr:col>39</xdr:col>
                    <xdr:colOff>0</xdr:colOff>
                    <xdr:row>287</xdr:row>
                    <xdr:rowOff>0</xdr:rowOff>
                  </from>
                  <to xmlns:xdr="http://schemas.openxmlformats.org/drawingml/2006/spreadsheetDrawing">
                    <xdr:col>39</xdr:col>
                    <xdr:colOff>302260</xdr:colOff>
                    <xdr:row>288</xdr:row>
                    <xdr:rowOff>117475</xdr:rowOff>
                  </to>
                </anchor>
              </controlPr>
            </control>
          </mc:Choice>
        </mc:AlternateContent>
        <mc:AlternateContent>
          <mc:Choice Requires="x14">
            <control shapeId="269866" r:id="rId542" name="チェック 554">
              <controlPr defaultSize="0" autoPict="0">
                <anchor moveWithCells="1">
                  <from xmlns:xdr="http://schemas.openxmlformats.org/drawingml/2006/spreadsheetDrawing">
                    <xdr:col>37</xdr:col>
                    <xdr:colOff>0</xdr:colOff>
                    <xdr:row>289</xdr:row>
                    <xdr:rowOff>0</xdr:rowOff>
                  </from>
                  <to xmlns:xdr="http://schemas.openxmlformats.org/drawingml/2006/spreadsheetDrawing">
                    <xdr:col>37</xdr:col>
                    <xdr:colOff>302260</xdr:colOff>
                    <xdr:row>290</xdr:row>
                    <xdr:rowOff>60960</xdr:rowOff>
                  </to>
                </anchor>
              </controlPr>
            </control>
          </mc:Choice>
        </mc:AlternateContent>
        <mc:AlternateContent>
          <mc:Choice Requires="x14">
            <control shapeId="269867" r:id="rId543" name="チェック 555">
              <controlPr defaultSize="0" autoPict="0">
                <anchor moveWithCells="1">
                  <from xmlns:xdr="http://schemas.openxmlformats.org/drawingml/2006/spreadsheetDrawing">
                    <xdr:col>38</xdr:col>
                    <xdr:colOff>0</xdr:colOff>
                    <xdr:row>289</xdr:row>
                    <xdr:rowOff>0</xdr:rowOff>
                  </from>
                  <to xmlns:xdr="http://schemas.openxmlformats.org/drawingml/2006/spreadsheetDrawing">
                    <xdr:col>38</xdr:col>
                    <xdr:colOff>302260</xdr:colOff>
                    <xdr:row>290</xdr:row>
                    <xdr:rowOff>60960</xdr:rowOff>
                  </to>
                </anchor>
              </controlPr>
            </control>
          </mc:Choice>
        </mc:AlternateContent>
        <mc:AlternateContent>
          <mc:Choice Requires="x14">
            <control shapeId="269868" r:id="rId544" name="チェック 556">
              <controlPr defaultSize="0" autoPict="0">
                <anchor moveWithCells="1">
                  <from xmlns:xdr="http://schemas.openxmlformats.org/drawingml/2006/spreadsheetDrawing">
                    <xdr:col>39</xdr:col>
                    <xdr:colOff>0</xdr:colOff>
                    <xdr:row>289</xdr:row>
                    <xdr:rowOff>0</xdr:rowOff>
                  </from>
                  <to xmlns:xdr="http://schemas.openxmlformats.org/drawingml/2006/spreadsheetDrawing">
                    <xdr:col>39</xdr:col>
                    <xdr:colOff>302260</xdr:colOff>
                    <xdr:row>290</xdr:row>
                    <xdr:rowOff>60960</xdr:rowOff>
                  </to>
                </anchor>
              </controlPr>
            </control>
          </mc:Choice>
        </mc:AlternateContent>
        <mc:AlternateContent>
          <mc:Choice Requires="x14">
            <control shapeId="269869" r:id="rId545" name="チェック 557">
              <controlPr defaultSize="0" autoPict="0">
                <anchor moveWithCells="1">
                  <from xmlns:xdr="http://schemas.openxmlformats.org/drawingml/2006/spreadsheetDrawing">
                    <xdr:col>37</xdr:col>
                    <xdr:colOff>0</xdr:colOff>
                    <xdr:row>290</xdr:row>
                    <xdr:rowOff>0</xdr:rowOff>
                  </from>
                  <to xmlns:xdr="http://schemas.openxmlformats.org/drawingml/2006/spreadsheetDrawing">
                    <xdr:col>37</xdr:col>
                    <xdr:colOff>302260</xdr:colOff>
                    <xdr:row>290</xdr:row>
                    <xdr:rowOff>330200</xdr:rowOff>
                  </to>
                </anchor>
              </controlPr>
            </control>
          </mc:Choice>
        </mc:AlternateContent>
        <mc:AlternateContent>
          <mc:Choice Requires="x14">
            <control shapeId="269870" r:id="rId546" name="チェック 558">
              <controlPr defaultSize="0" autoPict="0">
                <anchor moveWithCells="1">
                  <from xmlns:xdr="http://schemas.openxmlformats.org/drawingml/2006/spreadsheetDrawing">
                    <xdr:col>38</xdr:col>
                    <xdr:colOff>0</xdr:colOff>
                    <xdr:row>290</xdr:row>
                    <xdr:rowOff>0</xdr:rowOff>
                  </from>
                  <to xmlns:xdr="http://schemas.openxmlformats.org/drawingml/2006/spreadsheetDrawing">
                    <xdr:col>38</xdr:col>
                    <xdr:colOff>302260</xdr:colOff>
                    <xdr:row>290</xdr:row>
                    <xdr:rowOff>330200</xdr:rowOff>
                  </to>
                </anchor>
              </controlPr>
            </control>
          </mc:Choice>
        </mc:AlternateContent>
        <mc:AlternateContent>
          <mc:Choice Requires="x14">
            <control shapeId="269871" r:id="rId547" name="チェック 559">
              <controlPr defaultSize="0" autoPict="0">
                <anchor moveWithCells="1">
                  <from xmlns:xdr="http://schemas.openxmlformats.org/drawingml/2006/spreadsheetDrawing">
                    <xdr:col>39</xdr:col>
                    <xdr:colOff>0</xdr:colOff>
                    <xdr:row>290</xdr:row>
                    <xdr:rowOff>0</xdr:rowOff>
                  </from>
                  <to xmlns:xdr="http://schemas.openxmlformats.org/drawingml/2006/spreadsheetDrawing">
                    <xdr:col>39</xdr:col>
                    <xdr:colOff>302260</xdr:colOff>
                    <xdr:row>290</xdr:row>
                    <xdr:rowOff>330200</xdr:rowOff>
                  </to>
                </anchor>
              </controlPr>
            </control>
          </mc:Choice>
        </mc:AlternateContent>
        <mc:AlternateContent>
          <mc:Choice Requires="x14">
            <control shapeId="269872" r:id="rId548" name="チェック 560">
              <controlPr defaultSize="0" autoPict="0">
                <anchor moveWithCells="1">
                  <from xmlns:xdr="http://schemas.openxmlformats.org/drawingml/2006/spreadsheetDrawing">
                    <xdr:col>37</xdr:col>
                    <xdr:colOff>0</xdr:colOff>
                    <xdr:row>299</xdr:row>
                    <xdr:rowOff>0</xdr:rowOff>
                  </from>
                  <to xmlns:xdr="http://schemas.openxmlformats.org/drawingml/2006/spreadsheetDrawing">
                    <xdr:col>37</xdr:col>
                    <xdr:colOff>302260</xdr:colOff>
                    <xdr:row>299</xdr:row>
                    <xdr:rowOff>328930</xdr:rowOff>
                  </to>
                </anchor>
              </controlPr>
            </control>
          </mc:Choice>
        </mc:AlternateContent>
        <mc:AlternateContent>
          <mc:Choice Requires="x14">
            <control shapeId="269873" r:id="rId549" name="チェック 561">
              <controlPr defaultSize="0" autoPict="0">
                <anchor moveWithCells="1">
                  <from xmlns:xdr="http://schemas.openxmlformats.org/drawingml/2006/spreadsheetDrawing">
                    <xdr:col>38</xdr:col>
                    <xdr:colOff>0</xdr:colOff>
                    <xdr:row>299</xdr:row>
                    <xdr:rowOff>0</xdr:rowOff>
                  </from>
                  <to xmlns:xdr="http://schemas.openxmlformats.org/drawingml/2006/spreadsheetDrawing">
                    <xdr:col>38</xdr:col>
                    <xdr:colOff>302260</xdr:colOff>
                    <xdr:row>299</xdr:row>
                    <xdr:rowOff>328930</xdr:rowOff>
                  </to>
                </anchor>
              </controlPr>
            </control>
          </mc:Choice>
        </mc:AlternateContent>
        <mc:AlternateContent>
          <mc:Choice Requires="x14">
            <control shapeId="269874" r:id="rId550" name="チェック 562">
              <controlPr defaultSize="0" autoPict="0">
                <anchor moveWithCells="1">
                  <from xmlns:xdr="http://schemas.openxmlformats.org/drawingml/2006/spreadsheetDrawing">
                    <xdr:col>39</xdr:col>
                    <xdr:colOff>0</xdr:colOff>
                    <xdr:row>299</xdr:row>
                    <xdr:rowOff>0</xdr:rowOff>
                  </from>
                  <to xmlns:xdr="http://schemas.openxmlformats.org/drawingml/2006/spreadsheetDrawing">
                    <xdr:col>39</xdr:col>
                    <xdr:colOff>302260</xdr:colOff>
                    <xdr:row>299</xdr:row>
                    <xdr:rowOff>328930</xdr:rowOff>
                  </to>
                </anchor>
              </controlPr>
            </control>
          </mc:Choice>
        </mc:AlternateContent>
        <mc:AlternateContent>
          <mc:Choice Requires="x14">
            <control shapeId="269875" r:id="rId551" name="チェック 563">
              <controlPr defaultSize="0" autoPict="0">
                <anchor moveWithCells="1">
                  <from xmlns:xdr="http://schemas.openxmlformats.org/drawingml/2006/spreadsheetDrawing">
                    <xdr:col>37</xdr:col>
                    <xdr:colOff>0</xdr:colOff>
                    <xdr:row>301</xdr:row>
                    <xdr:rowOff>0</xdr:rowOff>
                  </from>
                  <to xmlns:xdr="http://schemas.openxmlformats.org/drawingml/2006/spreadsheetDrawing">
                    <xdr:col>37</xdr:col>
                    <xdr:colOff>302260</xdr:colOff>
                    <xdr:row>301</xdr:row>
                    <xdr:rowOff>328930</xdr:rowOff>
                  </to>
                </anchor>
              </controlPr>
            </control>
          </mc:Choice>
        </mc:AlternateContent>
        <mc:AlternateContent>
          <mc:Choice Requires="x14">
            <control shapeId="269876" r:id="rId552" name="チェック 564">
              <controlPr defaultSize="0" autoPict="0">
                <anchor moveWithCells="1">
                  <from xmlns:xdr="http://schemas.openxmlformats.org/drawingml/2006/spreadsheetDrawing">
                    <xdr:col>38</xdr:col>
                    <xdr:colOff>0</xdr:colOff>
                    <xdr:row>301</xdr:row>
                    <xdr:rowOff>0</xdr:rowOff>
                  </from>
                  <to xmlns:xdr="http://schemas.openxmlformats.org/drawingml/2006/spreadsheetDrawing">
                    <xdr:col>38</xdr:col>
                    <xdr:colOff>302260</xdr:colOff>
                    <xdr:row>301</xdr:row>
                    <xdr:rowOff>328930</xdr:rowOff>
                  </to>
                </anchor>
              </controlPr>
            </control>
          </mc:Choice>
        </mc:AlternateContent>
        <mc:AlternateContent>
          <mc:Choice Requires="x14">
            <control shapeId="269877" r:id="rId553" name="チェック 565">
              <controlPr defaultSize="0" autoPict="0">
                <anchor moveWithCells="1">
                  <from xmlns:xdr="http://schemas.openxmlformats.org/drawingml/2006/spreadsheetDrawing">
                    <xdr:col>39</xdr:col>
                    <xdr:colOff>0</xdr:colOff>
                    <xdr:row>301</xdr:row>
                    <xdr:rowOff>0</xdr:rowOff>
                  </from>
                  <to xmlns:xdr="http://schemas.openxmlformats.org/drawingml/2006/spreadsheetDrawing">
                    <xdr:col>39</xdr:col>
                    <xdr:colOff>302260</xdr:colOff>
                    <xdr:row>301</xdr:row>
                    <xdr:rowOff>328930</xdr:rowOff>
                  </to>
                </anchor>
              </controlPr>
            </control>
          </mc:Choice>
        </mc:AlternateContent>
        <mc:AlternateContent>
          <mc:Choice Requires="x14">
            <control shapeId="269878" r:id="rId554" name="チェック 566">
              <controlPr defaultSize="0" autoPict="0">
                <anchor moveWithCells="1">
                  <from xmlns:xdr="http://schemas.openxmlformats.org/drawingml/2006/spreadsheetDrawing">
                    <xdr:col>36</xdr:col>
                    <xdr:colOff>1827530</xdr:colOff>
                    <xdr:row>302</xdr:row>
                    <xdr:rowOff>190500</xdr:rowOff>
                  </from>
                  <to xmlns:xdr="http://schemas.openxmlformats.org/drawingml/2006/spreadsheetDrawing">
                    <xdr:col>37</xdr:col>
                    <xdr:colOff>297180</xdr:colOff>
                    <xdr:row>304</xdr:row>
                    <xdr:rowOff>43815</xdr:rowOff>
                  </to>
                </anchor>
              </controlPr>
            </control>
          </mc:Choice>
        </mc:AlternateContent>
        <mc:AlternateContent>
          <mc:Choice Requires="x14">
            <control shapeId="269879" r:id="rId555" name="チェック 567">
              <controlPr defaultSize="0" autoPict="0">
                <anchor moveWithCells="1">
                  <from xmlns:xdr="http://schemas.openxmlformats.org/drawingml/2006/spreadsheetDrawing">
                    <xdr:col>38</xdr:col>
                    <xdr:colOff>0</xdr:colOff>
                    <xdr:row>302</xdr:row>
                    <xdr:rowOff>206375</xdr:rowOff>
                  </from>
                  <to xmlns:xdr="http://schemas.openxmlformats.org/drawingml/2006/spreadsheetDrawing">
                    <xdr:col>38</xdr:col>
                    <xdr:colOff>305435</xdr:colOff>
                    <xdr:row>304</xdr:row>
                    <xdr:rowOff>59690</xdr:rowOff>
                  </to>
                </anchor>
              </controlPr>
            </control>
          </mc:Choice>
        </mc:AlternateContent>
        <mc:AlternateContent>
          <mc:Choice Requires="x14">
            <control shapeId="269880" r:id="rId556" name="チェック 568">
              <controlPr defaultSize="0" autoPict="0">
                <anchor moveWithCells="1">
                  <from xmlns:xdr="http://schemas.openxmlformats.org/drawingml/2006/spreadsheetDrawing">
                    <xdr:col>39</xdr:col>
                    <xdr:colOff>15875</xdr:colOff>
                    <xdr:row>302</xdr:row>
                    <xdr:rowOff>198120</xdr:rowOff>
                  </from>
                  <to xmlns:xdr="http://schemas.openxmlformats.org/drawingml/2006/spreadsheetDrawing">
                    <xdr:col>39</xdr:col>
                    <xdr:colOff>321310</xdr:colOff>
                    <xdr:row>304</xdr:row>
                    <xdr:rowOff>51435</xdr:rowOff>
                  </to>
                </anchor>
              </controlPr>
            </control>
          </mc:Choice>
        </mc:AlternateContent>
        <mc:AlternateContent>
          <mc:Choice Requires="x14">
            <control shapeId="269881" r:id="rId557" name="チェック 569">
              <controlPr defaultSize="0" autoPict="0">
                <anchor moveWithCells="1">
                  <from xmlns:xdr="http://schemas.openxmlformats.org/drawingml/2006/spreadsheetDrawing">
                    <xdr:col>37</xdr:col>
                    <xdr:colOff>0</xdr:colOff>
                    <xdr:row>304</xdr:row>
                    <xdr:rowOff>0</xdr:rowOff>
                  </from>
                  <to xmlns:xdr="http://schemas.openxmlformats.org/drawingml/2006/spreadsheetDrawing">
                    <xdr:col>37</xdr:col>
                    <xdr:colOff>302260</xdr:colOff>
                    <xdr:row>305</xdr:row>
                    <xdr:rowOff>88265</xdr:rowOff>
                  </to>
                </anchor>
              </controlPr>
            </control>
          </mc:Choice>
        </mc:AlternateContent>
        <mc:AlternateContent>
          <mc:Choice Requires="x14">
            <control shapeId="269882" r:id="rId558" name="チェック 570">
              <controlPr defaultSize="0" autoPict="0">
                <anchor moveWithCells="1">
                  <from xmlns:xdr="http://schemas.openxmlformats.org/drawingml/2006/spreadsheetDrawing">
                    <xdr:col>38</xdr:col>
                    <xdr:colOff>0</xdr:colOff>
                    <xdr:row>304</xdr:row>
                    <xdr:rowOff>0</xdr:rowOff>
                  </from>
                  <to xmlns:xdr="http://schemas.openxmlformats.org/drawingml/2006/spreadsheetDrawing">
                    <xdr:col>38</xdr:col>
                    <xdr:colOff>302260</xdr:colOff>
                    <xdr:row>305</xdr:row>
                    <xdr:rowOff>88265</xdr:rowOff>
                  </to>
                </anchor>
              </controlPr>
            </control>
          </mc:Choice>
        </mc:AlternateContent>
        <mc:AlternateContent>
          <mc:Choice Requires="x14">
            <control shapeId="269883" r:id="rId559" name="チェック 571">
              <controlPr defaultSize="0" autoPict="0">
                <anchor moveWithCells="1">
                  <from xmlns:xdr="http://schemas.openxmlformats.org/drawingml/2006/spreadsheetDrawing">
                    <xdr:col>39</xdr:col>
                    <xdr:colOff>0</xdr:colOff>
                    <xdr:row>304</xdr:row>
                    <xdr:rowOff>0</xdr:rowOff>
                  </from>
                  <to xmlns:xdr="http://schemas.openxmlformats.org/drawingml/2006/spreadsheetDrawing">
                    <xdr:col>39</xdr:col>
                    <xdr:colOff>302260</xdr:colOff>
                    <xdr:row>305</xdr:row>
                    <xdr:rowOff>88265</xdr:rowOff>
                  </to>
                </anchor>
              </controlPr>
            </control>
          </mc:Choice>
        </mc:AlternateContent>
        <mc:AlternateContent>
          <mc:Choice Requires="x14">
            <control shapeId="269884" r:id="rId560" name="チェック 572">
              <controlPr defaultSize="0" autoPict="0">
                <anchor moveWithCells="1">
                  <from xmlns:xdr="http://schemas.openxmlformats.org/drawingml/2006/spreadsheetDrawing">
                    <xdr:col>37</xdr:col>
                    <xdr:colOff>0</xdr:colOff>
                    <xdr:row>307</xdr:row>
                    <xdr:rowOff>0</xdr:rowOff>
                  </from>
                  <to xmlns:xdr="http://schemas.openxmlformats.org/drawingml/2006/spreadsheetDrawing">
                    <xdr:col>37</xdr:col>
                    <xdr:colOff>302260</xdr:colOff>
                    <xdr:row>307</xdr:row>
                    <xdr:rowOff>327660</xdr:rowOff>
                  </to>
                </anchor>
              </controlPr>
            </control>
          </mc:Choice>
        </mc:AlternateContent>
        <mc:AlternateContent>
          <mc:Choice Requires="x14">
            <control shapeId="269885" r:id="rId561" name="チェック 573">
              <controlPr defaultSize="0" autoPict="0">
                <anchor moveWithCells="1">
                  <from xmlns:xdr="http://schemas.openxmlformats.org/drawingml/2006/spreadsheetDrawing">
                    <xdr:col>37</xdr:col>
                    <xdr:colOff>0</xdr:colOff>
                    <xdr:row>307</xdr:row>
                    <xdr:rowOff>0</xdr:rowOff>
                  </from>
                  <to xmlns:xdr="http://schemas.openxmlformats.org/drawingml/2006/spreadsheetDrawing">
                    <xdr:col>37</xdr:col>
                    <xdr:colOff>302260</xdr:colOff>
                    <xdr:row>307</xdr:row>
                    <xdr:rowOff>327660</xdr:rowOff>
                  </to>
                </anchor>
              </controlPr>
            </control>
          </mc:Choice>
        </mc:AlternateContent>
        <mc:AlternateContent>
          <mc:Choice Requires="x14">
            <control shapeId="269886" r:id="rId562" name="チェック 574">
              <controlPr defaultSize="0" autoPict="0">
                <anchor moveWithCells="1">
                  <from xmlns:xdr="http://schemas.openxmlformats.org/drawingml/2006/spreadsheetDrawing">
                    <xdr:col>38</xdr:col>
                    <xdr:colOff>0</xdr:colOff>
                    <xdr:row>307</xdr:row>
                    <xdr:rowOff>0</xdr:rowOff>
                  </from>
                  <to xmlns:xdr="http://schemas.openxmlformats.org/drawingml/2006/spreadsheetDrawing">
                    <xdr:col>38</xdr:col>
                    <xdr:colOff>302260</xdr:colOff>
                    <xdr:row>307</xdr:row>
                    <xdr:rowOff>327660</xdr:rowOff>
                  </to>
                </anchor>
              </controlPr>
            </control>
          </mc:Choice>
        </mc:AlternateContent>
        <mc:AlternateContent>
          <mc:Choice Requires="x14">
            <control shapeId="269887" r:id="rId563" name="チェック 575">
              <controlPr defaultSize="0" autoPict="0">
                <anchor moveWithCells="1">
                  <from xmlns:xdr="http://schemas.openxmlformats.org/drawingml/2006/spreadsheetDrawing">
                    <xdr:col>39</xdr:col>
                    <xdr:colOff>0</xdr:colOff>
                    <xdr:row>307</xdr:row>
                    <xdr:rowOff>0</xdr:rowOff>
                  </from>
                  <to xmlns:xdr="http://schemas.openxmlformats.org/drawingml/2006/spreadsheetDrawing">
                    <xdr:col>39</xdr:col>
                    <xdr:colOff>302260</xdr:colOff>
                    <xdr:row>307</xdr:row>
                    <xdr:rowOff>327660</xdr:rowOff>
                  </to>
                </anchor>
              </controlPr>
            </control>
          </mc:Choice>
        </mc:AlternateContent>
        <mc:AlternateContent>
          <mc:Choice Requires="x14">
            <control shapeId="269888" r:id="rId564" name="チェック 576">
              <controlPr defaultSize="0" autoPict="0">
                <anchor moveWithCells="1">
                  <from xmlns:xdr="http://schemas.openxmlformats.org/drawingml/2006/spreadsheetDrawing">
                    <xdr:col>37</xdr:col>
                    <xdr:colOff>0</xdr:colOff>
                    <xdr:row>309</xdr:row>
                    <xdr:rowOff>0</xdr:rowOff>
                  </from>
                  <to xmlns:xdr="http://schemas.openxmlformats.org/drawingml/2006/spreadsheetDrawing">
                    <xdr:col>37</xdr:col>
                    <xdr:colOff>302260</xdr:colOff>
                    <xdr:row>310</xdr:row>
                    <xdr:rowOff>35560</xdr:rowOff>
                  </to>
                </anchor>
              </controlPr>
            </control>
          </mc:Choice>
        </mc:AlternateContent>
        <mc:AlternateContent>
          <mc:Choice Requires="x14">
            <control shapeId="269889" r:id="rId565" name="チェック 577">
              <controlPr defaultSize="0" autoPict="0">
                <anchor moveWithCells="1">
                  <from xmlns:xdr="http://schemas.openxmlformats.org/drawingml/2006/spreadsheetDrawing">
                    <xdr:col>38</xdr:col>
                    <xdr:colOff>0</xdr:colOff>
                    <xdr:row>309</xdr:row>
                    <xdr:rowOff>0</xdr:rowOff>
                  </from>
                  <to xmlns:xdr="http://schemas.openxmlformats.org/drawingml/2006/spreadsheetDrawing">
                    <xdr:col>38</xdr:col>
                    <xdr:colOff>302260</xdr:colOff>
                    <xdr:row>310</xdr:row>
                    <xdr:rowOff>35560</xdr:rowOff>
                  </to>
                </anchor>
              </controlPr>
            </control>
          </mc:Choice>
        </mc:AlternateContent>
        <mc:AlternateContent>
          <mc:Choice Requires="x14">
            <control shapeId="269890" r:id="rId566" name="チェック 578">
              <controlPr defaultSize="0" autoPict="0">
                <anchor moveWithCells="1">
                  <from xmlns:xdr="http://schemas.openxmlformats.org/drawingml/2006/spreadsheetDrawing">
                    <xdr:col>39</xdr:col>
                    <xdr:colOff>0</xdr:colOff>
                    <xdr:row>309</xdr:row>
                    <xdr:rowOff>0</xdr:rowOff>
                  </from>
                  <to xmlns:xdr="http://schemas.openxmlformats.org/drawingml/2006/spreadsheetDrawing">
                    <xdr:col>39</xdr:col>
                    <xdr:colOff>302260</xdr:colOff>
                    <xdr:row>310</xdr:row>
                    <xdr:rowOff>35560</xdr:rowOff>
                  </to>
                </anchor>
              </controlPr>
            </control>
          </mc:Choice>
        </mc:AlternateContent>
        <mc:AlternateContent>
          <mc:Choice Requires="x14">
            <control shapeId="269891" r:id="rId567" name="チェック 579">
              <controlPr defaultSize="0" autoPict="0">
                <anchor moveWithCells="1">
                  <from xmlns:xdr="http://schemas.openxmlformats.org/drawingml/2006/spreadsheetDrawing">
                    <xdr:col>37</xdr:col>
                    <xdr:colOff>0</xdr:colOff>
                    <xdr:row>310</xdr:row>
                    <xdr:rowOff>0</xdr:rowOff>
                  </from>
                  <to xmlns:xdr="http://schemas.openxmlformats.org/drawingml/2006/spreadsheetDrawing">
                    <xdr:col>37</xdr:col>
                    <xdr:colOff>302260</xdr:colOff>
                    <xdr:row>311</xdr:row>
                    <xdr:rowOff>35560</xdr:rowOff>
                  </to>
                </anchor>
              </controlPr>
            </control>
          </mc:Choice>
        </mc:AlternateContent>
        <mc:AlternateContent>
          <mc:Choice Requires="x14">
            <control shapeId="269892" r:id="rId568" name="チェック 580">
              <controlPr defaultSize="0" autoPict="0">
                <anchor moveWithCells="1">
                  <from xmlns:xdr="http://schemas.openxmlformats.org/drawingml/2006/spreadsheetDrawing">
                    <xdr:col>37</xdr:col>
                    <xdr:colOff>0</xdr:colOff>
                    <xdr:row>311</xdr:row>
                    <xdr:rowOff>0</xdr:rowOff>
                  </from>
                  <to xmlns:xdr="http://schemas.openxmlformats.org/drawingml/2006/spreadsheetDrawing">
                    <xdr:col>37</xdr:col>
                    <xdr:colOff>302260</xdr:colOff>
                    <xdr:row>312</xdr:row>
                    <xdr:rowOff>23495</xdr:rowOff>
                  </to>
                </anchor>
              </controlPr>
            </control>
          </mc:Choice>
        </mc:AlternateContent>
        <mc:AlternateContent>
          <mc:Choice Requires="x14">
            <control shapeId="269893" r:id="rId569" name="チェック 581">
              <controlPr defaultSize="0" autoPict="0">
                <anchor moveWithCells="1">
                  <from xmlns:xdr="http://schemas.openxmlformats.org/drawingml/2006/spreadsheetDrawing">
                    <xdr:col>37</xdr:col>
                    <xdr:colOff>0</xdr:colOff>
                    <xdr:row>312</xdr:row>
                    <xdr:rowOff>0</xdr:rowOff>
                  </from>
                  <to xmlns:xdr="http://schemas.openxmlformats.org/drawingml/2006/spreadsheetDrawing">
                    <xdr:col>37</xdr:col>
                    <xdr:colOff>302260</xdr:colOff>
                    <xdr:row>312</xdr:row>
                    <xdr:rowOff>318770</xdr:rowOff>
                  </to>
                </anchor>
              </controlPr>
            </control>
          </mc:Choice>
        </mc:AlternateContent>
        <mc:AlternateContent>
          <mc:Choice Requires="x14">
            <control shapeId="269894" r:id="rId570" name="チェック 582">
              <controlPr defaultSize="0" autoPict="0">
                <anchor moveWithCells="1">
                  <from xmlns:xdr="http://schemas.openxmlformats.org/drawingml/2006/spreadsheetDrawing">
                    <xdr:col>38</xdr:col>
                    <xdr:colOff>0</xdr:colOff>
                    <xdr:row>310</xdr:row>
                    <xdr:rowOff>0</xdr:rowOff>
                  </from>
                  <to xmlns:xdr="http://schemas.openxmlformats.org/drawingml/2006/spreadsheetDrawing">
                    <xdr:col>38</xdr:col>
                    <xdr:colOff>302260</xdr:colOff>
                    <xdr:row>311</xdr:row>
                    <xdr:rowOff>35560</xdr:rowOff>
                  </to>
                </anchor>
              </controlPr>
            </control>
          </mc:Choice>
        </mc:AlternateContent>
        <mc:AlternateContent>
          <mc:Choice Requires="x14">
            <control shapeId="269895" r:id="rId571" name="チェック 583">
              <controlPr defaultSize="0" autoPict="0">
                <anchor moveWithCells="1">
                  <from xmlns:xdr="http://schemas.openxmlformats.org/drawingml/2006/spreadsheetDrawing">
                    <xdr:col>38</xdr:col>
                    <xdr:colOff>0</xdr:colOff>
                    <xdr:row>311</xdr:row>
                    <xdr:rowOff>0</xdr:rowOff>
                  </from>
                  <to xmlns:xdr="http://schemas.openxmlformats.org/drawingml/2006/spreadsheetDrawing">
                    <xdr:col>38</xdr:col>
                    <xdr:colOff>302260</xdr:colOff>
                    <xdr:row>312</xdr:row>
                    <xdr:rowOff>23495</xdr:rowOff>
                  </to>
                </anchor>
              </controlPr>
            </control>
          </mc:Choice>
        </mc:AlternateContent>
        <mc:AlternateContent>
          <mc:Choice Requires="x14">
            <control shapeId="269896" r:id="rId572" name="チェック 584">
              <controlPr defaultSize="0" autoPict="0">
                <anchor moveWithCells="1">
                  <from xmlns:xdr="http://schemas.openxmlformats.org/drawingml/2006/spreadsheetDrawing">
                    <xdr:col>38</xdr:col>
                    <xdr:colOff>0</xdr:colOff>
                    <xdr:row>312</xdr:row>
                    <xdr:rowOff>0</xdr:rowOff>
                  </from>
                  <to xmlns:xdr="http://schemas.openxmlformats.org/drawingml/2006/spreadsheetDrawing">
                    <xdr:col>38</xdr:col>
                    <xdr:colOff>302260</xdr:colOff>
                    <xdr:row>312</xdr:row>
                    <xdr:rowOff>318770</xdr:rowOff>
                  </to>
                </anchor>
              </controlPr>
            </control>
          </mc:Choice>
        </mc:AlternateContent>
        <mc:AlternateContent>
          <mc:Choice Requires="x14">
            <control shapeId="269897" r:id="rId573" name="チェック 585">
              <controlPr defaultSize="0" autoPict="0">
                <anchor moveWithCells="1">
                  <from xmlns:xdr="http://schemas.openxmlformats.org/drawingml/2006/spreadsheetDrawing">
                    <xdr:col>39</xdr:col>
                    <xdr:colOff>0</xdr:colOff>
                    <xdr:row>310</xdr:row>
                    <xdr:rowOff>0</xdr:rowOff>
                  </from>
                  <to xmlns:xdr="http://schemas.openxmlformats.org/drawingml/2006/spreadsheetDrawing">
                    <xdr:col>39</xdr:col>
                    <xdr:colOff>302260</xdr:colOff>
                    <xdr:row>311</xdr:row>
                    <xdr:rowOff>35560</xdr:rowOff>
                  </to>
                </anchor>
              </controlPr>
            </control>
          </mc:Choice>
        </mc:AlternateContent>
        <mc:AlternateContent>
          <mc:Choice Requires="x14">
            <control shapeId="269898" r:id="rId574" name="チェック 586">
              <controlPr defaultSize="0" autoPict="0">
                <anchor moveWithCells="1">
                  <from xmlns:xdr="http://schemas.openxmlformats.org/drawingml/2006/spreadsheetDrawing">
                    <xdr:col>39</xdr:col>
                    <xdr:colOff>0</xdr:colOff>
                    <xdr:row>311</xdr:row>
                    <xdr:rowOff>0</xdr:rowOff>
                  </from>
                  <to xmlns:xdr="http://schemas.openxmlformats.org/drawingml/2006/spreadsheetDrawing">
                    <xdr:col>39</xdr:col>
                    <xdr:colOff>302260</xdr:colOff>
                    <xdr:row>312</xdr:row>
                    <xdr:rowOff>23495</xdr:rowOff>
                  </to>
                </anchor>
              </controlPr>
            </control>
          </mc:Choice>
        </mc:AlternateContent>
        <mc:AlternateContent>
          <mc:Choice Requires="x14">
            <control shapeId="269899" r:id="rId575" name="チェック 587">
              <controlPr defaultSize="0" autoPict="0">
                <anchor moveWithCells="1">
                  <from xmlns:xdr="http://schemas.openxmlformats.org/drawingml/2006/spreadsheetDrawing">
                    <xdr:col>39</xdr:col>
                    <xdr:colOff>0</xdr:colOff>
                    <xdr:row>312</xdr:row>
                    <xdr:rowOff>0</xdr:rowOff>
                  </from>
                  <to xmlns:xdr="http://schemas.openxmlformats.org/drawingml/2006/spreadsheetDrawing">
                    <xdr:col>39</xdr:col>
                    <xdr:colOff>302260</xdr:colOff>
                    <xdr:row>312</xdr:row>
                    <xdr:rowOff>318770</xdr:rowOff>
                  </to>
                </anchor>
              </controlPr>
            </control>
          </mc:Choice>
        </mc:AlternateContent>
        <mc:AlternateContent>
          <mc:Choice Requires="x14">
            <control shapeId="269900" r:id="rId576" name="チェック 588">
              <controlPr defaultSize="0" autoPict="0">
                <anchor moveWithCells="1">
                  <from xmlns:xdr="http://schemas.openxmlformats.org/drawingml/2006/spreadsheetDrawing">
                    <xdr:col>37</xdr:col>
                    <xdr:colOff>0</xdr:colOff>
                    <xdr:row>314</xdr:row>
                    <xdr:rowOff>0</xdr:rowOff>
                  </from>
                  <to xmlns:xdr="http://schemas.openxmlformats.org/drawingml/2006/spreadsheetDrawing">
                    <xdr:col>37</xdr:col>
                    <xdr:colOff>302260</xdr:colOff>
                    <xdr:row>315</xdr:row>
                    <xdr:rowOff>33655</xdr:rowOff>
                  </to>
                </anchor>
              </controlPr>
            </control>
          </mc:Choice>
        </mc:AlternateContent>
        <mc:AlternateContent>
          <mc:Choice Requires="x14">
            <control shapeId="269901" r:id="rId577" name="チェック 589">
              <controlPr defaultSize="0" autoPict="0">
                <anchor moveWithCells="1">
                  <from xmlns:xdr="http://schemas.openxmlformats.org/drawingml/2006/spreadsheetDrawing">
                    <xdr:col>38</xdr:col>
                    <xdr:colOff>0</xdr:colOff>
                    <xdr:row>314</xdr:row>
                    <xdr:rowOff>0</xdr:rowOff>
                  </from>
                  <to xmlns:xdr="http://schemas.openxmlformats.org/drawingml/2006/spreadsheetDrawing">
                    <xdr:col>38</xdr:col>
                    <xdr:colOff>302260</xdr:colOff>
                    <xdr:row>315</xdr:row>
                    <xdr:rowOff>33655</xdr:rowOff>
                  </to>
                </anchor>
              </controlPr>
            </control>
          </mc:Choice>
        </mc:AlternateContent>
        <mc:AlternateContent>
          <mc:Choice Requires="x14">
            <control shapeId="269902" r:id="rId578" name="チェック 590">
              <controlPr defaultSize="0" autoPict="0">
                <anchor moveWithCells="1">
                  <from xmlns:xdr="http://schemas.openxmlformats.org/drawingml/2006/spreadsheetDrawing">
                    <xdr:col>39</xdr:col>
                    <xdr:colOff>0</xdr:colOff>
                    <xdr:row>314</xdr:row>
                    <xdr:rowOff>0</xdr:rowOff>
                  </from>
                  <to xmlns:xdr="http://schemas.openxmlformats.org/drawingml/2006/spreadsheetDrawing">
                    <xdr:col>39</xdr:col>
                    <xdr:colOff>302260</xdr:colOff>
                    <xdr:row>315</xdr:row>
                    <xdr:rowOff>33655</xdr:rowOff>
                  </to>
                </anchor>
              </controlPr>
            </control>
          </mc:Choice>
        </mc:AlternateContent>
        <mc:AlternateContent>
          <mc:Choice Requires="x14">
            <control shapeId="269903" r:id="rId579" name="チェック 591">
              <controlPr defaultSize="0" autoPict="0">
                <anchor moveWithCells="1">
                  <from xmlns:xdr="http://schemas.openxmlformats.org/drawingml/2006/spreadsheetDrawing">
                    <xdr:col>37</xdr:col>
                    <xdr:colOff>0</xdr:colOff>
                    <xdr:row>316</xdr:row>
                    <xdr:rowOff>0</xdr:rowOff>
                  </from>
                  <to xmlns:xdr="http://schemas.openxmlformats.org/drawingml/2006/spreadsheetDrawing">
                    <xdr:col>37</xdr:col>
                    <xdr:colOff>302260</xdr:colOff>
                    <xdr:row>317</xdr:row>
                    <xdr:rowOff>89535</xdr:rowOff>
                  </to>
                </anchor>
              </controlPr>
            </control>
          </mc:Choice>
        </mc:AlternateContent>
        <mc:AlternateContent>
          <mc:Choice Requires="x14">
            <control shapeId="269904" r:id="rId580" name="チェック 592">
              <controlPr defaultSize="0" autoPict="0">
                <anchor moveWithCells="1">
                  <from xmlns:xdr="http://schemas.openxmlformats.org/drawingml/2006/spreadsheetDrawing">
                    <xdr:col>38</xdr:col>
                    <xdr:colOff>0</xdr:colOff>
                    <xdr:row>316</xdr:row>
                    <xdr:rowOff>0</xdr:rowOff>
                  </from>
                  <to xmlns:xdr="http://schemas.openxmlformats.org/drawingml/2006/spreadsheetDrawing">
                    <xdr:col>38</xdr:col>
                    <xdr:colOff>302260</xdr:colOff>
                    <xdr:row>317</xdr:row>
                    <xdr:rowOff>89535</xdr:rowOff>
                  </to>
                </anchor>
              </controlPr>
            </control>
          </mc:Choice>
        </mc:AlternateContent>
        <mc:AlternateContent>
          <mc:Choice Requires="x14">
            <control shapeId="269905" r:id="rId581" name="チェック 593">
              <controlPr defaultSize="0" autoPict="0">
                <anchor moveWithCells="1">
                  <from xmlns:xdr="http://schemas.openxmlformats.org/drawingml/2006/spreadsheetDrawing">
                    <xdr:col>39</xdr:col>
                    <xdr:colOff>0</xdr:colOff>
                    <xdr:row>316</xdr:row>
                    <xdr:rowOff>0</xdr:rowOff>
                  </from>
                  <to xmlns:xdr="http://schemas.openxmlformats.org/drawingml/2006/spreadsheetDrawing">
                    <xdr:col>39</xdr:col>
                    <xdr:colOff>302260</xdr:colOff>
                    <xdr:row>317</xdr:row>
                    <xdr:rowOff>89535</xdr:rowOff>
                  </to>
                </anchor>
              </controlPr>
            </control>
          </mc:Choice>
        </mc:AlternateContent>
        <mc:AlternateContent>
          <mc:Choice Requires="x14">
            <control shapeId="269906" r:id="rId582" name="チェック 594">
              <controlPr defaultSize="0" autoPict="0">
                <anchor moveWithCells="1">
                  <from xmlns:xdr="http://schemas.openxmlformats.org/drawingml/2006/spreadsheetDrawing">
                    <xdr:col>37</xdr:col>
                    <xdr:colOff>0</xdr:colOff>
                    <xdr:row>319</xdr:row>
                    <xdr:rowOff>0</xdr:rowOff>
                  </from>
                  <to xmlns:xdr="http://schemas.openxmlformats.org/drawingml/2006/spreadsheetDrawing">
                    <xdr:col>37</xdr:col>
                    <xdr:colOff>302260</xdr:colOff>
                    <xdr:row>320</xdr:row>
                    <xdr:rowOff>87630</xdr:rowOff>
                  </to>
                </anchor>
              </controlPr>
            </control>
          </mc:Choice>
        </mc:AlternateContent>
        <mc:AlternateContent>
          <mc:Choice Requires="x14">
            <control shapeId="269907" r:id="rId583" name="チェック 595">
              <controlPr defaultSize="0" autoPict="0">
                <anchor moveWithCells="1">
                  <from xmlns:xdr="http://schemas.openxmlformats.org/drawingml/2006/spreadsheetDrawing">
                    <xdr:col>38</xdr:col>
                    <xdr:colOff>0</xdr:colOff>
                    <xdr:row>319</xdr:row>
                    <xdr:rowOff>0</xdr:rowOff>
                  </from>
                  <to xmlns:xdr="http://schemas.openxmlformats.org/drawingml/2006/spreadsheetDrawing">
                    <xdr:col>38</xdr:col>
                    <xdr:colOff>302260</xdr:colOff>
                    <xdr:row>320</xdr:row>
                    <xdr:rowOff>87630</xdr:rowOff>
                  </to>
                </anchor>
              </controlPr>
            </control>
          </mc:Choice>
        </mc:AlternateContent>
        <mc:AlternateContent>
          <mc:Choice Requires="x14">
            <control shapeId="269908" r:id="rId584" name="チェック 596">
              <controlPr defaultSize="0" autoPict="0">
                <anchor moveWithCells="1">
                  <from xmlns:xdr="http://schemas.openxmlformats.org/drawingml/2006/spreadsheetDrawing">
                    <xdr:col>39</xdr:col>
                    <xdr:colOff>0</xdr:colOff>
                    <xdr:row>319</xdr:row>
                    <xdr:rowOff>0</xdr:rowOff>
                  </from>
                  <to xmlns:xdr="http://schemas.openxmlformats.org/drawingml/2006/spreadsheetDrawing">
                    <xdr:col>39</xdr:col>
                    <xdr:colOff>302260</xdr:colOff>
                    <xdr:row>320</xdr:row>
                    <xdr:rowOff>87630</xdr:rowOff>
                  </to>
                </anchor>
              </controlPr>
            </control>
          </mc:Choice>
        </mc:AlternateContent>
        <mc:AlternateContent>
          <mc:Choice Requires="x14">
            <control shapeId="269909" r:id="rId585" name="チェック 597">
              <controlPr defaultSize="0" autoPict="0">
                <anchor moveWithCells="1">
                  <from xmlns:xdr="http://schemas.openxmlformats.org/drawingml/2006/spreadsheetDrawing">
                    <xdr:col>37</xdr:col>
                    <xdr:colOff>0</xdr:colOff>
                    <xdr:row>332</xdr:row>
                    <xdr:rowOff>0</xdr:rowOff>
                  </from>
                  <to xmlns:xdr="http://schemas.openxmlformats.org/drawingml/2006/spreadsheetDrawing">
                    <xdr:col>37</xdr:col>
                    <xdr:colOff>302260</xdr:colOff>
                    <xdr:row>332</xdr:row>
                    <xdr:rowOff>316230</xdr:rowOff>
                  </to>
                </anchor>
              </controlPr>
            </control>
          </mc:Choice>
        </mc:AlternateContent>
        <mc:AlternateContent>
          <mc:Choice Requires="x14">
            <control shapeId="269910" r:id="rId586" name="チェック 598">
              <controlPr defaultSize="0" autoPict="0">
                <anchor moveWithCells="1">
                  <from xmlns:xdr="http://schemas.openxmlformats.org/drawingml/2006/spreadsheetDrawing">
                    <xdr:col>38</xdr:col>
                    <xdr:colOff>0</xdr:colOff>
                    <xdr:row>332</xdr:row>
                    <xdr:rowOff>0</xdr:rowOff>
                  </from>
                  <to xmlns:xdr="http://schemas.openxmlformats.org/drawingml/2006/spreadsheetDrawing">
                    <xdr:col>38</xdr:col>
                    <xdr:colOff>302260</xdr:colOff>
                    <xdr:row>332</xdr:row>
                    <xdr:rowOff>316230</xdr:rowOff>
                  </to>
                </anchor>
              </controlPr>
            </control>
          </mc:Choice>
        </mc:AlternateContent>
        <mc:AlternateContent>
          <mc:Choice Requires="x14">
            <control shapeId="269911" r:id="rId587" name="チェック 599">
              <controlPr defaultSize="0" autoPict="0">
                <anchor moveWithCells="1">
                  <from xmlns:xdr="http://schemas.openxmlformats.org/drawingml/2006/spreadsheetDrawing">
                    <xdr:col>39</xdr:col>
                    <xdr:colOff>0</xdr:colOff>
                    <xdr:row>332</xdr:row>
                    <xdr:rowOff>0</xdr:rowOff>
                  </from>
                  <to xmlns:xdr="http://schemas.openxmlformats.org/drawingml/2006/spreadsheetDrawing">
                    <xdr:col>39</xdr:col>
                    <xdr:colOff>302260</xdr:colOff>
                    <xdr:row>332</xdr:row>
                    <xdr:rowOff>316230</xdr:rowOff>
                  </to>
                </anchor>
              </controlPr>
            </control>
          </mc:Choice>
        </mc:AlternateContent>
        <mc:AlternateContent>
          <mc:Choice Requires="x14">
            <control shapeId="269912" r:id="rId588" name="チェック 600">
              <controlPr defaultSize="0" autoPict="0">
                <anchor moveWithCells="1">
                  <from xmlns:xdr="http://schemas.openxmlformats.org/drawingml/2006/spreadsheetDrawing">
                    <xdr:col>37</xdr:col>
                    <xdr:colOff>0</xdr:colOff>
                    <xdr:row>333</xdr:row>
                    <xdr:rowOff>0</xdr:rowOff>
                  </from>
                  <to xmlns:xdr="http://schemas.openxmlformats.org/drawingml/2006/spreadsheetDrawing">
                    <xdr:col>37</xdr:col>
                    <xdr:colOff>302260</xdr:colOff>
                    <xdr:row>333</xdr:row>
                    <xdr:rowOff>323215</xdr:rowOff>
                  </to>
                </anchor>
              </controlPr>
            </control>
          </mc:Choice>
        </mc:AlternateContent>
        <mc:AlternateContent>
          <mc:Choice Requires="x14">
            <control shapeId="269913" r:id="rId589" name="チェック 601">
              <controlPr defaultSize="0" autoPict="0">
                <anchor moveWithCells="1">
                  <from xmlns:xdr="http://schemas.openxmlformats.org/drawingml/2006/spreadsheetDrawing">
                    <xdr:col>37</xdr:col>
                    <xdr:colOff>0</xdr:colOff>
                    <xdr:row>333</xdr:row>
                    <xdr:rowOff>0</xdr:rowOff>
                  </from>
                  <to xmlns:xdr="http://schemas.openxmlformats.org/drawingml/2006/spreadsheetDrawing">
                    <xdr:col>37</xdr:col>
                    <xdr:colOff>302260</xdr:colOff>
                    <xdr:row>333</xdr:row>
                    <xdr:rowOff>323215</xdr:rowOff>
                  </to>
                </anchor>
              </controlPr>
            </control>
          </mc:Choice>
        </mc:AlternateContent>
        <mc:AlternateContent>
          <mc:Choice Requires="x14">
            <control shapeId="269914" r:id="rId590" name="チェック 602">
              <controlPr defaultSize="0" autoPict="0">
                <anchor moveWithCells="1">
                  <from xmlns:xdr="http://schemas.openxmlformats.org/drawingml/2006/spreadsheetDrawing">
                    <xdr:col>38</xdr:col>
                    <xdr:colOff>0</xdr:colOff>
                    <xdr:row>333</xdr:row>
                    <xdr:rowOff>0</xdr:rowOff>
                  </from>
                  <to xmlns:xdr="http://schemas.openxmlformats.org/drawingml/2006/spreadsheetDrawing">
                    <xdr:col>38</xdr:col>
                    <xdr:colOff>302260</xdr:colOff>
                    <xdr:row>333</xdr:row>
                    <xdr:rowOff>323215</xdr:rowOff>
                  </to>
                </anchor>
              </controlPr>
            </control>
          </mc:Choice>
        </mc:AlternateContent>
        <mc:AlternateContent>
          <mc:Choice Requires="x14">
            <control shapeId="269915" r:id="rId591" name="チェック 603">
              <controlPr defaultSize="0" autoPict="0">
                <anchor moveWithCells="1">
                  <from xmlns:xdr="http://schemas.openxmlformats.org/drawingml/2006/spreadsheetDrawing">
                    <xdr:col>39</xdr:col>
                    <xdr:colOff>0</xdr:colOff>
                    <xdr:row>333</xdr:row>
                    <xdr:rowOff>0</xdr:rowOff>
                  </from>
                  <to xmlns:xdr="http://schemas.openxmlformats.org/drawingml/2006/spreadsheetDrawing">
                    <xdr:col>39</xdr:col>
                    <xdr:colOff>302260</xdr:colOff>
                    <xdr:row>333</xdr:row>
                    <xdr:rowOff>323215</xdr:rowOff>
                  </to>
                </anchor>
              </controlPr>
            </control>
          </mc:Choice>
        </mc:AlternateContent>
        <mc:AlternateContent>
          <mc:Choice Requires="x14">
            <control shapeId="269916" r:id="rId592" name="チェック 604">
              <controlPr defaultSize="0" autoPict="0">
                <anchor moveWithCells="1">
                  <from xmlns:xdr="http://schemas.openxmlformats.org/drawingml/2006/spreadsheetDrawing">
                    <xdr:col>37</xdr:col>
                    <xdr:colOff>0</xdr:colOff>
                    <xdr:row>335</xdr:row>
                    <xdr:rowOff>0</xdr:rowOff>
                  </from>
                  <to xmlns:xdr="http://schemas.openxmlformats.org/drawingml/2006/spreadsheetDrawing">
                    <xdr:col>37</xdr:col>
                    <xdr:colOff>302260</xdr:colOff>
                    <xdr:row>335</xdr:row>
                    <xdr:rowOff>318135</xdr:rowOff>
                  </to>
                </anchor>
              </controlPr>
            </control>
          </mc:Choice>
        </mc:AlternateContent>
        <mc:AlternateContent>
          <mc:Choice Requires="x14">
            <control shapeId="269917" r:id="rId593" name="チェック 605">
              <controlPr defaultSize="0" autoPict="0">
                <anchor moveWithCells="1">
                  <from xmlns:xdr="http://schemas.openxmlformats.org/drawingml/2006/spreadsheetDrawing">
                    <xdr:col>38</xdr:col>
                    <xdr:colOff>0</xdr:colOff>
                    <xdr:row>335</xdr:row>
                    <xdr:rowOff>0</xdr:rowOff>
                  </from>
                  <to xmlns:xdr="http://schemas.openxmlformats.org/drawingml/2006/spreadsheetDrawing">
                    <xdr:col>38</xdr:col>
                    <xdr:colOff>302260</xdr:colOff>
                    <xdr:row>335</xdr:row>
                    <xdr:rowOff>318135</xdr:rowOff>
                  </to>
                </anchor>
              </controlPr>
            </control>
          </mc:Choice>
        </mc:AlternateContent>
        <mc:AlternateContent>
          <mc:Choice Requires="x14">
            <control shapeId="269918" r:id="rId594" name="チェック 606">
              <controlPr defaultSize="0" autoPict="0">
                <anchor moveWithCells="1">
                  <from xmlns:xdr="http://schemas.openxmlformats.org/drawingml/2006/spreadsheetDrawing">
                    <xdr:col>39</xdr:col>
                    <xdr:colOff>0</xdr:colOff>
                    <xdr:row>335</xdr:row>
                    <xdr:rowOff>0</xdr:rowOff>
                  </from>
                  <to xmlns:xdr="http://schemas.openxmlformats.org/drawingml/2006/spreadsheetDrawing">
                    <xdr:col>39</xdr:col>
                    <xdr:colOff>302260</xdr:colOff>
                    <xdr:row>335</xdr:row>
                    <xdr:rowOff>318135</xdr:rowOff>
                  </to>
                </anchor>
              </controlPr>
            </control>
          </mc:Choice>
        </mc:AlternateContent>
        <mc:AlternateContent>
          <mc:Choice Requires="x14">
            <control shapeId="269919" r:id="rId595" name="チェック 607">
              <controlPr defaultSize="0" autoPict="0">
                <anchor moveWithCells="1">
                  <from xmlns:xdr="http://schemas.openxmlformats.org/drawingml/2006/spreadsheetDrawing">
                    <xdr:col>37</xdr:col>
                    <xdr:colOff>0</xdr:colOff>
                    <xdr:row>337</xdr:row>
                    <xdr:rowOff>0</xdr:rowOff>
                  </from>
                  <to xmlns:xdr="http://schemas.openxmlformats.org/drawingml/2006/spreadsheetDrawing">
                    <xdr:col>37</xdr:col>
                    <xdr:colOff>302260</xdr:colOff>
                    <xdr:row>337</xdr:row>
                    <xdr:rowOff>325755</xdr:rowOff>
                  </to>
                </anchor>
              </controlPr>
            </control>
          </mc:Choice>
        </mc:AlternateContent>
        <mc:AlternateContent>
          <mc:Choice Requires="x14">
            <control shapeId="269920" r:id="rId596" name="チェック 608">
              <controlPr defaultSize="0" autoPict="0">
                <anchor moveWithCells="1">
                  <from xmlns:xdr="http://schemas.openxmlformats.org/drawingml/2006/spreadsheetDrawing">
                    <xdr:col>38</xdr:col>
                    <xdr:colOff>0</xdr:colOff>
                    <xdr:row>337</xdr:row>
                    <xdr:rowOff>0</xdr:rowOff>
                  </from>
                  <to xmlns:xdr="http://schemas.openxmlformats.org/drawingml/2006/spreadsheetDrawing">
                    <xdr:col>38</xdr:col>
                    <xdr:colOff>302260</xdr:colOff>
                    <xdr:row>337</xdr:row>
                    <xdr:rowOff>325755</xdr:rowOff>
                  </to>
                </anchor>
              </controlPr>
            </control>
          </mc:Choice>
        </mc:AlternateContent>
        <mc:AlternateContent>
          <mc:Choice Requires="x14">
            <control shapeId="269921" r:id="rId597" name="チェック 609">
              <controlPr defaultSize="0" autoPict="0">
                <anchor moveWithCells="1">
                  <from xmlns:xdr="http://schemas.openxmlformats.org/drawingml/2006/spreadsheetDrawing">
                    <xdr:col>39</xdr:col>
                    <xdr:colOff>0</xdr:colOff>
                    <xdr:row>337</xdr:row>
                    <xdr:rowOff>0</xdr:rowOff>
                  </from>
                  <to xmlns:xdr="http://schemas.openxmlformats.org/drawingml/2006/spreadsheetDrawing">
                    <xdr:col>39</xdr:col>
                    <xdr:colOff>302260</xdr:colOff>
                    <xdr:row>337</xdr:row>
                    <xdr:rowOff>325755</xdr:rowOff>
                  </to>
                </anchor>
              </controlPr>
            </control>
          </mc:Choice>
        </mc:AlternateContent>
        <mc:AlternateContent>
          <mc:Choice Requires="x14">
            <control shapeId="269922" r:id="rId598" name="チェック 610">
              <controlPr defaultSize="0" autoPict="0">
                <anchor moveWithCells="1">
                  <from xmlns:xdr="http://schemas.openxmlformats.org/drawingml/2006/spreadsheetDrawing">
                    <xdr:col>37</xdr:col>
                    <xdr:colOff>0</xdr:colOff>
                    <xdr:row>339</xdr:row>
                    <xdr:rowOff>0</xdr:rowOff>
                  </from>
                  <to xmlns:xdr="http://schemas.openxmlformats.org/drawingml/2006/spreadsheetDrawing">
                    <xdr:col>37</xdr:col>
                    <xdr:colOff>302260</xdr:colOff>
                    <xdr:row>339</xdr:row>
                    <xdr:rowOff>323850</xdr:rowOff>
                  </to>
                </anchor>
              </controlPr>
            </control>
          </mc:Choice>
        </mc:AlternateContent>
        <mc:AlternateContent>
          <mc:Choice Requires="x14">
            <control shapeId="269923" r:id="rId599" name="チェック 611">
              <controlPr defaultSize="0" autoPict="0">
                <anchor moveWithCells="1">
                  <from xmlns:xdr="http://schemas.openxmlformats.org/drawingml/2006/spreadsheetDrawing">
                    <xdr:col>38</xdr:col>
                    <xdr:colOff>0</xdr:colOff>
                    <xdr:row>339</xdr:row>
                    <xdr:rowOff>0</xdr:rowOff>
                  </from>
                  <to xmlns:xdr="http://schemas.openxmlformats.org/drawingml/2006/spreadsheetDrawing">
                    <xdr:col>38</xdr:col>
                    <xdr:colOff>302260</xdr:colOff>
                    <xdr:row>339</xdr:row>
                    <xdr:rowOff>323850</xdr:rowOff>
                  </to>
                </anchor>
              </controlPr>
            </control>
          </mc:Choice>
        </mc:AlternateContent>
        <mc:AlternateContent>
          <mc:Choice Requires="x14">
            <control shapeId="269924" r:id="rId600" name="チェック 612">
              <controlPr defaultSize="0" autoPict="0">
                <anchor moveWithCells="1">
                  <from xmlns:xdr="http://schemas.openxmlformats.org/drawingml/2006/spreadsheetDrawing">
                    <xdr:col>39</xdr:col>
                    <xdr:colOff>0</xdr:colOff>
                    <xdr:row>339</xdr:row>
                    <xdr:rowOff>0</xdr:rowOff>
                  </from>
                  <to xmlns:xdr="http://schemas.openxmlformats.org/drawingml/2006/spreadsheetDrawing">
                    <xdr:col>39</xdr:col>
                    <xdr:colOff>302260</xdr:colOff>
                    <xdr:row>339</xdr:row>
                    <xdr:rowOff>323850</xdr:rowOff>
                  </to>
                </anchor>
              </controlPr>
            </control>
          </mc:Choice>
        </mc:AlternateContent>
        <mc:AlternateContent>
          <mc:Choice Requires="x14">
            <control shapeId="269925" r:id="rId601" name="チェック 613">
              <controlPr defaultSize="0" autoPict="0">
                <anchor moveWithCells="1">
                  <from xmlns:xdr="http://schemas.openxmlformats.org/drawingml/2006/spreadsheetDrawing">
                    <xdr:col>37</xdr:col>
                    <xdr:colOff>0</xdr:colOff>
                    <xdr:row>340</xdr:row>
                    <xdr:rowOff>0</xdr:rowOff>
                  </from>
                  <to xmlns:xdr="http://schemas.openxmlformats.org/drawingml/2006/spreadsheetDrawing">
                    <xdr:col>37</xdr:col>
                    <xdr:colOff>302260</xdr:colOff>
                    <xdr:row>340</xdr:row>
                    <xdr:rowOff>322580</xdr:rowOff>
                  </to>
                </anchor>
              </controlPr>
            </control>
          </mc:Choice>
        </mc:AlternateContent>
        <mc:AlternateContent>
          <mc:Choice Requires="x14">
            <control shapeId="269926" r:id="rId602" name="チェック 614">
              <controlPr defaultSize="0" autoPict="0">
                <anchor moveWithCells="1">
                  <from xmlns:xdr="http://schemas.openxmlformats.org/drawingml/2006/spreadsheetDrawing">
                    <xdr:col>38</xdr:col>
                    <xdr:colOff>0</xdr:colOff>
                    <xdr:row>340</xdr:row>
                    <xdr:rowOff>0</xdr:rowOff>
                  </from>
                  <to xmlns:xdr="http://schemas.openxmlformats.org/drawingml/2006/spreadsheetDrawing">
                    <xdr:col>38</xdr:col>
                    <xdr:colOff>302260</xdr:colOff>
                    <xdr:row>340</xdr:row>
                    <xdr:rowOff>322580</xdr:rowOff>
                  </to>
                </anchor>
              </controlPr>
            </control>
          </mc:Choice>
        </mc:AlternateContent>
        <mc:AlternateContent>
          <mc:Choice Requires="x14">
            <control shapeId="269927" r:id="rId603" name="チェック 615">
              <controlPr defaultSize="0" autoPict="0">
                <anchor moveWithCells="1">
                  <from xmlns:xdr="http://schemas.openxmlformats.org/drawingml/2006/spreadsheetDrawing">
                    <xdr:col>39</xdr:col>
                    <xdr:colOff>0</xdr:colOff>
                    <xdr:row>340</xdr:row>
                    <xdr:rowOff>0</xdr:rowOff>
                  </from>
                  <to xmlns:xdr="http://schemas.openxmlformats.org/drawingml/2006/spreadsheetDrawing">
                    <xdr:col>39</xdr:col>
                    <xdr:colOff>302260</xdr:colOff>
                    <xdr:row>340</xdr:row>
                    <xdr:rowOff>322580</xdr:rowOff>
                  </to>
                </anchor>
              </controlPr>
            </control>
          </mc:Choice>
        </mc:AlternateContent>
        <mc:AlternateContent>
          <mc:Choice Requires="x14">
            <control shapeId="269928" r:id="rId604" name="チェック 616">
              <controlPr defaultSize="0" autoPict="0">
                <anchor moveWithCells="1">
                  <from xmlns:xdr="http://schemas.openxmlformats.org/drawingml/2006/spreadsheetDrawing">
                    <xdr:col>37</xdr:col>
                    <xdr:colOff>0</xdr:colOff>
                    <xdr:row>341</xdr:row>
                    <xdr:rowOff>0</xdr:rowOff>
                  </from>
                  <to xmlns:xdr="http://schemas.openxmlformats.org/drawingml/2006/spreadsheetDrawing">
                    <xdr:col>37</xdr:col>
                    <xdr:colOff>302260</xdr:colOff>
                    <xdr:row>341</xdr:row>
                    <xdr:rowOff>323850</xdr:rowOff>
                  </to>
                </anchor>
              </controlPr>
            </control>
          </mc:Choice>
        </mc:AlternateContent>
        <mc:AlternateContent>
          <mc:Choice Requires="x14">
            <control shapeId="269929" r:id="rId605" name="チェック 617">
              <controlPr defaultSize="0" autoPict="0">
                <anchor moveWithCells="1">
                  <from xmlns:xdr="http://schemas.openxmlformats.org/drawingml/2006/spreadsheetDrawing">
                    <xdr:col>38</xdr:col>
                    <xdr:colOff>0</xdr:colOff>
                    <xdr:row>341</xdr:row>
                    <xdr:rowOff>0</xdr:rowOff>
                  </from>
                  <to xmlns:xdr="http://schemas.openxmlformats.org/drawingml/2006/spreadsheetDrawing">
                    <xdr:col>38</xdr:col>
                    <xdr:colOff>302260</xdr:colOff>
                    <xdr:row>341</xdr:row>
                    <xdr:rowOff>323850</xdr:rowOff>
                  </to>
                </anchor>
              </controlPr>
            </control>
          </mc:Choice>
        </mc:AlternateContent>
        <mc:AlternateContent>
          <mc:Choice Requires="x14">
            <control shapeId="269930" r:id="rId606" name="チェック 618">
              <controlPr defaultSize="0" autoPict="0">
                <anchor moveWithCells="1">
                  <from xmlns:xdr="http://schemas.openxmlformats.org/drawingml/2006/spreadsheetDrawing">
                    <xdr:col>39</xdr:col>
                    <xdr:colOff>0</xdr:colOff>
                    <xdr:row>341</xdr:row>
                    <xdr:rowOff>0</xdr:rowOff>
                  </from>
                  <to xmlns:xdr="http://schemas.openxmlformats.org/drawingml/2006/spreadsheetDrawing">
                    <xdr:col>39</xdr:col>
                    <xdr:colOff>302260</xdr:colOff>
                    <xdr:row>341</xdr:row>
                    <xdr:rowOff>323850</xdr:rowOff>
                  </to>
                </anchor>
              </controlPr>
            </control>
          </mc:Choice>
        </mc:AlternateContent>
        <mc:AlternateContent>
          <mc:Choice Requires="x14">
            <control shapeId="269931" r:id="rId607" name="チェック 619">
              <controlPr defaultSize="0" autoPict="0">
                <anchor moveWithCells="1">
                  <from xmlns:xdr="http://schemas.openxmlformats.org/drawingml/2006/spreadsheetDrawing">
                    <xdr:col>37</xdr:col>
                    <xdr:colOff>0</xdr:colOff>
                    <xdr:row>344</xdr:row>
                    <xdr:rowOff>0</xdr:rowOff>
                  </from>
                  <to xmlns:xdr="http://schemas.openxmlformats.org/drawingml/2006/spreadsheetDrawing">
                    <xdr:col>37</xdr:col>
                    <xdr:colOff>302260</xdr:colOff>
                    <xdr:row>344</xdr:row>
                    <xdr:rowOff>323215</xdr:rowOff>
                  </to>
                </anchor>
              </controlPr>
            </control>
          </mc:Choice>
        </mc:AlternateContent>
        <mc:AlternateContent>
          <mc:Choice Requires="x14">
            <control shapeId="269932" r:id="rId608" name="チェック 620">
              <controlPr defaultSize="0" autoPict="0">
                <anchor moveWithCells="1">
                  <from xmlns:xdr="http://schemas.openxmlformats.org/drawingml/2006/spreadsheetDrawing">
                    <xdr:col>37</xdr:col>
                    <xdr:colOff>0</xdr:colOff>
                    <xdr:row>344</xdr:row>
                    <xdr:rowOff>0</xdr:rowOff>
                  </from>
                  <to xmlns:xdr="http://schemas.openxmlformats.org/drawingml/2006/spreadsheetDrawing">
                    <xdr:col>37</xdr:col>
                    <xdr:colOff>302260</xdr:colOff>
                    <xdr:row>344</xdr:row>
                    <xdr:rowOff>323215</xdr:rowOff>
                  </to>
                </anchor>
              </controlPr>
            </control>
          </mc:Choice>
        </mc:AlternateContent>
        <mc:AlternateContent>
          <mc:Choice Requires="x14">
            <control shapeId="269933" r:id="rId609" name="チェック 621">
              <controlPr defaultSize="0" autoPict="0">
                <anchor moveWithCells="1">
                  <from xmlns:xdr="http://schemas.openxmlformats.org/drawingml/2006/spreadsheetDrawing">
                    <xdr:col>38</xdr:col>
                    <xdr:colOff>0</xdr:colOff>
                    <xdr:row>344</xdr:row>
                    <xdr:rowOff>0</xdr:rowOff>
                  </from>
                  <to xmlns:xdr="http://schemas.openxmlformats.org/drawingml/2006/spreadsheetDrawing">
                    <xdr:col>38</xdr:col>
                    <xdr:colOff>302260</xdr:colOff>
                    <xdr:row>344</xdr:row>
                    <xdr:rowOff>323215</xdr:rowOff>
                  </to>
                </anchor>
              </controlPr>
            </control>
          </mc:Choice>
        </mc:AlternateContent>
        <mc:AlternateContent>
          <mc:Choice Requires="x14">
            <control shapeId="269934" r:id="rId610" name="チェック 622">
              <controlPr defaultSize="0" autoPict="0">
                <anchor moveWithCells="1">
                  <from xmlns:xdr="http://schemas.openxmlformats.org/drawingml/2006/spreadsheetDrawing">
                    <xdr:col>39</xdr:col>
                    <xdr:colOff>0</xdr:colOff>
                    <xdr:row>344</xdr:row>
                    <xdr:rowOff>0</xdr:rowOff>
                  </from>
                  <to xmlns:xdr="http://schemas.openxmlformats.org/drawingml/2006/spreadsheetDrawing">
                    <xdr:col>39</xdr:col>
                    <xdr:colOff>302260</xdr:colOff>
                    <xdr:row>344</xdr:row>
                    <xdr:rowOff>323215</xdr:rowOff>
                  </to>
                </anchor>
              </controlPr>
            </control>
          </mc:Choice>
        </mc:AlternateContent>
        <mc:AlternateContent>
          <mc:Choice Requires="x14">
            <control shapeId="269935" r:id="rId611" name="チェック 623">
              <controlPr defaultSize="0" autoPict="0">
                <anchor moveWithCells="1">
                  <from xmlns:xdr="http://schemas.openxmlformats.org/drawingml/2006/spreadsheetDrawing">
                    <xdr:col>37</xdr:col>
                    <xdr:colOff>0</xdr:colOff>
                    <xdr:row>346</xdr:row>
                    <xdr:rowOff>0</xdr:rowOff>
                  </from>
                  <to xmlns:xdr="http://schemas.openxmlformats.org/drawingml/2006/spreadsheetDrawing">
                    <xdr:col>37</xdr:col>
                    <xdr:colOff>302260</xdr:colOff>
                    <xdr:row>346</xdr:row>
                    <xdr:rowOff>327660</xdr:rowOff>
                  </to>
                </anchor>
              </controlPr>
            </control>
          </mc:Choice>
        </mc:AlternateContent>
        <mc:AlternateContent>
          <mc:Choice Requires="x14">
            <control shapeId="269936" r:id="rId612" name="チェック 624">
              <controlPr defaultSize="0" autoPict="0">
                <anchor moveWithCells="1">
                  <from xmlns:xdr="http://schemas.openxmlformats.org/drawingml/2006/spreadsheetDrawing">
                    <xdr:col>38</xdr:col>
                    <xdr:colOff>0</xdr:colOff>
                    <xdr:row>346</xdr:row>
                    <xdr:rowOff>0</xdr:rowOff>
                  </from>
                  <to xmlns:xdr="http://schemas.openxmlformats.org/drawingml/2006/spreadsheetDrawing">
                    <xdr:col>38</xdr:col>
                    <xdr:colOff>302260</xdr:colOff>
                    <xdr:row>346</xdr:row>
                    <xdr:rowOff>327660</xdr:rowOff>
                  </to>
                </anchor>
              </controlPr>
            </control>
          </mc:Choice>
        </mc:AlternateContent>
        <mc:AlternateContent>
          <mc:Choice Requires="x14">
            <control shapeId="269937" r:id="rId613" name="チェック 625">
              <controlPr defaultSize="0" autoPict="0">
                <anchor moveWithCells="1">
                  <from xmlns:xdr="http://schemas.openxmlformats.org/drawingml/2006/spreadsheetDrawing">
                    <xdr:col>39</xdr:col>
                    <xdr:colOff>0</xdr:colOff>
                    <xdr:row>346</xdr:row>
                    <xdr:rowOff>0</xdr:rowOff>
                  </from>
                  <to xmlns:xdr="http://schemas.openxmlformats.org/drawingml/2006/spreadsheetDrawing">
                    <xdr:col>39</xdr:col>
                    <xdr:colOff>302260</xdr:colOff>
                    <xdr:row>346</xdr:row>
                    <xdr:rowOff>327660</xdr:rowOff>
                  </to>
                </anchor>
              </controlPr>
            </control>
          </mc:Choice>
        </mc:AlternateContent>
        <mc:AlternateContent>
          <mc:Choice Requires="x14">
            <control shapeId="269938" r:id="rId614" name="チェック 626">
              <controlPr defaultSize="0" autoPict="0">
                <anchor moveWithCells="1">
                  <from xmlns:xdr="http://schemas.openxmlformats.org/drawingml/2006/spreadsheetDrawing">
                    <xdr:col>37</xdr:col>
                    <xdr:colOff>0</xdr:colOff>
                    <xdr:row>363</xdr:row>
                    <xdr:rowOff>0</xdr:rowOff>
                  </from>
                  <to xmlns:xdr="http://schemas.openxmlformats.org/drawingml/2006/spreadsheetDrawing">
                    <xdr:col>37</xdr:col>
                    <xdr:colOff>302260</xdr:colOff>
                    <xdr:row>363</xdr:row>
                    <xdr:rowOff>327660</xdr:rowOff>
                  </to>
                </anchor>
              </controlPr>
            </control>
          </mc:Choice>
        </mc:AlternateContent>
        <mc:AlternateContent>
          <mc:Choice Requires="x14">
            <control shapeId="269939" r:id="rId615" name="チェック 627">
              <controlPr defaultSize="0" autoPict="0">
                <anchor moveWithCells="1">
                  <from xmlns:xdr="http://schemas.openxmlformats.org/drawingml/2006/spreadsheetDrawing">
                    <xdr:col>38</xdr:col>
                    <xdr:colOff>0</xdr:colOff>
                    <xdr:row>363</xdr:row>
                    <xdr:rowOff>0</xdr:rowOff>
                  </from>
                  <to xmlns:xdr="http://schemas.openxmlformats.org/drawingml/2006/spreadsheetDrawing">
                    <xdr:col>38</xdr:col>
                    <xdr:colOff>302260</xdr:colOff>
                    <xdr:row>363</xdr:row>
                    <xdr:rowOff>327660</xdr:rowOff>
                  </to>
                </anchor>
              </controlPr>
            </control>
          </mc:Choice>
        </mc:AlternateContent>
        <mc:AlternateContent>
          <mc:Choice Requires="x14">
            <control shapeId="269940" r:id="rId616" name="チェック 628">
              <controlPr defaultSize="0" autoPict="0">
                <anchor moveWithCells="1">
                  <from xmlns:xdr="http://schemas.openxmlformats.org/drawingml/2006/spreadsheetDrawing">
                    <xdr:col>39</xdr:col>
                    <xdr:colOff>0</xdr:colOff>
                    <xdr:row>363</xdr:row>
                    <xdr:rowOff>0</xdr:rowOff>
                  </from>
                  <to xmlns:xdr="http://schemas.openxmlformats.org/drawingml/2006/spreadsheetDrawing">
                    <xdr:col>39</xdr:col>
                    <xdr:colOff>302260</xdr:colOff>
                    <xdr:row>363</xdr:row>
                    <xdr:rowOff>327660</xdr:rowOff>
                  </to>
                </anchor>
              </controlPr>
            </control>
          </mc:Choice>
        </mc:AlternateContent>
        <mc:AlternateContent>
          <mc:Choice Requires="x14">
            <control shapeId="269941" r:id="rId617" name="チェック 629">
              <controlPr defaultSize="0" autoPict="0">
                <anchor moveWithCells="1">
                  <from xmlns:xdr="http://schemas.openxmlformats.org/drawingml/2006/spreadsheetDrawing">
                    <xdr:col>37</xdr:col>
                    <xdr:colOff>0</xdr:colOff>
                    <xdr:row>364</xdr:row>
                    <xdr:rowOff>0</xdr:rowOff>
                  </from>
                  <to xmlns:xdr="http://schemas.openxmlformats.org/drawingml/2006/spreadsheetDrawing">
                    <xdr:col>37</xdr:col>
                    <xdr:colOff>302260</xdr:colOff>
                    <xdr:row>364</xdr:row>
                    <xdr:rowOff>327025</xdr:rowOff>
                  </to>
                </anchor>
              </controlPr>
            </control>
          </mc:Choice>
        </mc:AlternateContent>
        <mc:AlternateContent>
          <mc:Choice Requires="x14">
            <control shapeId="269942" r:id="rId618" name="チェック 630">
              <controlPr defaultSize="0" autoPict="0">
                <anchor moveWithCells="1">
                  <from xmlns:xdr="http://schemas.openxmlformats.org/drawingml/2006/spreadsheetDrawing">
                    <xdr:col>38</xdr:col>
                    <xdr:colOff>0</xdr:colOff>
                    <xdr:row>364</xdr:row>
                    <xdr:rowOff>0</xdr:rowOff>
                  </from>
                  <to xmlns:xdr="http://schemas.openxmlformats.org/drawingml/2006/spreadsheetDrawing">
                    <xdr:col>38</xdr:col>
                    <xdr:colOff>302260</xdr:colOff>
                    <xdr:row>364</xdr:row>
                    <xdr:rowOff>327025</xdr:rowOff>
                  </to>
                </anchor>
              </controlPr>
            </control>
          </mc:Choice>
        </mc:AlternateContent>
        <mc:AlternateContent>
          <mc:Choice Requires="x14">
            <control shapeId="269943" r:id="rId619" name="チェック 631">
              <controlPr defaultSize="0" autoPict="0">
                <anchor moveWithCells="1">
                  <from xmlns:xdr="http://schemas.openxmlformats.org/drawingml/2006/spreadsheetDrawing">
                    <xdr:col>39</xdr:col>
                    <xdr:colOff>0</xdr:colOff>
                    <xdr:row>364</xdr:row>
                    <xdr:rowOff>0</xdr:rowOff>
                  </from>
                  <to xmlns:xdr="http://schemas.openxmlformats.org/drawingml/2006/spreadsheetDrawing">
                    <xdr:col>39</xdr:col>
                    <xdr:colOff>302260</xdr:colOff>
                    <xdr:row>364</xdr:row>
                    <xdr:rowOff>327025</xdr:rowOff>
                  </to>
                </anchor>
              </controlPr>
            </control>
          </mc:Choice>
        </mc:AlternateContent>
        <mc:AlternateContent>
          <mc:Choice Requires="x14">
            <control shapeId="269944" r:id="rId620" name="チェック 632">
              <controlPr defaultSize="0" autoPict="0">
                <anchor moveWithCells="1">
                  <from xmlns:xdr="http://schemas.openxmlformats.org/drawingml/2006/spreadsheetDrawing">
                    <xdr:col>37</xdr:col>
                    <xdr:colOff>0</xdr:colOff>
                    <xdr:row>364</xdr:row>
                    <xdr:rowOff>0</xdr:rowOff>
                  </from>
                  <to xmlns:xdr="http://schemas.openxmlformats.org/drawingml/2006/spreadsheetDrawing">
                    <xdr:col>37</xdr:col>
                    <xdr:colOff>302260</xdr:colOff>
                    <xdr:row>364</xdr:row>
                    <xdr:rowOff>327025</xdr:rowOff>
                  </to>
                </anchor>
              </controlPr>
            </control>
          </mc:Choice>
        </mc:AlternateContent>
        <mc:AlternateContent>
          <mc:Choice Requires="x14">
            <control shapeId="269945" r:id="rId621" name="チェック 633">
              <controlPr defaultSize="0" autoPict="0">
                <anchor moveWithCells="1">
                  <from xmlns:xdr="http://schemas.openxmlformats.org/drawingml/2006/spreadsheetDrawing">
                    <xdr:col>38</xdr:col>
                    <xdr:colOff>0</xdr:colOff>
                    <xdr:row>364</xdr:row>
                    <xdr:rowOff>0</xdr:rowOff>
                  </from>
                  <to xmlns:xdr="http://schemas.openxmlformats.org/drawingml/2006/spreadsheetDrawing">
                    <xdr:col>38</xdr:col>
                    <xdr:colOff>302260</xdr:colOff>
                    <xdr:row>364</xdr:row>
                    <xdr:rowOff>327025</xdr:rowOff>
                  </to>
                </anchor>
              </controlPr>
            </control>
          </mc:Choice>
        </mc:AlternateContent>
        <mc:AlternateContent>
          <mc:Choice Requires="x14">
            <control shapeId="269946" r:id="rId622" name="チェック 634">
              <controlPr defaultSize="0" autoPict="0">
                <anchor moveWithCells="1">
                  <from xmlns:xdr="http://schemas.openxmlformats.org/drawingml/2006/spreadsheetDrawing">
                    <xdr:col>39</xdr:col>
                    <xdr:colOff>0</xdr:colOff>
                    <xdr:row>364</xdr:row>
                    <xdr:rowOff>0</xdr:rowOff>
                  </from>
                  <to xmlns:xdr="http://schemas.openxmlformats.org/drawingml/2006/spreadsheetDrawing">
                    <xdr:col>39</xdr:col>
                    <xdr:colOff>302260</xdr:colOff>
                    <xdr:row>364</xdr:row>
                    <xdr:rowOff>327025</xdr:rowOff>
                  </to>
                </anchor>
              </controlPr>
            </control>
          </mc:Choice>
        </mc:AlternateContent>
        <mc:AlternateContent>
          <mc:Choice Requires="x14">
            <control shapeId="269947" r:id="rId623" name="チェック 635">
              <controlPr defaultSize="0" autoPict="0">
                <anchor moveWithCells="1">
                  <from xmlns:xdr="http://schemas.openxmlformats.org/drawingml/2006/spreadsheetDrawing">
                    <xdr:col>37</xdr:col>
                    <xdr:colOff>0</xdr:colOff>
                    <xdr:row>364</xdr:row>
                    <xdr:rowOff>0</xdr:rowOff>
                  </from>
                  <to xmlns:xdr="http://schemas.openxmlformats.org/drawingml/2006/spreadsheetDrawing">
                    <xdr:col>37</xdr:col>
                    <xdr:colOff>302260</xdr:colOff>
                    <xdr:row>364</xdr:row>
                    <xdr:rowOff>324485</xdr:rowOff>
                  </to>
                </anchor>
              </controlPr>
            </control>
          </mc:Choice>
        </mc:AlternateContent>
        <mc:AlternateContent>
          <mc:Choice Requires="x14">
            <control shapeId="269948" r:id="rId624" name="チェック 636">
              <controlPr defaultSize="0" autoPict="0">
                <anchor moveWithCells="1">
                  <from xmlns:xdr="http://schemas.openxmlformats.org/drawingml/2006/spreadsheetDrawing">
                    <xdr:col>38</xdr:col>
                    <xdr:colOff>0</xdr:colOff>
                    <xdr:row>364</xdr:row>
                    <xdr:rowOff>0</xdr:rowOff>
                  </from>
                  <to xmlns:xdr="http://schemas.openxmlformats.org/drawingml/2006/spreadsheetDrawing">
                    <xdr:col>38</xdr:col>
                    <xdr:colOff>302260</xdr:colOff>
                    <xdr:row>364</xdr:row>
                    <xdr:rowOff>324485</xdr:rowOff>
                  </to>
                </anchor>
              </controlPr>
            </control>
          </mc:Choice>
        </mc:AlternateContent>
        <mc:AlternateContent>
          <mc:Choice Requires="x14">
            <control shapeId="269949" r:id="rId625" name="チェック 637">
              <controlPr defaultSize="0" autoPict="0">
                <anchor moveWithCells="1">
                  <from xmlns:xdr="http://schemas.openxmlformats.org/drawingml/2006/spreadsheetDrawing">
                    <xdr:col>39</xdr:col>
                    <xdr:colOff>0</xdr:colOff>
                    <xdr:row>364</xdr:row>
                    <xdr:rowOff>0</xdr:rowOff>
                  </from>
                  <to xmlns:xdr="http://schemas.openxmlformats.org/drawingml/2006/spreadsheetDrawing">
                    <xdr:col>39</xdr:col>
                    <xdr:colOff>302260</xdr:colOff>
                    <xdr:row>364</xdr:row>
                    <xdr:rowOff>324485</xdr:rowOff>
                  </to>
                </anchor>
              </controlPr>
            </control>
          </mc:Choice>
        </mc:AlternateContent>
        <mc:AlternateContent>
          <mc:Choice Requires="x14">
            <control shapeId="269950" r:id="rId626" name="チェック 638">
              <controlPr defaultSize="0" autoPict="0">
                <anchor moveWithCells="1">
                  <from xmlns:xdr="http://schemas.openxmlformats.org/drawingml/2006/spreadsheetDrawing">
                    <xdr:col>37</xdr:col>
                    <xdr:colOff>0</xdr:colOff>
                    <xdr:row>364</xdr:row>
                    <xdr:rowOff>0</xdr:rowOff>
                  </from>
                  <to xmlns:xdr="http://schemas.openxmlformats.org/drawingml/2006/spreadsheetDrawing">
                    <xdr:col>37</xdr:col>
                    <xdr:colOff>302260</xdr:colOff>
                    <xdr:row>364</xdr:row>
                    <xdr:rowOff>327025</xdr:rowOff>
                  </to>
                </anchor>
              </controlPr>
            </control>
          </mc:Choice>
        </mc:AlternateContent>
        <mc:AlternateContent>
          <mc:Choice Requires="x14">
            <control shapeId="269951" r:id="rId627" name="チェック 639">
              <controlPr defaultSize="0" autoPict="0">
                <anchor moveWithCells="1">
                  <from xmlns:xdr="http://schemas.openxmlformats.org/drawingml/2006/spreadsheetDrawing">
                    <xdr:col>38</xdr:col>
                    <xdr:colOff>0</xdr:colOff>
                    <xdr:row>364</xdr:row>
                    <xdr:rowOff>0</xdr:rowOff>
                  </from>
                  <to xmlns:xdr="http://schemas.openxmlformats.org/drawingml/2006/spreadsheetDrawing">
                    <xdr:col>38</xdr:col>
                    <xdr:colOff>302260</xdr:colOff>
                    <xdr:row>364</xdr:row>
                    <xdr:rowOff>327025</xdr:rowOff>
                  </to>
                </anchor>
              </controlPr>
            </control>
          </mc:Choice>
        </mc:AlternateContent>
        <mc:AlternateContent>
          <mc:Choice Requires="x14">
            <control shapeId="269952" r:id="rId628" name="チェック 640">
              <controlPr defaultSize="0" autoPict="0">
                <anchor moveWithCells="1">
                  <from xmlns:xdr="http://schemas.openxmlformats.org/drawingml/2006/spreadsheetDrawing">
                    <xdr:col>39</xdr:col>
                    <xdr:colOff>0</xdr:colOff>
                    <xdr:row>364</xdr:row>
                    <xdr:rowOff>0</xdr:rowOff>
                  </from>
                  <to xmlns:xdr="http://schemas.openxmlformats.org/drawingml/2006/spreadsheetDrawing">
                    <xdr:col>39</xdr:col>
                    <xdr:colOff>302260</xdr:colOff>
                    <xdr:row>364</xdr:row>
                    <xdr:rowOff>327025</xdr:rowOff>
                  </to>
                </anchor>
              </controlPr>
            </control>
          </mc:Choice>
        </mc:AlternateContent>
        <mc:AlternateContent>
          <mc:Choice Requires="x14">
            <control shapeId="269953" r:id="rId629" name="チェック 641">
              <controlPr defaultSize="0" autoPict="0">
                <anchor moveWithCells="1">
                  <from xmlns:xdr="http://schemas.openxmlformats.org/drawingml/2006/spreadsheetDrawing">
                    <xdr:col>37</xdr:col>
                    <xdr:colOff>0</xdr:colOff>
                    <xdr:row>365</xdr:row>
                    <xdr:rowOff>0</xdr:rowOff>
                  </from>
                  <to xmlns:xdr="http://schemas.openxmlformats.org/drawingml/2006/spreadsheetDrawing">
                    <xdr:col>37</xdr:col>
                    <xdr:colOff>302260</xdr:colOff>
                    <xdr:row>365</xdr:row>
                    <xdr:rowOff>327025</xdr:rowOff>
                  </to>
                </anchor>
              </controlPr>
            </control>
          </mc:Choice>
        </mc:AlternateContent>
        <mc:AlternateContent>
          <mc:Choice Requires="x14">
            <control shapeId="269954" r:id="rId630" name="チェック 642">
              <controlPr defaultSize="0" autoPict="0">
                <anchor moveWithCells="1">
                  <from xmlns:xdr="http://schemas.openxmlformats.org/drawingml/2006/spreadsheetDrawing">
                    <xdr:col>38</xdr:col>
                    <xdr:colOff>0</xdr:colOff>
                    <xdr:row>365</xdr:row>
                    <xdr:rowOff>0</xdr:rowOff>
                  </from>
                  <to xmlns:xdr="http://schemas.openxmlformats.org/drawingml/2006/spreadsheetDrawing">
                    <xdr:col>38</xdr:col>
                    <xdr:colOff>302260</xdr:colOff>
                    <xdr:row>365</xdr:row>
                    <xdr:rowOff>327025</xdr:rowOff>
                  </to>
                </anchor>
              </controlPr>
            </control>
          </mc:Choice>
        </mc:AlternateContent>
        <mc:AlternateContent>
          <mc:Choice Requires="x14">
            <control shapeId="269955" r:id="rId631" name="チェック 643">
              <controlPr defaultSize="0" autoPict="0">
                <anchor moveWithCells="1">
                  <from xmlns:xdr="http://schemas.openxmlformats.org/drawingml/2006/spreadsheetDrawing">
                    <xdr:col>39</xdr:col>
                    <xdr:colOff>0</xdr:colOff>
                    <xdr:row>365</xdr:row>
                    <xdr:rowOff>0</xdr:rowOff>
                  </from>
                  <to xmlns:xdr="http://schemas.openxmlformats.org/drawingml/2006/spreadsheetDrawing">
                    <xdr:col>39</xdr:col>
                    <xdr:colOff>302260</xdr:colOff>
                    <xdr:row>365</xdr:row>
                    <xdr:rowOff>327025</xdr:rowOff>
                  </to>
                </anchor>
              </controlPr>
            </control>
          </mc:Choice>
        </mc:AlternateContent>
        <mc:AlternateContent>
          <mc:Choice Requires="x14">
            <control shapeId="269956" r:id="rId632" name="チェック 644">
              <controlPr defaultSize="0" autoPict="0">
                <anchor moveWithCells="1">
                  <from xmlns:xdr="http://schemas.openxmlformats.org/drawingml/2006/spreadsheetDrawing">
                    <xdr:col>37</xdr:col>
                    <xdr:colOff>0</xdr:colOff>
                    <xdr:row>366</xdr:row>
                    <xdr:rowOff>0</xdr:rowOff>
                  </from>
                  <to xmlns:xdr="http://schemas.openxmlformats.org/drawingml/2006/spreadsheetDrawing">
                    <xdr:col>37</xdr:col>
                    <xdr:colOff>302260</xdr:colOff>
                    <xdr:row>366</xdr:row>
                    <xdr:rowOff>327025</xdr:rowOff>
                  </to>
                </anchor>
              </controlPr>
            </control>
          </mc:Choice>
        </mc:AlternateContent>
        <mc:AlternateContent>
          <mc:Choice Requires="x14">
            <control shapeId="269957" r:id="rId633" name="チェック 645">
              <controlPr defaultSize="0" autoPict="0">
                <anchor moveWithCells="1">
                  <from xmlns:xdr="http://schemas.openxmlformats.org/drawingml/2006/spreadsheetDrawing">
                    <xdr:col>38</xdr:col>
                    <xdr:colOff>0</xdr:colOff>
                    <xdr:row>366</xdr:row>
                    <xdr:rowOff>0</xdr:rowOff>
                  </from>
                  <to xmlns:xdr="http://schemas.openxmlformats.org/drawingml/2006/spreadsheetDrawing">
                    <xdr:col>38</xdr:col>
                    <xdr:colOff>302260</xdr:colOff>
                    <xdr:row>366</xdr:row>
                    <xdr:rowOff>327025</xdr:rowOff>
                  </to>
                </anchor>
              </controlPr>
            </control>
          </mc:Choice>
        </mc:AlternateContent>
        <mc:AlternateContent>
          <mc:Choice Requires="x14">
            <control shapeId="269958" r:id="rId634" name="チェック 646">
              <controlPr defaultSize="0" autoPict="0">
                <anchor moveWithCells="1">
                  <from xmlns:xdr="http://schemas.openxmlformats.org/drawingml/2006/spreadsheetDrawing">
                    <xdr:col>39</xdr:col>
                    <xdr:colOff>0</xdr:colOff>
                    <xdr:row>366</xdr:row>
                    <xdr:rowOff>0</xdr:rowOff>
                  </from>
                  <to xmlns:xdr="http://schemas.openxmlformats.org/drawingml/2006/spreadsheetDrawing">
                    <xdr:col>39</xdr:col>
                    <xdr:colOff>302260</xdr:colOff>
                    <xdr:row>366</xdr:row>
                    <xdr:rowOff>327025</xdr:rowOff>
                  </to>
                </anchor>
              </controlPr>
            </control>
          </mc:Choice>
        </mc:AlternateContent>
        <mc:AlternateContent>
          <mc:Choice Requires="x14">
            <control shapeId="269959" r:id="rId635" name="チェック 647">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36195</xdr:rowOff>
                  </to>
                </anchor>
              </controlPr>
            </control>
          </mc:Choice>
        </mc:AlternateContent>
        <mc:AlternateContent>
          <mc:Choice Requires="x14">
            <control shapeId="269960" r:id="rId636" name="チェック 648">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36195</xdr:rowOff>
                  </to>
                </anchor>
              </controlPr>
            </control>
          </mc:Choice>
        </mc:AlternateContent>
        <mc:AlternateContent>
          <mc:Choice Requires="x14">
            <control shapeId="269961" r:id="rId637" name="チェック 649">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36195</xdr:rowOff>
                  </to>
                </anchor>
              </controlPr>
            </control>
          </mc:Choice>
        </mc:AlternateContent>
        <mc:AlternateContent>
          <mc:Choice Requires="x14">
            <control shapeId="269962" r:id="rId638" name="チェック 650">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36195</xdr:rowOff>
                  </to>
                </anchor>
              </controlPr>
            </control>
          </mc:Choice>
        </mc:AlternateContent>
        <mc:AlternateContent>
          <mc:Choice Requires="x14">
            <control shapeId="269963" r:id="rId639" name="チェック 651">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33020</xdr:rowOff>
                  </to>
                </anchor>
              </controlPr>
            </control>
          </mc:Choice>
        </mc:AlternateContent>
        <mc:AlternateContent>
          <mc:Choice Requires="x14">
            <control shapeId="269964" r:id="rId640" name="チェック 652">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33020</xdr:rowOff>
                  </to>
                </anchor>
              </controlPr>
            </control>
          </mc:Choice>
        </mc:AlternateContent>
        <mc:AlternateContent>
          <mc:Choice Requires="x14">
            <control shapeId="269965" r:id="rId641" name="チェック 653">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33020</xdr:rowOff>
                  </to>
                </anchor>
              </controlPr>
            </control>
          </mc:Choice>
        </mc:AlternateContent>
        <mc:AlternateContent>
          <mc:Choice Requires="x14">
            <control shapeId="269966" r:id="rId642" name="チェック 654">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36195</xdr:rowOff>
                  </to>
                </anchor>
              </controlPr>
            </control>
          </mc:Choice>
        </mc:AlternateContent>
        <mc:AlternateContent>
          <mc:Choice Requires="x14">
            <control shapeId="269967" r:id="rId643" name="チェック 655">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36195</xdr:rowOff>
                  </to>
                </anchor>
              </controlPr>
            </control>
          </mc:Choice>
        </mc:AlternateContent>
        <mc:AlternateContent>
          <mc:Choice Requires="x14">
            <control shapeId="269968" r:id="rId644" name="チェック 656">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36195</xdr:rowOff>
                  </to>
                </anchor>
              </controlPr>
            </control>
          </mc:Choice>
        </mc:AlternateContent>
        <mc:AlternateContent>
          <mc:Choice Requires="x14">
            <control shapeId="269969" r:id="rId645" name="チェック 657">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36195</xdr:rowOff>
                  </to>
                </anchor>
              </controlPr>
            </control>
          </mc:Choice>
        </mc:AlternateContent>
        <mc:AlternateContent>
          <mc:Choice Requires="x14">
            <control shapeId="269970" r:id="rId646" name="チェック 658">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36195</xdr:rowOff>
                  </to>
                </anchor>
              </controlPr>
            </control>
          </mc:Choice>
        </mc:AlternateContent>
        <mc:AlternateContent>
          <mc:Choice Requires="x14">
            <control shapeId="269971" r:id="rId647" name="チェック 659">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36195</xdr:rowOff>
                  </to>
                </anchor>
              </controlPr>
            </control>
          </mc:Choice>
        </mc:AlternateContent>
        <mc:AlternateContent>
          <mc:Choice Requires="x14">
            <control shapeId="269972" r:id="rId648" name="チェック 660">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36195</xdr:rowOff>
                  </to>
                </anchor>
              </controlPr>
            </control>
          </mc:Choice>
        </mc:AlternateContent>
        <mc:AlternateContent>
          <mc:Choice Requires="x14">
            <control shapeId="269973" r:id="rId649" name="チェック 661">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36195</xdr:rowOff>
                  </to>
                </anchor>
              </controlPr>
            </control>
          </mc:Choice>
        </mc:AlternateContent>
        <mc:AlternateContent>
          <mc:Choice Requires="x14">
            <control shapeId="269974" r:id="rId650" name="チェック 662">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36195</xdr:rowOff>
                  </to>
                </anchor>
              </controlPr>
            </control>
          </mc:Choice>
        </mc:AlternateContent>
        <mc:AlternateContent>
          <mc:Choice Requires="x14">
            <control shapeId="269975" r:id="rId651" name="チェック 663">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36195</xdr:rowOff>
                  </to>
                </anchor>
              </controlPr>
            </control>
          </mc:Choice>
        </mc:AlternateContent>
        <mc:AlternateContent>
          <mc:Choice Requires="x14">
            <control shapeId="269976" r:id="rId652" name="チェック 664">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36195</xdr:rowOff>
                  </to>
                </anchor>
              </controlPr>
            </control>
          </mc:Choice>
        </mc:AlternateContent>
        <mc:AlternateContent>
          <mc:Choice Requires="x14">
            <control shapeId="269977" r:id="rId653" name="チェック 665">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36195</xdr:rowOff>
                  </to>
                </anchor>
              </controlPr>
            </control>
          </mc:Choice>
        </mc:AlternateContent>
        <mc:AlternateContent>
          <mc:Choice Requires="x14">
            <control shapeId="269978" r:id="rId654" name="チェック 666">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36195</xdr:rowOff>
                  </to>
                </anchor>
              </controlPr>
            </control>
          </mc:Choice>
        </mc:AlternateContent>
        <mc:AlternateContent>
          <mc:Choice Requires="x14">
            <control shapeId="269979" r:id="rId655" name="チェック 667">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36195</xdr:rowOff>
                  </to>
                </anchor>
              </controlPr>
            </control>
          </mc:Choice>
        </mc:AlternateContent>
        <mc:AlternateContent>
          <mc:Choice Requires="x14">
            <control shapeId="269980" r:id="rId656" name="チェック 668">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36195</xdr:rowOff>
                  </to>
                </anchor>
              </controlPr>
            </control>
          </mc:Choice>
        </mc:AlternateContent>
        <mc:AlternateContent>
          <mc:Choice Requires="x14">
            <control shapeId="269981" r:id="rId657" name="チェック 669">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36195</xdr:rowOff>
                  </to>
                </anchor>
              </controlPr>
            </control>
          </mc:Choice>
        </mc:AlternateContent>
        <mc:AlternateContent>
          <mc:Choice Requires="x14">
            <control shapeId="269982" r:id="rId658" name="チェック 670">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36195</xdr:rowOff>
                  </to>
                </anchor>
              </controlPr>
            </control>
          </mc:Choice>
        </mc:AlternateContent>
        <mc:AlternateContent>
          <mc:Choice Requires="x14">
            <control shapeId="269983" r:id="rId659" name="チェック 671">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36195</xdr:rowOff>
                  </to>
                </anchor>
              </controlPr>
            </control>
          </mc:Choice>
        </mc:AlternateContent>
        <mc:AlternateContent>
          <mc:Choice Requires="x14">
            <control shapeId="269984" r:id="rId660" name="チェック 672">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36195</xdr:rowOff>
                  </to>
                </anchor>
              </controlPr>
            </control>
          </mc:Choice>
        </mc:AlternateContent>
        <mc:AlternateContent>
          <mc:Choice Requires="x14">
            <control shapeId="269985" r:id="rId661" name="チェック 673">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39370</xdr:rowOff>
                  </to>
                </anchor>
              </controlPr>
            </control>
          </mc:Choice>
        </mc:AlternateContent>
        <mc:AlternateContent>
          <mc:Choice Requires="x14">
            <control shapeId="269986" r:id="rId662" name="チェック 674">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39370</xdr:rowOff>
                  </to>
                </anchor>
              </controlPr>
            </control>
          </mc:Choice>
        </mc:AlternateContent>
        <mc:AlternateContent>
          <mc:Choice Requires="x14">
            <control shapeId="269987" r:id="rId663" name="チェック 675">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39370</xdr:rowOff>
                  </to>
                </anchor>
              </controlPr>
            </control>
          </mc:Choice>
        </mc:AlternateContent>
        <mc:AlternateContent>
          <mc:Choice Requires="x14">
            <control shapeId="269988" r:id="rId664" name="チェック 676">
              <controlPr defaultSize="0" autoPict="0">
                <anchor moveWithCells="1">
                  <from xmlns:xdr="http://schemas.openxmlformats.org/drawingml/2006/spreadsheetDrawing">
                    <xdr:col>37</xdr:col>
                    <xdr:colOff>0</xdr:colOff>
                    <xdr:row>375</xdr:row>
                    <xdr:rowOff>0</xdr:rowOff>
                  </from>
                  <to xmlns:xdr="http://schemas.openxmlformats.org/drawingml/2006/spreadsheetDrawing">
                    <xdr:col>37</xdr:col>
                    <xdr:colOff>302260</xdr:colOff>
                    <xdr:row>375</xdr:row>
                    <xdr:rowOff>325120</xdr:rowOff>
                  </to>
                </anchor>
              </controlPr>
            </control>
          </mc:Choice>
        </mc:AlternateContent>
        <mc:AlternateContent>
          <mc:Choice Requires="x14">
            <control shapeId="269989" r:id="rId665" name="チェック 677">
              <controlPr defaultSize="0" autoPict="0">
                <anchor moveWithCells="1">
                  <from xmlns:xdr="http://schemas.openxmlformats.org/drawingml/2006/spreadsheetDrawing">
                    <xdr:col>38</xdr:col>
                    <xdr:colOff>0</xdr:colOff>
                    <xdr:row>375</xdr:row>
                    <xdr:rowOff>0</xdr:rowOff>
                  </from>
                  <to xmlns:xdr="http://schemas.openxmlformats.org/drawingml/2006/spreadsheetDrawing">
                    <xdr:col>38</xdr:col>
                    <xdr:colOff>302260</xdr:colOff>
                    <xdr:row>375</xdr:row>
                    <xdr:rowOff>325120</xdr:rowOff>
                  </to>
                </anchor>
              </controlPr>
            </control>
          </mc:Choice>
        </mc:AlternateContent>
        <mc:AlternateContent>
          <mc:Choice Requires="x14">
            <control shapeId="269990" r:id="rId666" name="チェック 678">
              <controlPr defaultSize="0" autoPict="0">
                <anchor moveWithCells="1">
                  <from xmlns:xdr="http://schemas.openxmlformats.org/drawingml/2006/spreadsheetDrawing">
                    <xdr:col>39</xdr:col>
                    <xdr:colOff>0</xdr:colOff>
                    <xdr:row>375</xdr:row>
                    <xdr:rowOff>0</xdr:rowOff>
                  </from>
                  <to xmlns:xdr="http://schemas.openxmlformats.org/drawingml/2006/spreadsheetDrawing">
                    <xdr:col>39</xdr:col>
                    <xdr:colOff>302260</xdr:colOff>
                    <xdr:row>375</xdr:row>
                    <xdr:rowOff>325120</xdr:rowOff>
                  </to>
                </anchor>
              </controlPr>
            </control>
          </mc:Choice>
        </mc:AlternateContent>
        <mc:AlternateContent>
          <mc:Choice Requires="x14">
            <control shapeId="269991" r:id="rId667" name="チェック 679">
              <controlPr defaultSize="0" autoPict="0">
                <anchor moveWithCells="1">
                  <from xmlns:xdr="http://schemas.openxmlformats.org/drawingml/2006/spreadsheetDrawing">
                    <xdr:col>37</xdr:col>
                    <xdr:colOff>0</xdr:colOff>
                    <xdr:row>376</xdr:row>
                    <xdr:rowOff>0</xdr:rowOff>
                  </from>
                  <to xmlns:xdr="http://schemas.openxmlformats.org/drawingml/2006/spreadsheetDrawing">
                    <xdr:col>37</xdr:col>
                    <xdr:colOff>302260</xdr:colOff>
                    <xdr:row>376</xdr:row>
                    <xdr:rowOff>327660</xdr:rowOff>
                  </to>
                </anchor>
              </controlPr>
            </control>
          </mc:Choice>
        </mc:AlternateContent>
        <mc:AlternateContent>
          <mc:Choice Requires="x14">
            <control shapeId="269992" r:id="rId668" name="チェック 680">
              <controlPr defaultSize="0" autoPict="0">
                <anchor moveWithCells="1">
                  <from xmlns:xdr="http://schemas.openxmlformats.org/drawingml/2006/spreadsheetDrawing">
                    <xdr:col>38</xdr:col>
                    <xdr:colOff>0</xdr:colOff>
                    <xdr:row>376</xdr:row>
                    <xdr:rowOff>0</xdr:rowOff>
                  </from>
                  <to xmlns:xdr="http://schemas.openxmlformats.org/drawingml/2006/spreadsheetDrawing">
                    <xdr:col>38</xdr:col>
                    <xdr:colOff>302260</xdr:colOff>
                    <xdr:row>376</xdr:row>
                    <xdr:rowOff>327660</xdr:rowOff>
                  </to>
                </anchor>
              </controlPr>
            </control>
          </mc:Choice>
        </mc:AlternateContent>
        <mc:AlternateContent>
          <mc:Choice Requires="x14">
            <control shapeId="269993" r:id="rId669" name="チェック 681">
              <controlPr defaultSize="0" autoPict="0">
                <anchor moveWithCells="1">
                  <from xmlns:xdr="http://schemas.openxmlformats.org/drawingml/2006/spreadsheetDrawing">
                    <xdr:col>39</xdr:col>
                    <xdr:colOff>0</xdr:colOff>
                    <xdr:row>376</xdr:row>
                    <xdr:rowOff>0</xdr:rowOff>
                  </from>
                  <to xmlns:xdr="http://schemas.openxmlformats.org/drawingml/2006/spreadsheetDrawing">
                    <xdr:col>39</xdr:col>
                    <xdr:colOff>302260</xdr:colOff>
                    <xdr:row>376</xdr:row>
                    <xdr:rowOff>327660</xdr:rowOff>
                  </to>
                </anchor>
              </controlPr>
            </control>
          </mc:Choice>
        </mc:AlternateContent>
        <mc:AlternateContent>
          <mc:Choice Requires="x14">
            <control shapeId="269994" r:id="rId670" name="チェック 682">
              <controlPr defaultSize="0" autoPict="0">
                <anchor moveWithCells="1">
                  <from xmlns:xdr="http://schemas.openxmlformats.org/drawingml/2006/spreadsheetDrawing">
                    <xdr:col>37</xdr:col>
                    <xdr:colOff>0</xdr:colOff>
                    <xdr:row>377</xdr:row>
                    <xdr:rowOff>0</xdr:rowOff>
                  </from>
                  <to xmlns:xdr="http://schemas.openxmlformats.org/drawingml/2006/spreadsheetDrawing">
                    <xdr:col>37</xdr:col>
                    <xdr:colOff>302260</xdr:colOff>
                    <xdr:row>377</xdr:row>
                    <xdr:rowOff>327025</xdr:rowOff>
                  </to>
                </anchor>
              </controlPr>
            </control>
          </mc:Choice>
        </mc:AlternateContent>
        <mc:AlternateContent>
          <mc:Choice Requires="x14">
            <control shapeId="269995" r:id="rId671" name="チェック 683">
              <controlPr defaultSize="0" autoPict="0">
                <anchor moveWithCells="1">
                  <from xmlns:xdr="http://schemas.openxmlformats.org/drawingml/2006/spreadsheetDrawing">
                    <xdr:col>37</xdr:col>
                    <xdr:colOff>0</xdr:colOff>
                    <xdr:row>378</xdr:row>
                    <xdr:rowOff>0</xdr:rowOff>
                  </from>
                  <to xmlns:xdr="http://schemas.openxmlformats.org/drawingml/2006/spreadsheetDrawing">
                    <xdr:col>37</xdr:col>
                    <xdr:colOff>302260</xdr:colOff>
                    <xdr:row>378</xdr:row>
                    <xdr:rowOff>327660</xdr:rowOff>
                  </to>
                </anchor>
              </controlPr>
            </control>
          </mc:Choice>
        </mc:AlternateContent>
        <mc:AlternateContent>
          <mc:Choice Requires="x14">
            <control shapeId="269996" r:id="rId672" name="チェック 684">
              <controlPr defaultSize="0" autoPict="0">
                <anchor moveWithCells="1">
                  <from xmlns:xdr="http://schemas.openxmlformats.org/drawingml/2006/spreadsheetDrawing">
                    <xdr:col>37</xdr:col>
                    <xdr:colOff>0</xdr:colOff>
                    <xdr:row>379</xdr:row>
                    <xdr:rowOff>0</xdr:rowOff>
                  </from>
                  <to xmlns:xdr="http://schemas.openxmlformats.org/drawingml/2006/spreadsheetDrawing">
                    <xdr:col>37</xdr:col>
                    <xdr:colOff>302260</xdr:colOff>
                    <xdr:row>379</xdr:row>
                    <xdr:rowOff>326390</xdr:rowOff>
                  </to>
                </anchor>
              </controlPr>
            </control>
          </mc:Choice>
        </mc:AlternateContent>
        <mc:AlternateContent>
          <mc:Choice Requires="x14">
            <control shapeId="269997" r:id="rId673" name="チェック 685">
              <controlPr defaultSize="0" autoPict="0">
                <anchor moveWithCells="1">
                  <from xmlns:xdr="http://schemas.openxmlformats.org/drawingml/2006/spreadsheetDrawing">
                    <xdr:col>37</xdr:col>
                    <xdr:colOff>0</xdr:colOff>
                    <xdr:row>380</xdr:row>
                    <xdr:rowOff>0</xdr:rowOff>
                  </from>
                  <to xmlns:xdr="http://schemas.openxmlformats.org/drawingml/2006/spreadsheetDrawing">
                    <xdr:col>37</xdr:col>
                    <xdr:colOff>302260</xdr:colOff>
                    <xdr:row>381</xdr:row>
                    <xdr:rowOff>51435</xdr:rowOff>
                  </to>
                </anchor>
              </controlPr>
            </control>
          </mc:Choice>
        </mc:AlternateContent>
        <mc:AlternateContent>
          <mc:Choice Requires="x14">
            <control shapeId="269998" r:id="rId674" name="チェック 686">
              <controlPr defaultSize="0" autoPict="0">
                <anchor moveWithCells="1">
                  <from xmlns:xdr="http://schemas.openxmlformats.org/drawingml/2006/spreadsheetDrawing">
                    <xdr:col>37</xdr:col>
                    <xdr:colOff>0</xdr:colOff>
                    <xdr:row>381</xdr:row>
                    <xdr:rowOff>0</xdr:rowOff>
                  </from>
                  <to xmlns:xdr="http://schemas.openxmlformats.org/drawingml/2006/spreadsheetDrawing">
                    <xdr:col>37</xdr:col>
                    <xdr:colOff>302260</xdr:colOff>
                    <xdr:row>381</xdr:row>
                    <xdr:rowOff>327660</xdr:rowOff>
                  </to>
                </anchor>
              </controlPr>
            </control>
          </mc:Choice>
        </mc:AlternateContent>
        <mc:AlternateContent>
          <mc:Choice Requires="x14">
            <control shapeId="269999" r:id="rId675" name="チェック 687">
              <controlPr defaultSize="0" autoPict="0">
                <anchor moveWithCells="1">
                  <from xmlns:xdr="http://schemas.openxmlformats.org/drawingml/2006/spreadsheetDrawing">
                    <xdr:col>37</xdr:col>
                    <xdr:colOff>0</xdr:colOff>
                    <xdr:row>382</xdr:row>
                    <xdr:rowOff>0</xdr:rowOff>
                  </from>
                  <to xmlns:xdr="http://schemas.openxmlformats.org/drawingml/2006/spreadsheetDrawing">
                    <xdr:col>37</xdr:col>
                    <xdr:colOff>302260</xdr:colOff>
                    <xdr:row>383</xdr:row>
                    <xdr:rowOff>31115</xdr:rowOff>
                  </to>
                </anchor>
              </controlPr>
            </control>
          </mc:Choice>
        </mc:AlternateContent>
        <mc:AlternateContent>
          <mc:Choice Requires="x14">
            <control shapeId="270000" r:id="rId676" name="チェック 688">
              <controlPr defaultSize="0" autoPict="0">
                <anchor moveWithCells="1">
                  <from xmlns:xdr="http://schemas.openxmlformats.org/drawingml/2006/spreadsheetDrawing">
                    <xdr:col>37</xdr:col>
                    <xdr:colOff>0</xdr:colOff>
                    <xdr:row>383</xdr:row>
                    <xdr:rowOff>0</xdr:rowOff>
                  </from>
                  <to xmlns:xdr="http://schemas.openxmlformats.org/drawingml/2006/spreadsheetDrawing">
                    <xdr:col>37</xdr:col>
                    <xdr:colOff>302260</xdr:colOff>
                    <xdr:row>383</xdr:row>
                    <xdr:rowOff>327025</xdr:rowOff>
                  </to>
                </anchor>
              </controlPr>
            </control>
          </mc:Choice>
        </mc:AlternateContent>
        <mc:AlternateContent>
          <mc:Choice Requires="x14">
            <control shapeId="270001" r:id="rId677" name="チェック 689">
              <controlPr defaultSize="0" autoPict="0">
                <anchor moveWithCells="1">
                  <from xmlns:xdr="http://schemas.openxmlformats.org/drawingml/2006/spreadsheetDrawing">
                    <xdr:col>37</xdr:col>
                    <xdr:colOff>0</xdr:colOff>
                    <xdr:row>384</xdr:row>
                    <xdr:rowOff>0</xdr:rowOff>
                  </from>
                  <to xmlns:xdr="http://schemas.openxmlformats.org/drawingml/2006/spreadsheetDrawing">
                    <xdr:col>37</xdr:col>
                    <xdr:colOff>302260</xdr:colOff>
                    <xdr:row>384</xdr:row>
                    <xdr:rowOff>327660</xdr:rowOff>
                  </to>
                </anchor>
              </controlPr>
            </control>
          </mc:Choice>
        </mc:AlternateContent>
        <mc:AlternateContent>
          <mc:Choice Requires="x14">
            <control shapeId="270002" r:id="rId678" name="チェック 690">
              <controlPr defaultSize="0" autoPict="0">
                <anchor moveWithCells="1">
                  <from xmlns:xdr="http://schemas.openxmlformats.org/drawingml/2006/spreadsheetDrawing">
                    <xdr:col>38</xdr:col>
                    <xdr:colOff>0</xdr:colOff>
                    <xdr:row>377</xdr:row>
                    <xdr:rowOff>0</xdr:rowOff>
                  </from>
                  <to xmlns:xdr="http://schemas.openxmlformats.org/drawingml/2006/spreadsheetDrawing">
                    <xdr:col>38</xdr:col>
                    <xdr:colOff>302260</xdr:colOff>
                    <xdr:row>377</xdr:row>
                    <xdr:rowOff>327025</xdr:rowOff>
                  </to>
                </anchor>
              </controlPr>
            </control>
          </mc:Choice>
        </mc:AlternateContent>
        <mc:AlternateContent>
          <mc:Choice Requires="x14">
            <control shapeId="270003" r:id="rId679" name="チェック 691">
              <controlPr defaultSize="0" autoPict="0">
                <anchor moveWithCells="1">
                  <from xmlns:xdr="http://schemas.openxmlformats.org/drawingml/2006/spreadsheetDrawing">
                    <xdr:col>38</xdr:col>
                    <xdr:colOff>0</xdr:colOff>
                    <xdr:row>378</xdr:row>
                    <xdr:rowOff>0</xdr:rowOff>
                  </from>
                  <to xmlns:xdr="http://schemas.openxmlformats.org/drawingml/2006/spreadsheetDrawing">
                    <xdr:col>38</xdr:col>
                    <xdr:colOff>302260</xdr:colOff>
                    <xdr:row>378</xdr:row>
                    <xdr:rowOff>327660</xdr:rowOff>
                  </to>
                </anchor>
              </controlPr>
            </control>
          </mc:Choice>
        </mc:AlternateContent>
        <mc:AlternateContent>
          <mc:Choice Requires="x14">
            <control shapeId="270004" r:id="rId680" name="チェック 692">
              <controlPr defaultSize="0" autoPict="0">
                <anchor moveWithCells="1">
                  <from xmlns:xdr="http://schemas.openxmlformats.org/drawingml/2006/spreadsheetDrawing">
                    <xdr:col>38</xdr:col>
                    <xdr:colOff>0</xdr:colOff>
                    <xdr:row>379</xdr:row>
                    <xdr:rowOff>0</xdr:rowOff>
                  </from>
                  <to xmlns:xdr="http://schemas.openxmlformats.org/drawingml/2006/spreadsheetDrawing">
                    <xdr:col>38</xdr:col>
                    <xdr:colOff>302260</xdr:colOff>
                    <xdr:row>379</xdr:row>
                    <xdr:rowOff>326390</xdr:rowOff>
                  </to>
                </anchor>
              </controlPr>
            </control>
          </mc:Choice>
        </mc:AlternateContent>
        <mc:AlternateContent>
          <mc:Choice Requires="x14">
            <control shapeId="270005" r:id="rId681" name="チェック 693">
              <controlPr defaultSize="0" autoPict="0">
                <anchor moveWithCells="1">
                  <from xmlns:xdr="http://schemas.openxmlformats.org/drawingml/2006/spreadsheetDrawing">
                    <xdr:col>38</xdr:col>
                    <xdr:colOff>0</xdr:colOff>
                    <xdr:row>380</xdr:row>
                    <xdr:rowOff>0</xdr:rowOff>
                  </from>
                  <to xmlns:xdr="http://schemas.openxmlformats.org/drawingml/2006/spreadsheetDrawing">
                    <xdr:col>38</xdr:col>
                    <xdr:colOff>302260</xdr:colOff>
                    <xdr:row>381</xdr:row>
                    <xdr:rowOff>51435</xdr:rowOff>
                  </to>
                </anchor>
              </controlPr>
            </control>
          </mc:Choice>
        </mc:AlternateContent>
        <mc:AlternateContent>
          <mc:Choice Requires="x14">
            <control shapeId="270006" r:id="rId682" name="チェック 694">
              <controlPr defaultSize="0" autoPict="0">
                <anchor moveWithCells="1">
                  <from xmlns:xdr="http://schemas.openxmlformats.org/drawingml/2006/spreadsheetDrawing">
                    <xdr:col>38</xdr:col>
                    <xdr:colOff>0</xdr:colOff>
                    <xdr:row>381</xdr:row>
                    <xdr:rowOff>0</xdr:rowOff>
                  </from>
                  <to xmlns:xdr="http://schemas.openxmlformats.org/drawingml/2006/spreadsheetDrawing">
                    <xdr:col>38</xdr:col>
                    <xdr:colOff>302260</xdr:colOff>
                    <xdr:row>381</xdr:row>
                    <xdr:rowOff>327660</xdr:rowOff>
                  </to>
                </anchor>
              </controlPr>
            </control>
          </mc:Choice>
        </mc:AlternateContent>
        <mc:AlternateContent>
          <mc:Choice Requires="x14">
            <control shapeId="270007" r:id="rId683" name="チェック 695">
              <controlPr defaultSize="0" autoPict="0">
                <anchor moveWithCells="1">
                  <from xmlns:xdr="http://schemas.openxmlformats.org/drawingml/2006/spreadsheetDrawing">
                    <xdr:col>38</xdr:col>
                    <xdr:colOff>0</xdr:colOff>
                    <xdr:row>382</xdr:row>
                    <xdr:rowOff>0</xdr:rowOff>
                  </from>
                  <to xmlns:xdr="http://schemas.openxmlformats.org/drawingml/2006/spreadsheetDrawing">
                    <xdr:col>38</xdr:col>
                    <xdr:colOff>302260</xdr:colOff>
                    <xdr:row>383</xdr:row>
                    <xdr:rowOff>31115</xdr:rowOff>
                  </to>
                </anchor>
              </controlPr>
            </control>
          </mc:Choice>
        </mc:AlternateContent>
        <mc:AlternateContent>
          <mc:Choice Requires="x14">
            <control shapeId="270008" r:id="rId684" name="チェック 696">
              <controlPr defaultSize="0" autoPict="0">
                <anchor moveWithCells="1">
                  <from xmlns:xdr="http://schemas.openxmlformats.org/drawingml/2006/spreadsheetDrawing">
                    <xdr:col>38</xdr:col>
                    <xdr:colOff>0</xdr:colOff>
                    <xdr:row>383</xdr:row>
                    <xdr:rowOff>0</xdr:rowOff>
                  </from>
                  <to xmlns:xdr="http://schemas.openxmlformats.org/drawingml/2006/spreadsheetDrawing">
                    <xdr:col>38</xdr:col>
                    <xdr:colOff>302260</xdr:colOff>
                    <xdr:row>383</xdr:row>
                    <xdr:rowOff>327025</xdr:rowOff>
                  </to>
                </anchor>
              </controlPr>
            </control>
          </mc:Choice>
        </mc:AlternateContent>
        <mc:AlternateContent>
          <mc:Choice Requires="x14">
            <control shapeId="270009" r:id="rId685" name="チェック 697">
              <controlPr defaultSize="0" autoPict="0">
                <anchor moveWithCells="1">
                  <from xmlns:xdr="http://schemas.openxmlformats.org/drawingml/2006/spreadsheetDrawing">
                    <xdr:col>38</xdr:col>
                    <xdr:colOff>0</xdr:colOff>
                    <xdr:row>384</xdr:row>
                    <xdr:rowOff>0</xdr:rowOff>
                  </from>
                  <to xmlns:xdr="http://schemas.openxmlformats.org/drawingml/2006/spreadsheetDrawing">
                    <xdr:col>38</xdr:col>
                    <xdr:colOff>302260</xdr:colOff>
                    <xdr:row>384</xdr:row>
                    <xdr:rowOff>327660</xdr:rowOff>
                  </to>
                </anchor>
              </controlPr>
            </control>
          </mc:Choice>
        </mc:AlternateContent>
        <mc:AlternateContent>
          <mc:Choice Requires="x14">
            <control shapeId="270010" r:id="rId686" name="チェック 698">
              <controlPr defaultSize="0" autoPict="0">
                <anchor moveWithCells="1">
                  <from xmlns:xdr="http://schemas.openxmlformats.org/drawingml/2006/spreadsheetDrawing">
                    <xdr:col>39</xdr:col>
                    <xdr:colOff>0</xdr:colOff>
                    <xdr:row>377</xdr:row>
                    <xdr:rowOff>0</xdr:rowOff>
                  </from>
                  <to xmlns:xdr="http://schemas.openxmlformats.org/drawingml/2006/spreadsheetDrawing">
                    <xdr:col>39</xdr:col>
                    <xdr:colOff>302260</xdr:colOff>
                    <xdr:row>377</xdr:row>
                    <xdr:rowOff>327025</xdr:rowOff>
                  </to>
                </anchor>
              </controlPr>
            </control>
          </mc:Choice>
        </mc:AlternateContent>
        <mc:AlternateContent>
          <mc:Choice Requires="x14">
            <control shapeId="270011" r:id="rId687" name="チェック 699">
              <controlPr defaultSize="0" autoPict="0">
                <anchor moveWithCells="1">
                  <from xmlns:xdr="http://schemas.openxmlformats.org/drawingml/2006/spreadsheetDrawing">
                    <xdr:col>39</xdr:col>
                    <xdr:colOff>0</xdr:colOff>
                    <xdr:row>378</xdr:row>
                    <xdr:rowOff>0</xdr:rowOff>
                  </from>
                  <to xmlns:xdr="http://schemas.openxmlformats.org/drawingml/2006/spreadsheetDrawing">
                    <xdr:col>39</xdr:col>
                    <xdr:colOff>302260</xdr:colOff>
                    <xdr:row>378</xdr:row>
                    <xdr:rowOff>327660</xdr:rowOff>
                  </to>
                </anchor>
              </controlPr>
            </control>
          </mc:Choice>
        </mc:AlternateContent>
        <mc:AlternateContent>
          <mc:Choice Requires="x14">
            <control shapeId="270012" r:id="rId688" name="チェック 700">
              <controlPr defaultSize="0" autoPict="0">
                <anchor moveWithCells="1">
                  <from xmlns:xdr="http://schemas.openxmlformats.org/drawingml/2006/spreadsheetDrawing">
                    <xdr:col>39</xdr:col>
                    <xdr:colOff>0</xdr:colOff>
                    <xdr:row>379</xdr:row>
                    <xdr:rowOff>0</xdr:rowOff>
                  </from>
                  <to xmlns:xdr="http://schemas.openxmlformats.org/drawingml/2006/spreadsheetDrawing">
                    <xdr:col>39</xdr:col>
                    <xdr:colOff>302260</xdr:colOff>
                    <xdr:row>379</xdr:row>
                    <xdr:rowOff>326390</xdr:rowOff>
                  </to>
                </anchor>
              </controlPr>
            </control>
          </mc:Choice>
        </mc:AlternateContent>
        <mc:AlternateContent>
          <mc:Choice Requires="x14">
            <control shapeId="270013" r:id="rId689" name="チェック 701">
              <controlPr defaultSize="0" autoPict="0">
                <anchor moveWithCells="1">
                  <from xmlns:xdr="http://schemas.openxmlformats.org/drawingml/2006/spreadsheetDrawing">
                    <xdr:col>39</xdr:col>
                    <xdr:colOff>0</xdr:colOff>
                    <xdr:row>380</xdr:row>
                    <xdr:rowOff>0</xdr:rowOff>
                  </from>
                  <to xmlns:xdr="http://schemas.openxmlformats.org/drawingml/2006/spreadsheetDrawing">
                    <xdr:col>39</xdr:col>
                    <xdr:colOff>302260</xdr:colOff>
                    <xdr:row>381</xdr:row>
                    <xdr:rowOff>51435</xdr:rowOff>
                  </to>
                </anchor>
              </controlPr>
            </control>
          </mc:Choice>
        </mc:AlternateContent>
        <mc:AlternateContent>
          <mc:Choice Requires="x14">
            <control shapeId="270014" r:id="rId690" name="チェック 702">
              <controlPr defaultSize="0" autoPict="0">
                <anchor moveWithCells="1">
                  <from xmlns:xdr="http://schemas.openxmlformats.org/drawingml/2006/spreadsheetDrawing">
                    <xdr:col>39</xdr:col>
                    <xdr:colOff>0</xdr:colOff>
                    <xdr:row>381</xdr:row>
                    <xdr:rowOff>0</xdr:rowOff>
                  </from>
                  <to xmlns:xdr="http://schemas.openxmlformats.org/drawingml/2006/spreadsheetDrawing">
                    <xdr:col>39</xdr:col>
                    <xdr:colOff>302260</xdr:colOff>
                    <xdr:row>381</xdr:row>
                    <xdr:rowOff>327660</xdr:rowOff>
                  </to>
                </anchor>
              </controlPr>
            </control>
          </mc:Choice>
        </mc:AlternateContent>
        <mc:AlternateContent>
          <mc:Choice Requires="x14">
            <control shapeId="270015" r:id="rId691" name="チェック 703">
              <controlPr defaultSize="0" autoPict="0">
                <anchor moveWithCells="1">
                  <from xmlns:xdr="http://schemas.openxmlformats.org/drawingml/2006/spreadsheetDrawing">
                    <xdr:col>39</xdr:col>
                    <xdr:colOff>0</xdr:colOff>
                    <xdr:row>382</xdr:row>
                    <xdr:rowOff>0</xdr:rowOff>
                  </from>
                  <to xmlns:xdr="http://schemas.openxmlformats.org/drawingml/2006/spreadsheetDrawing">
                    <xdr:col>39</xdr:col>
                    <xdr:colOff>302260</xdr:colOff>
                    <xdr:row>383</xdr:row>
                    <xdr:rowOff>31115</xdr:rowOff>
                  </to>
                </anchor>
              </controlPr>
            </control>
          </mc:Choice>
        </mc:AlternateContent>
        <mc:AlternateContent>
          <mc:Choice Requires="x14">
            <control shapeId="270016" r:id="rId692" name="チェック 704">
              <controlPr defaultSize="0" autoPict="0">
                <anchor moveWithCells="1">
                  <from xmlns:xdr="http://schemas.openxmlformats.org/drawingml/2006/spreadsheetDrawing">
                    <xdr:col>39</xdr:col>
                    <xdr:colOff>0</xdr:colOff>
                    <xdr:row>383</xdr:row>
                    <xdr:rowOff>0</xdr:rowOff>
                  </from>
                  <to xmlns:xdr="http://schemas.openxmlformats.org/drawingml/2006/spreadsheetDrawing">
                    <xdr:col>39</xdr:col>
                    <xdr:colOff>302260</xdr:colOff>
                    <xdr:row>383</xdr:row>
                    <xdr:rowOff>327025</xdr:rowOff>
                  </to>
                </anchor>
              </controlPr>
            </control>
          </mc:Choice>
        </mc:AlternateContent>
        <mc:AlternateContent>
          <mc:Choice Requires="x14">
            <control shapeId="270017" r:id="rId693" name="チェック 705">
              <controlPr defaultSize="0" autoPict="0">
                <anchor moveWithCells="1">
                  <from xmlns:xdr="http://schemas.openxmlformats.org/drawingml/2006/spreadsheetDrawing">
                    <xdr:col>39</xdr:col>
                    <xdr:colOff>0</xdr:colOff>
                    <xdr:row>384</xdr:row>
                    <xdr:rowOff>0</xdr:rowOff>
                  </from>
                  <to xmlns:xdr="http://schemas.openxmlformats.org/drawingml/2006/spreadsheetDrawing">
                    <xdr:col>39</xdr:col>
                    <xdr:colOff>302260</xdr:colOff>
                    <xdr:row>384</xdr:row>
                    <xdr:rowOff>327660</xdr:rowOff>
                  </to>
                </anchor>
              </controlPr>
            </control>
          </mc:Choice>
        </mc:AlternateContent>
        <mc:AlternateContent>
          <mc:Choice Requires="x14">
            <control shapeId="270018" r:id="rId694" name="チェック 706">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323850</xdr:rowOff>
                  </to>
                </anchor>
              </controlPr>
            </control>
          </mc:Choice>
        </mc:AlternateContent>
        <mc:AlternateContent>
          <mc:Choice Requires="x14">
            <control shapeId="270019" r:id="rId695" name="チェック 707">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323850</xdr:rowOff>
                  </to>
                </anchor>
              </controlPr>
            </control>
          </mc:Choice>
        </mc:AlternateContent>
        <mc:AlternateContent>
          <mc:Choice Requires="x14">
            <control shapeId="270020" r:id="rId696" name="チェック 708">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323850</xdr:rowOff>
                  </to>
                </anchor>
              </controlPr>
            </control>
          </mc:Choice>
        </mc:AlternateContent>
        <mc:AlternateContent>
          <mc:Choice Requires="x14">
            <control shapeId="270021" r:id="rId697" name="チェック 709">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323850</xdr:rowOff>
                  </to>
                </anchor>
              </controlPr>
            </control>
          </mc:Choice>
        </mc:AlternateContent>
        <mc:AlternateContent>
          <mc:Choice Requires="x14">
            <control shapeId="270022" r:id="rId698" name="チェック 710">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323850</xdr:rowOff>
                  </to>
                </anchor>
              </controlPr>
            </control>
          </mc:Choice>
        </mc:AlternateContent>
        <mc:AlternateContent>
          <mc:Choice Requires="x14">
            <control shapeId="270023" r:id="rId699" name="チェック 711">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323850</xdr:rowOff>
                  </to>
                </anchor>
              </controlPr>
            </control>
          </mc:Choice>
        </mc:AlternateContent>
        <mc:AlternateContent>
          <mc:Choice Requires="x14">
            <control shapeId="270024" r:id="rId700" name="チェック 712">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320040</xdr:rowOff>
                  </to>
                </anchor>
              </controlPr>
            </control>
          </mc:Choice>
        </mc:AlternateContent>
        <mc:AlternateContent>
          <mc:Choice Requires="x14">
            <control shapeId="270025" r:id="rId701" name="チェック 713">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320040</xdr:rowOff>
                  </to>
                </anchor>
              </controlPr>
            </control>
          </mc:Choice>
        </mc:AlternateContent>
        <mc:AlternateContent>
          <mc:Choice Requires="x14">
            <control shapeId="270026" r:id="rId702" name="チェック 714">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320040</xdr:rowOff>
                  </to>
                </anchor>
              </controlPr>
            </control>
          </mc:Choice>
        </mc:AlternateContent>
        <mc:AlternateContent>
          <mc:Choice Requires="x14">
            <control shapeId="270027" r:id="rId703" name="チェック 715">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320040</xdr:rowOff>
                  </to>
                </anchor>
              </controlPr>
            </control>
          </mc:Choice>
        </mc:AlternateContent>
        <mc:AlternateContent>
          <mc:Choice Requires="x14">
            <control shapeId="270028" r:id="rId704" name="チェック 716">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320040</xdr:rowOff>
                  </to>
                </anchor>
              </controlPr>
            </control>
          </mc:Choice>
        </mc:AlternateContent>
        <mc:AlternateContent>
          <mc:Choice Requires="x14">
            <control shapeId="270029" r:id="rId705" name="チェック 717">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320040</xdr:rowOff>
                  </to>
                </anchor>
              </controlPr>
            </control>
          </mc:Choice>
        </mc:AlternateContent>
        <mc:AlternateContent>
          <mc:Choice Requires="x14">
            <control shapeId="270030" r:id="rId706" name="チェック 718">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320040</xdr:rowOff>
                  </to>
                </anchor>
              </controlPr>
            </control>
          </mc:Choice>
        </mc:AlternateContent>
        <mc:AlternateContent>
          <mc:Choice Requires="x14">
            <control shapeId="270031" r:id="rId707" name="チェック 719">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323850</xdr:rowOff>
                  </to>
                </anchor>
              </controlPr>
            </control>
          </mc:Choice>
        </mc:AlternateContent>
        <mc:AlternateContent>
          <mc:Choice Requires="x14">
            <control shapeId="270032" r:id="rId708" name="チェック 720">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323850</xdr:rowOff>
                  </to>
                </anchor>
              </controlPr>
            </control>
          </mc:Choice>
        </mc:AlternateContent>
        <mc:AlternateContent>
          <mc:Choice Requires="x14">
            <control shapeId="270033" r:id="rId709" name="チェック 721">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323850</xdr:rowOff>
                  </to>
                </anchor>
              </controlPr>
            </control>
          </mc:Choice>
        </mc:AlternateContent>
        <mc:AlternateContent>
          <mc:Choice Requires="x14">
            <control shapeId="270034" r:id="rId710" name="チェック 722">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323850</xdr:rowOff>
                  </to>
                </anchor>
              </controlPr>
            </control>
          </mc:Choice>
        </mc:AlternateContent>
        <mc:AlternateContent>
          <mc:Choice Requires="x14">
            <control shapeId="270035" r:id="rId711" name="チェック 723">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323850</xdr:rowOff>
                  </to>
                </anchor>
              </controlPr>
            </control>
          </mc:Choice>
        </mc:AlternateContent>
        <mc:AlternateContent>
          <mc:Choice Requires="x14">
            <control shapeId="270036" r:id="rId712" name="チェック 724">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323850</xdr:rowOff>
                  </to>
                </anchor>
              </controlPr>
            </control>
          </mc:Choice>
        </mc:AlternateContent>
        <mc:AlternateContent>
          <mc:Choice Requires="x14">
            <control shapeId="270037" r:id="rId713" name="チェック 725">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323850</xdr:rowOff>
                  </to>
                </anchor>
              </controlPr>
            </control>
          </mc:Choice>
        </mc:AlternateContent>
        <mc:AlternateContent>
          <mc:Choice Requires="x14">
            <control shapeId="270038" r:id="rId714" name="チェック 726">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320040</xdr:rowOff>
                  </to>
                </anchor>
              </controlPr>
            </control>
          </mc:Choice>
        </mc:AlternateContent>
        <mc:AlternateContent>
          <mc:Choice Requires="x14">
            <control shapeId="270039" r:id="rId715" name="チェック 727">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320040</xdr:rowOff>
                  </to>
                </anchor>
              </controlPr>
            </control>
          </mc:Choice>
        </mc:AlternateContent>
        <mc:AlternateContent>
          <mc:Choice Requires="x14">
            <control shapeId="270040" r:id="rId716" name="チェック 728">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320040</xdr:rowOff>
                  </to>
                </anchor>
              </controlPr>
            </control>
          </mc:Choice>
        </mc:AlternateContent>
        <mc:AlternateContent>
          <mc:Choice Requires="x14">
            <control shapeId="270041" r:id="rId717" name="チェック 729">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323850</xdr:rowOff>
                  </to>
                </anchor>
              </controlPr>
            </control>
          </mc:Choice>
        </mc:AlternateContent>
        <mc:AlternateContent>
          <mc:Choice Requires="x14">
            <control shapeId="270042" r:id="rId718" name="チェック 730">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323850</xdr:rowOff>
                  </to>
                </anchor>
              </controlPr>
            </control>
          </mc:Choice>
        </mc:AlternateContent>
        <mc:AlternateContent>
          <mc:Choice Requires="x14">
            <control shapeId="270043" r:id="rId719" name="チェック 731">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323850</xdr:rowOff>
                  </to>
                </anchor>
              </controlPr>
            </control>
          </mc:Choice>
        </mc:AlternateContent>
        <mc:AlternateContent>
          <mc:Choice Requires="x14">
            <control shapeId="270044" r:id="rId720" name="チェック 732">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323850</xdr:rowOff>
                  </to>
                </anchor>
              </controlPr>
            </control>
          </mc:Choice>
        </mc:AlternateContent>
        <mc:AlternateContent>
          <mc:Choice Requires="x14">
            <control shapeId="270045" r:id="rId721" name="チェック 733">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323850</xdr:rowOff>
                  </to>
                </anchor>
              </controlPr>
            </control>
          </mc:Choice>
        </mc:AlternateContent>
        <mc:AlternateContent>
          <mc:Choice Requires="x14">
            <control shapeId="270046" r:id="rId722" name="チェック 734">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323850</xdr:rowOff>
                  </to>
                </anchor>
              </controlPr>
            </control>
          </mc:Choice>
        </mc:AlternateContent>
        <mc:AlternateContent>
          <mc:Choice Requires="x14">
            <control shapeId="270047" r:id="rId723" name="チェック 735">
              <controlPr defaultSize="0" autoPict="0">
                <anchor moveWithCells="1">
                  <from xmlns:xdr="http://schemas.openxmlformats.org/drawingml/2006/spreadsheetDrawing">
                    <xdr:col>37</xdr:col>
                    <xdr:colOff>0</xdr:colOff>
                    <xdr:row>392</xdr:row>
                    <xdr:rowOff>0</xdr:rowOff>
                  </from>
                  <to xmlns:xdr="http://schemas.openxmlformats.org/drawingml/2006/spreadsheetDrawing">
                    <xdr:col>37</xdr:col>
                    <xdr:colOff>302260</xdr:colOff>
                    <xdr:row>392</xdr:row>
                    <xdr:rowOff>327025</xdr:rowOff>
                  </to>
                </anchor>
              </controlPr>
            </control>
          </mc:Choice>
        </mc:AlternateContent>
        <mc:AlternateContent>
          <mc:Choice Requires="x14">
            <control shapeId="270048" r:id="rId724" name="チェック 736">
              <controlPr defaultSize="0" autoPict="0">
                <anchor moveWithCells="1">
                  <from xmlns:xdr="http://schemas.openxmlformats.org/drawingml/2006/spreadsheetDrawing">
                    <xdr:col>38</xdr:col>
                    <xdr:colOff>0</xdr:colOff>
                    <xdr:row>392</xdr:row>
                    <xdr:rowOff>0</xdr:rowOff>
                  </from>
                  <to xmlns:xdr="http://schemas.openxmlformats.org/drawingml/2006/spreadsheetDrawing">
                    <xdr:col>38</xdr:col>
                    <xdr:colOff>302260</xdr:colOff>
                    <xdr:row>392</xdr:row>
                    <xdr:rowOff>327025</xdr:rowOff>
                  </to>
                </anchor>
              </controlPr>
            </control>
          </mc:Choice>
        </mc:AlternateContent>
        <mc:AlternateContent>
          <mc:Choice Requires="x14">
            <control shapeId="270049" r:id="rId725" name="チェック 737">
              <controlPr defaultSize="0" autoPict="0">
                <anchor moveWithCells="1">
                  <from xmlns:xdr="http://schemas.openxmlformats.org/drawingml/2006/spreadsheetDrawing">
                    <xdr:col>39</xdr:col>
                    <xdr:colOff>0</xdr:colOff>
                    <xdr:row>392</xdr:row>
                    <xdr:rowOff>0</xdr:rowOff>
                  </from>
                  <to xmlns:xdr="http://schemas.openxmlformats.org/drawingml/2006/spreadsheetDrawing">
                    <xdr:col>39</xdr:col>
                    <xdr:colOff>302260</xdr:colOff>
                    <xdr:row>392</xdr:row>
                    <xdr:rowOff>327025</xdr:rowOff>
                  </to>
                </anchor>
              </controlPr>
            </control>
          </mc:Choice>
        </mc:AlternateContent>
        <mc:AlternateContent>
          <mc:Choice Requires="x14">
            <control shapeId="270050" r:id="rId726" name="チェック 738">
              <controlPr defaultSize="0" autoPict="0">
                <anchor moveWithCells="1">
                  <from xmlns:xdr="http://schemas.openxmlformats.org/drawingml/2006/spreadsheetDrawing">
                    <xdr:col>37</xdr:col>
                    <xdr:colOff>0</xdr:colOff>
                    <xdr:row>393</xdr:row>
                    <xdr:rowOff>0</xdr:rowOff>
                  </from>
                  <to xmlns:xdr="http://schemas.openxmlformats.org/drawingml/2006/spreadsheetDrawing">
                    <xdr:col>37</xdr:col>
                    <xdr:colOff>302260</xdr:colOff>
                    <xdr:row>393</xdr:row>
                    <xdr:rowOff>325755</xdr:rowOff>
                  </to>
                </anchor>
              </controlPr>
            </control>
          </mc:Choice>
        </mc:AlternateContent>
        <mc:AlternateContent>
          <mc:Choice Requires="x14">
            <control shapeId="270051" r:id="rId727" name="チェック 739">
              <controlPr defaultSize="0" autoPict="0">
                <anchor moveWithCells="1">
                  <from xmlns:xdr="http://schemas.openxmlformats.org/drawingml/2006/spreadsheetDrawing">
                    <xdr:col>37</xdr:col>
                    <xdr:colOff>0</xdr:colOff>
                    <xdr:row>394</xdr:row>
                    <xdr:rowOff>0</xdr:rowOff>
                  </from>
                  <to xmlns:xdr="http://schemas.openxmlformats.org/drawingml/2006/spreadsheetDrawing">
                    <xdr:col>37</xdr:col>
                    <xdr:colOff>302260</xdr:colOff>
                    <xdr:row>395</xdr:row>
                    <xdr:rowOff>78105</xdr:rowOff>
                  </to>
                </anchor>
              </controlPr>
            </control>
          </mc:Choice>
        </mc:AlternateContent>
        <mc:AlternateContent>
          <mc:Choice Requires="x14">
            <control shapeId="270052" r:id="rId728" name="チェック 740">
              <controlPr defaultSize="0" autoPict="0">
                <anchor moveWithCells="1">
                  <from xmlns:xdr="http://schemas.openxmlformats.org/drawingml/2006/spreadsheetDrawing">
                    <xdr:col>37</xdr:col>
                    <xdr:colOff>0</xdr:colOff>
                    <xdr:row>395</xdr:row>
                    <xdr:rowOff>0</xdr:rowOff>
                  </from>
                  <to xmlns:xdr="http://schemas.openxmlformats.org/drawingml/2006/spreadsheetDrawing">
                    <xdr:col>37</xdr:col>
                    <xdr:colOff>302260</xdr:colOff>
                    <xdr:row>395</xdr:row>
                    <xdr:rowOff>327025</xdr:rowOff>
                  </to>
                </anchor>
              </controlPr>
            </control>
          </mc:Choice>
        </mc:AlternateContent>
        <mc:AlternateContent>
          <mc:Choice Requires="x14">
            <control shapeId="270053" r:id="rId729" name="チェック 741">
              <controlPr defaultSize="0" autoPict="0">
                <anchor moveWithCells="1">
                  <from xmlns:xdr="http://schemas.openxmlformats.org/drawingml/2006/spreadsheetDrawing">
                    <xdr:col>37</xdr:col>
                    <xdr:colOff>0</xdr:colOff>
                    <xdr:row>396</xdr:row>
                    <xdr:rowOff>0</xdr:rowOff>
                  </from>
                  <to xmlns:xdr="http://schemas.openxmlformats.org/drawingml/2006/spreadsheetDrawing">
                    <xdr:col>37</xdr:col>
                    <xdr:colOff>302260</xdr:colOff>
                    <xdr:row>396</xdr:row>
                    <xdr:rowOff>326390</xdr:rowOff>
                  </to>
                </anchor>
              </controlPr>
            </control>
          </mc:Choice>
        </mc:AlternateContent>
        <mc:AlternateContent>
          <mc:Choice Requires="x14">
            <control shapeId="270054" r:id="rId730" name="チェック 742">
              <controlPr defaultSize="0" autoPict="0">
                <anchor moveWithCells="1">
                  <from xmlns:xdr="http://schemas.openxmlformats.org/drawingml/2006/spreadsheetDrawing">
                    <xdr:col>38</xdr:col>
                    <xdr:colOff>0</xdr:colOff>
                    <xdr:row>393</xdr:row>
                    <xdr:rowOff>0</xdr:rowOff>
                  </from>
                  <to xmlns:xdr="http://schemas.openxmlformats.org/drawingml/2006/spreadsheetDrawing">
                    <xdr:col>38</xdr:col>
                    <xdr:colOff>302260</xdr:colOff>
                    <xdr:row>393</xdr:row>
                    <xdr:rowOff>325755</xdr:rowOff>
                  </to>
                </anchor>
              </controlPr>
            </control>
          </mc:Choice>
        </mc:AlternateContent>
        <mc:AlternateContent>
          <mc:Choice Requires="x14">
            <control shapeId="270055" r:id="rId731" name="チェック 743">
              <controlPr defaultSize="0" autoPict="0">
                <anchor moveWithCells="1">
                  <from xmlns:xdr="http://schemas.openxmlformats.org/drawingml/2006/spreadsheetDrawing">
                    <xdr:col>38</xdr:col>
                    <xdr:colOff>0</xdr:colOff>
                    <xdr:row>394</xdr:row>
                    <xdr:rowOff>0</xdr:rowOff>
                  </from>
                  <to xmlns:xdr="http://schemas.openxmlformats.org/drawingml/2006/spreadsheetDrawing">
                    <xdr:col>38</xdr:col>
                    <xdr:colOff>302260</xdr:colOff>
                    <xdr:row>395</xdr:row>
                    <xdr:rowOff>78105</xdr:rowOff>
                  </to>
                </anchor>
              </controlPr>
            </control>
          </mc:Choice>
        </mc:AlternateContent>
        <mc:AlternateContent>
          <mc:Choice Requires="x14">
            <control shapeId="270056" r:id="rId732" name="チェック 744">
              <controlPr defaultSize="0" autoPict="0">
                <anchor moveWithCells="1">
                  <from xmlns:xdr="http://schemas.openxmlformats.org/drawingml/2006/spreadsheetDrawing">
                    <xdr:col>38</xdr:col>
                    <xdr:colOff>0</xdr:colOff>
                    <xdr:row>395</xdr:row>
                    <xdr:rowOff>0</xdr:rowOff>
                  </from>
                  <to xmlns:xdr="http://schemas.openxmlformats.org/drawingml/2006/spreadsheetDrawing">
                    <xdr:col>38</xdr:col>
                    <xdr:colOff>302260</xdr:colOff>
                    <xdr:row>395</xdr:row>
                    <xdr:rowOff>327025</xdr:rowOff>
                  </to>
                </anchor>
              </controlPr>
            </control>
          </mc:Choice>
        </mc:AlternateContent>
        <mc:AlternateContent>
          <mc:Choice Requires="x14">
            <control shapeId="270057" r:id="rId733" name="チェック 745">
              <controlPr defaultSize="0" autoPict="0">
                <anchor moveWithCells="1">
                  <from xmlns:xdr="http://schemas.openxmlformats.org/drawingml/2006/spreadsheetDrawing">
                    <xdr:col>38</xdr:col>
                    <xdr:colOff>0</xdr:colOff>
                    <xdr:row>396</xdr:row>
                    <xdr:rowOff>0</xdr:rowOff>
                  </from>
                  <to xmlns:xdr="http://schemas.openxmlformats.org/drawingml/2006/spreadsheetDrawing">
                    <xdr:col>38</xdr:col>
                    <xdr:colOff>302260</xdr:colOff>
                    <xdr:row>396</xdr:row>
                    <xdr:rowOff>326390</xdr:rowOff>
                  </to>
                </anchor>
              </controlPr>
            </control>
          </mc:Choice>
        </mc:AlternateContent>
        <mc:AlternateContent>
          <mc:Choice Requires="x14">
            <control shapeId="270058" r:id="rId734" name="チェック 746">
              <controlPr defaultSize="0" autoPict="0">
                <anchor moveWithCells="1">
                  <from xmlns:xdr="http://schemas.openxmlformats.org/drawingml/2006/spreadsheetDrawing">
                    <xdr:col>39</xdr:col>
                    <xdr:colOff>0</xdr:colOff>
                    <xdr:row>393</xdr:row>
                    <xdr:rowOff>0</xdr:rowOff>
                  </from>
                  <to xmlns:xdr="http://schemas.openxmlformats.org/drawingml/2006/spreadsheetDrawing">
                    <xdr:col>39</xdr:col>
                    <xdr:colOff>302260</xdr:colOff>
                    <xdr:row>393</xdr:row>
                    <xdr:rowOff>325755</xdr:rowOff>
                  </to>
                </anchor>
              </controlPr>
            </control>
          </mc:Choice>
        </mc:AlternateContent>
        <mc:AlternateContent>
          <mc:Choice Requires="x14">
            <control shapeId="270059" r:id="rId735" name="チェック 747">
              <controlPr defaultSize="0" autoPict="0">
                <anchor moveWithCells="1">
                  <from xmlns:xdr="http://schemas.openxmlformats.org/drawingml/2006/spreadsheetDrawing">
                    <xdr:col>39</xdr:col>
                    <xdr:colOff>0</xdr:colOff>
                    <xdr:row>394</xdr:row>
                    <xdr:rowOff>0</xdr:rowOff>
                  </from>
                  <to xmlns:xdr="http://schemas.openxmlformats.org/drawingml/2006/spreadsheetDrawing">
                    <xdr:col>39</xdr:col>
                    <xdr:colOff>302260</xdr:colOff>
                    <xdr:row>395</xdr:row>
                    <xdr:rowOff>78105</xdr:rowOff>
                  </to>
                </anchor>
              </controlPr>
            </control>
          </mc:Choice>
        </mc:AlternateContent>
        <mc:AlternateContent>
          <mc:Choice Requires="x14">
            <control shapeId="270060" r:id="rId736" name="チェック 748">
              <controlPr defaultSize="0" autoPict="0">
                <anchor moveWithCells="1">
                  <from xmlns:xdr="http://schemas.openxmlformats.org/drawingml/2006/spreadsheetDrawing">
                    <xdr:col>39</xdr:col>
                    <xdr:colOff>0</xdr:colOff>
                    <xdr:row>395</xdr:row>
                    <xdr:rowOff>0</xdr:rowOff>
                  </from>
                  <to xmlns:xdr="http://schemas.openxmlformats.org/drawingml/2006/spreadsheetDrawing">
                    <xdr:col>39</xdr:col>
                    <xdr:colOff>302260</xdr:colOff>
                    <xdr:row>395</xdr:row>
                    <xdr:rowOff>327025</xdr:rowOff>
                  </to>
                </anchor>
              </controlPr>
            </control>
          </mc:Choice>
        </mc:AlternateContent>
        <mc:AlternateContent>
          <mc:Choice Requires="x14">
            <control shapeId="270061" r:id="rId737" name="チェック 749">
              <controlPr defaultSize="0" autoPict="0">
                <anchor moveWithCells="1">
                  <from xmlns:xdr="http://schemas.openxmlformats.org/drawingml/2006/spreadsheetDrawing">
                    <xdr:col>39</xdr:col>
                    <xdr:colOff>0</xdr:colOff>
                    <xdr:row>396</xdr:row>
                    <xdr:rowOff>0</xdr:rowOff>
                  </from>
                  <to xmlns:xdr="http://schemas.openxmlformats.org/drawingml/2006/spreadsheetDrawing">
                    <xdr:col>39</xdr:col>
                    <xdr:colOff>302260</xdr:colOff>
                    <xdr:row>396</xdr:row>
                    <xdr:rowOff>326390</xdr:rowOff>
                  </to>
                </anchor>
              </controlPr>
            </control>
          </mc:Choice>
        </mc:AlternateContent>
        <mc:AlternateContent>
          <mc:Choice Requires="x14">
            <control shapeId="270062" r:id="rId738" name="チェック 750">
              <controlPr defaultSize="0" autoPict="0">
                <anchor moveWithCells="1">
                  <from xmlns:xdr="http://schemas.openxmlformats.org/drawingml/2006/spreadsheetDrawing">
                    <xdr:col>37</xdr:col>
                    <xdr:colOff>0</xdr:colOff>
                    <xdr:row>399</xdr:row>
                    <xdr:rowOff>0</xdr:rowOff>
                  </from>
                  <to xmlns:xdr="http://schemas.openxmlformats.org/drawingml/2006/spreadsheetDrawing">
                    <xdr:col>37</xdr:col>
                    <xdr:colOff>302260</xdr:colOff>
                    <xdr:row>399</xdr:row>
                    <xdr:rowOff>326390</xdr:rowOff>
                  </to>
                </anchor>
              </controlPr>
            </control>
          </mc:Choice>
        </mc:AlternateContent>
        <mc:AlternateContent>
          <mc:Choice Requires="x14">
            <control shapeId="270063" r:id="rId739" name="チェック 751">
              <controlPr defaultSize="0" autoPict="0">
                <anchor moveWithCells="1">
                  <from xmlns:xdr="http://schemas.openxmlformats.org/drawingml/2006/spreadsheetDrawing">
                    <xdr:col>37</xdr:col>
                    <xdr:colOff>0</xdr:colOff>
                    <xdr:row>399</xdr:row>
                    <xdr:rowOff>0</xdr:rowOff>
                  </from>
                  <to xmlns:xdr="http://schemas.openxmlformats.org/drawingml/2006/spreadsheetDrawing">
                    <xdr:col>37</xdr:col>
                    <xdr:colOff>302260</xdr:colOff>
                    <xdr:row>399</xdr:row>
                    <xdr:rowOff>326390</xdr:rowOff>
                  </to>
                </anchor>
              </controlPr>
            </control>
          </mc:Choice>
        </mc:AlternateContent>
        <mc:AlternateContent>
          <mc:Choice Requires="x14">
            <control shapeId="270064" r:id="rId740" name="チェック 752">
              <controlPr defaultSize="0" autoPict="0">
                <anchor moveWithCells="1">
                  <from xmlns:xdr="http://schemas.openxmlformats.org/drawingml/2006/spreadsheetDrawing">
                    <xdr:col>38</xdr:col>
                    <xdr:colOff>0</xdr:colOff>
                    <xdr:row>399</xdr:row>
                    <xdr:rowOff>0</xdr:rowOff>
                  </from>
                  <to xmlns:xdr="http://schemas.openxmlformats.org/drawingml/2006/spreadsheetDrawing">
                    <xdr:col>38</xdr:col>
                    <xdr:colOff>302260</xdr:colOff>
                    <xdr:row>399</xdr:row>
                    <xdr:rowOff>326390</xdr:rowOff>
                  </to>
                </anchor>
              </controlPr>
            </control>
          </mc:Choice>
        </mc:AlternateContent>
        <mc:AlternateContent>
          <mc:Choice Requires="x14">
            <control shapeId="270065" r:id="rId741" name="チェック 753">
              <controlPr defaultSize="0" autoPict="0">
                <anchor moveWithCells="1">
                  <from xmlns:xdr="http://schemas.openxmlformats.org/drawingml/2006/spreadsheetDrawing">
                    <xdr:col>39</xdr:col>
                    <xdr:colOff>0</xdr:colOff>
                    <xdr:row>399</xdr:row>
                    <xdr:rowOff>0</xdr:rowOff>
                  </from>
                  <to xmlns:xdr="http://schemas.openxmlformats.org/drawingml/2006/spreadsheetDrawing">
                    <xdr:col>39</xdr:col>
                    <xdr:colOff>302260</xdr:colOff>
                    <xdr:row>399</xdr:row>
                    <xdr:rowOff>326390</xdr:rowOff>
                  </to>
                </anchor>
              </controlPr>
            </control>
          </mc:Choice>
        </mc:AlternateContent>
        <mc:AlternateContent>
          <mc:Choice Requires="x14">
            <control shapeId="270066" r:id="rId742" name="チェック 754">
              <controlPr defaultSize="0" autoPict="0">
                <anchor moveWithCells="1">
                  <from xmlns:xdr="http://schemas.openxmlformats.org/drawingml/2006/spreadsheetDrawing">
                    <xdr:col>37</xdr:col>
                    <xdr:colOff>0</xdr:colOff>
                    <xdr:row>400</xdr:row>
                    <xdr:rowOff>0</xdr:rowOff>
                  </from>
                  <to xmlns:xdr="http://schemas.openxmlformats.org/drawingml/2006/spreadsheetDrawing">
                    <xdr:col>37</xdr:col>
                    <xdr:colOff>302260</xdr:colOff>
                    <xdr:row>401</xdr:row>
                    <xdr:rowOff>76835</xdr:rowOff>
                  </to>
                </anchor>
              </controlPr>
            </control>
          </mc:Choice>
        </mc:AlternateContent>
        <mc:AlternateContent>
          <mc:Choice Requires="x14">
            <control shapeId="270067" r:id="rId743" name="チェック 755">
              <controlPr defaultSize="0" autoPict="0">
                <anchor moveWithCells="1">
                  <from xmlns:xdr="http://schemas.openxmlformats.org/drawingml/2006/spreadsheetDrawing">
                    <xdr:col>38</xdr:col>
                    <xdr:colOff>0</xdr:colOff>
                    <xdr:row>400</xdr:row>
                    <xdr:rowOff>0</xdr:rowOff>
                  </from>
                  <to xmlns:xdr="http://schemas.openxmlformats.org/drawingml/2006/spreadsheetDrawing">
                    <xdr:col>38</xdr:col>
                    <xdr:colOff>302260</xdr:colOff>
                    <xdr:row>401</xdr:row>
                    <xdr:rowOff>76835</xdr:rowOff>
                  </to>
                </anchor>
              </controlPr>
            </control>
          </mc:Choice>
        </mc:AlternateContent>
        <mc:AlternateContent>
          <mc:Choice Requires="x14">
            <control shapeId="270068" r:id="rId744" name="チェック 756">
              <controlPr defaultSize="0" autoPict="0">
                <anchor moveWithCells="1">
                  <from xmlns:xdr="http://schemas.openxmlformats.org/drawingml/2006/spreadsheetDrawing">
                    <xdr:col>39</xdr:col>
                    <xdr:colOff>0</xdr:colOff>
                    <xdr:row>400</xdr:row>
                    <xdr:rowOff>0</xdr:rowOff>
                  </from>
                  <to xmlns:xdr="http://schemas.openxmlformats.org/drawingml/2006/spreadsheetDrawing">
                    <xdr:col>39</xdr:col>
                    <xdr:colOff>302260</xdr:colOff>
                    <xdr:row>401</xdr:row>
                    <xdr:rowOff>76835</xdr:rowOff>
                  </to>
                </anchor>
              </controlPr>
            </control>
          </mc:Choice>
        </mc:AlternateContent>
        <mc:AlternateContent>
          <mc:Choice Requires="x14">
            <control shapeId="270069" r:id="rId745" name="チェック 757">
              <controlPr defaultSize="0" autoPict="0">
                <anchor moveWithCells="1">
                  <from xmlns:xdr="http://schemas.openxmlformats.org/drawingml/2006/spreadsheetDrawing">
                    <xdr:col>37</xdr:col>
                    <xdr:colOff>0</xdr:colOff>
                    <xdr:row>401</xdr:row>
                    <xdr:rowOff>0</xdr:rowOff>
                  </from>
                  <to xmlns:xdr="http://schemas.openxmlformats.org/drawingml/2006/spreadsheetDrawing">
                    <xdr:col>37</xdr:col>
                    <xdr:colOff>302260</xdr:colOff>
                    <xdr:row>402</xdr:row>
                    <xdr:rowOff>70485</xdr:rowOff>
                  </to>
                </anchor>
              </controlPr>
            </control>
          </mc:Choice>
        </mc:AlternateContent>
        <mc:AlternateContent>
          <mc:Choice Requires="x14">
            <control shapeId="270070" r:id="rId746" name="チェック 758">
              <controlPr defaultSize="0" autoPict="0">
                <anchor moveWithCells="1">
                  <from xmlns:xdr="http://schemas.openxmlformats.org/drawingml/2006/spreadsheetDrawing">
                    <xdr:col>38</xdr:col>
                    <xdr:colOff>0</xdr:colOff>
                    <xdr:row>401</xdr:row>
                    <xdr:rowOff>0</xdr:rowOff>
                  </from>
                  <to xmlns:xdr="http://schemas.openxmlformats.org/drawingml/2006/spreadsheetDrawing">
                    <xdr:col>38</xdr:col>
                    <xdr:colOff>302260</xdr:colOff>
                    <xdr:row>402</xdr:row>
                    <xdr:rowOff>70485</xdr:rowOff>
                  </to>
                </anchor>
              </controlPr>
            </control>
          </mc:Choice>
        </mc:AlternateContent>
        <mc:AlternateContent>
          <mc:Choice Requires="x14">
            <control shapeId="270071" r:id="rId747" name="チェック 759">
              <controlPr defaultSize="0" autoPict="0">
                <anchor moveWithCells="1">
                  <from xmlns:xdr="http://schemas.openxmlformats.org/drawingml/2006/spreadsheetDrawing">
                    <xdr:col>39</xdr:col>
                    <xdr:colOff>0</xdr:colOff>
                    <xdr:row>401</xdr:row>
                    <xdr:rowOff>0</xdr:rowOff>
                  </from>
                  <to xmlns:xdr="http://schemas.openxmlformats.org/drawingml/2006/spreadsheetDrawing">
                    <xdr:col>39</xdr:col>
                    <xdr:colOff>302260</xdr:colOff>
                    <xdr:row>402</xdr:row>
                    <xdr:rowOff>70485</xdr:rowOff>
                  </to>
                </anchor>
              </controlPr>
            </control>
          </mc:Choice>
        </mc:AlternateContent>
        <mc:AlternateContent>
          <mc:Choice Requires="x14">
            <control shapeId="270072" r:id="rId748" name="チェック 760">
              <controlPr defaultSize="0" autoPict="0">
                <anchor moveWithCells="1">
                  <from xmlns:xdr="http://schemas.openxmlformats.org/drawingml/2006/spreadsheetDrawing">
                    <xdr:col>37</xdr:col>
                    <xdr:colOff>0</xdr:colOff>
                    <xdr:row>407</xdr:row>
                    <xdr:rowOff>0</xdr:rowOff>
                  </from>
                  <to xmlns:xdr="http://schemas.openxmlformats.org/drawingml/2006/spreadsheetDrawing">
                    <xdr:col>37</xdr:col>
                    <xdr:colOff>302260</xdr:colOff>
                    <xdr:row>408</xdr:row>
                    <xdr:rowOff>50165</xdr:rowOff>
                  </to>
                </anchor>
              </controlPr>
            </control>
          </mc:Choice>
        </mc:AlternateContent>
        <mc:AlternateContent>
          <mc:Choice Requires="x14">
            <control shapeId="270073" r:id="rId749" name="チェック 761">
              <controlPr defaultSize="0" autoPict="0">
                <anchor moveWithCells="1">
                  <from xmlns:xdr="http://schemas.openxmlformats.org/drawingml/2006/spreadsheetDrawing">
                    <xdr:col>38</xdr:col>
                    <xdr:colOff>0</xdr:colOff>
                    <xdr:row>407</xdr:row>
                    <xdr:rowOff>0</xdr:rowOff>
                  </from>
                  <to xmlns:xdr="http://schemas.openxmlformats.org/drawingml/2006/spreadsheetDrawing">
                    <xdr:col>38</xdr:col>
                    <xdr:colOff>302260</xdr:colOff>
                    <xdr:row>408</xdr:row>
                    <xdr:rowOff>50165</xdr:rowOff>
                  </to>
                </anchor>
              </controlPr>
            </control>
          </mc:Choice>
        </mc:AlternateContent>
        <mc:AlternateContent>
          <mc:Choice Requires="x14">
            <control shapeId="270074" r:id="rId750" name="チェック 762">
              <controlPr defaultSize="0" autoPict="0">
                <anchor moveWithCells="1">
                  <from xmlns:xdr="http://schemas.openxmlformats.org/drawingml/2006/spreadsheetDrawing">
                    <xdr:col>39</xdr:col>
                    <xdr:colOff>0</xdr:colOff>
                    <xdr:row>407</xdr:row>
                    <xdr:rowOff>0</xdr:rowOff>
                  </from>
                  <to xmlns:xdr="http://schemas.openxmlformats.org/drawingml/2006/spreadsheetDrawing">
                    <xdr:col>39</xdr:col>
                    <xdr:colOff>302260</xdr:colOff>
                    <xdr:row>408</xdr:row>
                    <xdr:rowOff>50165</xdr:rowOff>
                  </to>
                </anchor>
              </controlPr>
            </control>
          </mc:Choice>
        </mc:AlternateContent>
        <mc:AlternateContent>
          <mc:Choice Requires="x14">
            <control shapeId="270075" r:id="rId751" name="チェック 763">
              <controlPr defaultSize="0" autoPict="0">
                <anchor moveWithCells="1">
                  <from xmlns:xdr="http://schemas.openxmlformats.org/drawingml/2006/spreadsheetDrawing">
                    <xdr:col>37</xdr:col>
                    <xdr:colOff>0</xdr:colOff>
                    <xdr:row>408</xdr:row>
                    <xdr:rowOff>0</xdr:rowOff>
                  </from>
                  <to xmlns:xdr="http://schemas.openxmlformats.org/drawingml/2006/spreadsheetDrawing">
                    <xdr:col>37</xdr:col>
                    <xdr:colOff>302260</xdr:colOff>
                    <xdr:row>408</xdr:row>
                    <xdr:rowOff>325120</xdr:rowOff>
                  </to>
                </anchor>
              </controlPr>
            </control>
          </mc:Choice>
        </mc:AlternateContent>
        <mc:AlternateContent>
          <mc:Choice Requires="x14">
            <control shapeId="270076" r:id="rId752" name="チェック 764">
              <controlPr defaultSize="0" autoPict="0">
                <anchor moveWithCells="1">
                  <from xmlns:xdr="http://schemas.openxmlformats.org/drawingml/2006/spreadsheetDrawing">
                    <xdr:col>38</xdr:col>
                    <xdr:colOff>0</xdr:colOff>
                    <xdr:row>408</xdr:row>
                    <xdr:rowOff>0</xdr:rowOff>
                  </from>
                  <to xmlns:xdr="http://schemas.openxmlformats.org/drawingml/2006/spreadsheetDrawing">
                    <xdr:col>38</xdr:col>
                    <xdr:colOff>302260</xdr:colOff>
                    <xdr:row>408</xdr:row>
                    <xdr:rowOff>325120</xdr:rowOff>
                  </to>
                </anchor>
              </controlPr>
            </control>
          </mc:Choice>
        </mc:AlternateContent>
        <mc:AlternateContent>
          <mc:Choice Requires="x14">
            <control shapeId="270077" r:id="rId753" name="チェック 765">
              <controlPr defaultSize="0" autoPict="0">
                <anchor moveWithCells="1">
                  <from xmlns:xdr="http://schemas.openxmlformats.org/drawingml/2006/spreadsheetDrawing">
                    <xdr:col>39</xdr:col>
                    <xdr:colOff>0</xdr:colOff>
                    <xdr:row>408</xdr:row>
                    <xdr:rowOff>0</xdr:rowOff>
                  </from>
                  <to xmlns:xdr="http://schemas.openxmlformats.org/drawingml/2006/spreadsheetDrawing">
                    <xdr:col>39</xdr:col>
                    <xdr:colOff>302260</xdr:colOff>
                    <xdr:row>408</xdr:row>
                    <xdr:rowOff>325120</xdr:rowOff>
                  </to>
                </anchor>
              </controlPr>
            </control>
          </mc:Choice>
        </mc:AlternateContent>
        <mc:AlternateContent>
          <mc:Choice Requires="x14">
            <control shapeId="270078" r:id="rId754" name="チェック 766">
              <controlPr defaultSize="0" autoPict="0">
                <anchor moveWithCells="1">
                  <from xmlns:xdr="http://schemas.openxmlformats.org/drawingml/2006/spreadsheetDrawing">
                    <xdr:col>37</xdr:col>
                    <xdr:colOff>0</xdr:colOff>
                    <xdr:row>409</xdr:row>
                    <xdr:rowOff>0</xdr:rowOff>
                  </from>
                  <to xmlns:xdr="http://schemas.openxmlformats.org/drawingml/2006/spreadsheetDrawing">
                    <xdr:col>37</xdr:col>
                    <xdr:colOff>302260</xdr:colOff>
                    <xdr:row>410</xdr:row>
                    <xdr:rowOff>69215</xdr:rowOff>
                  </to>
                </anchor>
              </controlPr>
            </control>
          </mc:Choice>
        </mc:AlternateContent>
        <mc:AlternateContent>
          <mc:Choice Requires="x14">
            <control shapeId="270079" r:id="rId755" name="チェック 767">
              <controlPr defaultSize="0" autoPict="0">
                <anchor moveWithCells="1">
                  <from xmlns:xdr="http://schemas.openxmlformats.org/drawingml/2006/spreadsheetDrawing">
                    <xdr:col>38</xdr:col>
                    <xdr:colOff>0</xdr:colOff>
                    <xdr:row>409</xdr:row>
                    <xdr:rowOff>0</xdr:rowOff>
                  </from>
                  <to xmlns:xdr="http://schemas.openxmlformats.org/drawingml/2006/spreadsheetDrawing">
                    <xdr:col>38</xdr:col>
                    <xdr:colOff>302260</xdr:colOff>
                    <xdr:row>410</xdr:row>
                    <xdr:rowOff>69215</xdr:rowOff>
                  </to>
                </anchor>
              </controlPr>
            </control>
          </mc:Choice>
        </mc:AlternateContent>
        <mc:AlternateContent>
          <mc:Choice Requires="x14">
            <control shapeId="270080" r:id="rId756" name="チェック 768">
              <controlPr defaultSize="0" autoPict="0">
                <anchor moveWithCells="1">
                  <from xmlns:xdr="http://schemas.openxmlformats.org/drawingml/2006/spreadsheetDrawing">
                    <xdr:col>39</xdr:col>
                    <xdr:colOff>0</xdr:colOff>
                    <xdr:row>409</xdr:row>
                    <xdr:rowOff>0</xdr:rowOff>
                  </from>
                  <to xmlns:xdr="http://schemas.openxmlformats.org/drawingml/2006/spreadsheetDrawing">
                    <xdr:col>39</xdr:col>
                    <xdr:colOff>302260</xdr:colOff>
                    <xdr:row>410</xdr:row>
                    <xdr:rowOff>69215</xdr:rowOff>
                  </to>
                </anchor>
              </controlPr>
            </control>
          </mc:Choice>
        </mc:AlternateContent>
        <mc:AlternateContent>
          <mc:Choice Requires="x14">
            <control shapeId="270081" r:id="rId757" name="チェック 769">
              <controlPr defaultSize="0" autoPict="0">
                <anchor moveWithCells="1">
                  <from xmlns:xdr="http://schemas.openxmlformats.org/drawingml/2006/spreadsheetDrawing">
                    <xdr:col>37</xdr:col>
                    <xdr:colOff>0</xdr:colOff>
                    <xdr:row>410</xdr:row>
                    <xdr:rowOff>0</xdr:rowOff>
                  </from>
                  <to xmlns:xdr="http://schemas.openxmlformats.org/drawingml/2006/spreadsheetDrawing">
                    <xdr:col>37</xdr:col>
                    <xdr:colOff>302260</xdr:colOff>
                    <xdr:row>410</xdr:row>
                    <xdr:rowOff>325120</xdr:rowOff>
                  </to>
                </anchor>
              </controlPr>
            </control>
          </mc:Choice>
        </mc:AlternateContent>
        <mc:AlternateContent>
          <mc:Choice Requires="x14">
            <control shapeId="270082" r:id="rId758" name="チェック 770">
              <controlPr defaultSize="0" autoPict="0">
                <anchor moveWithCells="1">
                  <from xmlns:xdr="http://schemas.openxmlformats.org/drawingml/2006/spreadsheetDrawing">
                    <xdr:col>38</xdr:col>
                    <xdr:colOff>0</xdr:colOff>
                    <xdr:row>410</xdr:row>
                    <xdr:rowOff>0</xdr:rowOff>
                  </from>
                  <to xmlns:xdr="http://schemas.openxmlformats.org/drawingml/2006/spreadsheetDrawing">
                    <xdr:col>38</xdr:col>
                    <xdr:colOff>302260</xdr:colOff>
                    <xdr:row>410</xdr:row>
                    <xdr:rowOff>325120</xdr:rowOff>
                  </to>
                </anchor>
              </controlPr>
            </control>
          </mc:Choice>
        </mc:AlternateContent>
        <mc:AlternateContent>
          <mc:Choice Requires="x14">
            <control shapeId="270083" r:id="rId759" name="チェック 771">
              <controlPr defaultSize="0" autoPict="0">
                <anchor moveWithCells="1">
                  <from xmlns:xdr="http://schemas.openxmlformats.org/drawingml/2006/spreadsheetDrawing">
                    <xdr:col>39</xdr:col>
                    <xdr:colOff>0</xdr:colOff>
                    <xdr:row>410</xdr:row>
                    <xdr:rowOff>0</xdr:rowOff>
                  </from>
                  <to xmlns:xdr="http://schemas.openxmlformats.org/drawingml/2006/spreadsheetDrawing">
                    <xdr:col>39</xdr:col>
                    <xdr:colOff>302260</xdr:colOff>
                    <xdr:row>410</xdr:row>
                    <xdr:rowOff>325120</xdr:rowOff>
                  </to>
                </anchor>
              </controlPr>
            </control>
          </mc:Choice>
        </mc:AlternateContent>
        <mc:AlternateContent>
          <mc:Choice Requires="x14">
            <control shapeId="270084" r:id="rId760" name="チェック 772">
              <controlPr defaultSize="0" autoPict="0">
                <anchor moveWithCells="1">
                  <from xmlns:xdr="http://schemas.openxmlformats.org/drawingml/2006/spreadsheetDrawing">
                    <xdr:col>37</xdr:col>
                    <xdr:colOff>0</xdr:colOff>
                    <xdr:row>411</xdr:row>
                    <xdr:rowOff>0</xdr:rowOff>
                  </from>
                  <to xmlns:xdr="http://schemas.openxmlformats.org/drawingml/2006/spreadsheetDrawing">
                    <xdr:col>37</xdr:col>
                    <xdr:colOff>302260</xdr:colOff>
                    <xdr:row>412</xdr:row>
                    <xdr:rowOff>36830</xdr:rowOff>
                  </to>
                </anchor>
              </controlPr>
            </control>
          </mc:Choice>
        </mc:AlternateContent>
        <mc:AlternateContent>
          <mc:Choice Requires="x14">
            <control shapeId="270085" r:id="rId761" name="チェック 773">
              <controlPr defaultSize="0" autoPict="0">
                <anchor moveWithCells="1">
                  <from xmlns:xdr="http://schemas.openxmlformats.org/drawingml/2006/spreadsheetDrawing">
                    <xdr:col>38</xdr:col>
                    <xdr:colOff>0</xdr:colOff>
                    <xdr:row>411</xdr:row>
                    <xdr:rowOff>0</xdr:rowOff>
                  </from>
                  <to xmlns:xdr="http://schemas.openxmlformats.org/drawingml/2006/spreadsheetDrawing">
                    <xdr:col>38</xdr:col>
                    <xdr:colOff>302260</xdr:colOff>
                    <xdr:row>412</xdr:row>
                    <xdr:rowOff>36830</xdr:rowOff>
                  </to>
                </anchor>
              </controlPr>
            </control>
          </mc:Choice>
        </mc:AlternateContent>
        <mc:AlternateContent>
          <mc:Choice Requires="x14">
            <control shapeId="270086" r:id="rId762" name="チェック 774">
              <controlPr defaultSize="0" autoPict="0">
                <anchor moveWithCells="1">
                  <from xmlns:xdr="http://schemas.openxmlformats.org/drawingml/2006/spreadsheetDrawing">
                    <xdr:col>39</xdr:col>
                    <xdr:colOff>0</xdr:colOff>
                    <xdr:row>411</xdr:row>
                    <xdr:rowOff>0</xdr:rowOff>
                  </from>
                  <to xmlns:xdr="http://schemas.openxmlformats.org/drawingml/2006/spreadsheetDrawing">
                    <xdr:col>39</xdr:col>
                    <xdr:colOff>302260</xdr:colOff>
                    <xdr:row>412</xdr:row>
                    <xdr:rowOff>36830</xdr:rowOff>
                  </to>
                </anchor>
              </controlPr>
            </control>
          </mc:Choice>
        </mc:AlternateContent>
        <mc:AlternateContent>
          <mc:Choice Requires="x14">
            <control shapeId="270087" r:id="rId763" name="チェック 775">
              <controlPr defaultSize="0" autoPict="0">
                <anchor moveWithCells="1">
                  <from xmlns:xdr="http://schemas.openxmlformats.org/drawingml/2006/spreadsheetDrawing">
                    <xdr:col>37</xdr:col>
                    <xdr:colOff>0</xdr:colOff>
                    <xdr:row>412</xdr:row>
                    <xdr:rowOff>0</xdr:rowOff>
                  </from>
                  <to xmlns:xdr="http://schemas.openxmlformats.org/drawingml/2006/spreadsheetDrawing">
                    <xdr:col>37</xdr:col>
                    <xdr:colOff>302260</xdr:colOff>
                    <xdr:row>412</xdr:row>
                    <xdr:rowOff>325120</xdr:rowOff>
                  </to>
                </anchor>
              </controlPr>
            </control>
          </mc:Choice>
        </mc:AlternateContent>
        <mc:AlternateContent>
          <mc:Choice Requires="x14">
            <control shapeId="270088" r:id="rId764" name="チェック 776">
              <controlPr defaultSize="0" autoPict="0">
                <anchor moveWithCells="1">
                  <from xmlns:xdr="http://schemas.openxmlformats.org/drawingml/2006/spreadsheetDrawing">
                    <xdr:col>38</xdr:col>
                    <xdr:colOff>0</xdr:colOff>
                    <xdr:row>412</xdr:row>
                    <xdr:rowOff>0</xdr:rowOff>
                  </from>
                  <to xmlns:xdr="http://schemas.openxmlformats.org/drawingml/2006/spreadsheetDrawing">
                    <xdr:col>38</xdr:col>
                    <xdr:colOff>302260</xdr:colOff>
                    <xdr:row>412</xdr:row>
                    <xdr:rowOff>325120</xdr:rowOff>
                  </to>
                </anchor>
              </controlPr>
            </control>
          </mc:Choice>
        </mc:AlternateContent>
        <mc:AlternateContent>
          <mc:Choice Requires="x14">
            <control shapeId="270089" r:id="rId765" name="チェック 777">
              <controlPr defaultSize="0" autoPict="0">
                <anchor moveWithCells="1">
                  <from xmlns:xdr="http://schemas.openxmlformats.org/drawingml/2006/spreadsheetDrawing">
                    <xdr:col>39</xdr:col>
                    <xdr:colOff>0</xdr:colOff>
                    <xdr:row>412</xdr:row>
                    <xdr:rowOff>0</xdr:rowOff>
                  </from>
                  <to xmlns:xdr="http://schemas.openxmlformats.org/drawingml/2006/spreadsheetDrawing">
                    <xdr:col>39</xdr:col>
                    <xdr:colOff>302260</xdr:colOff>
                    <xdr:row>412</xdr:row>
                    <xdr:rowOff>325120</xdr:rowOff>
                  </to>
                </anchor>
              </controlPr>
            </control>
          </mc:Choice>
        </mc:AlternateContent>
        <mc:AlternateContent>
          <mc:Choice Requires="x14">
            <control shapeId="270090" r:id="rId766" name="チェック 778">
              <controlPr defaultSize="0" autoPict="0">
                <anchor moveWithCells="1">
                  <from xmlns:xdr="http://schemas.openxmlformats.org/drawingml/2006/spreadsheetDrawing">
                    <xdr:col>37</xdr:col>
                    <xdr:colOff>0</xdr:colOff>
                    <xdr:row>413</xdr:row>
                    <xdr:rowOff>0</xdr:rowOff>
                  </from>
                  <to xmlns:xdr="http://schemas.openxmlformats.org/drawingml/2006/spreadsheetDrawing">
                    <xdr:col>37</xdr:col>
                    <xdr:colOff>302260</xdr:colOff>
                    <xdr:row>413</xdr:row>
                    <xdr:rowOff>325120</xdr:rowOff>
                  </to>
                </anchor>
              </controlPr>
            </control>
          </mc:Choice>
        </mc:AlternateContent>
        <mc:AlternateContent>
          <mc:Choice Requires="x14">
            <control shapeId="270091" r:id="rId767" name="チェック 779">
              <controlPr defaultSize="0" autoPict="0">
                <anchor moveWithCells="1">
                  <from xmlns:xdr="http://schemas.openxmlformats.org/drawingml/2006/spreadsheetDrawing">
                    <xdr:col>38</xdr:col>
                    <xdr:colOff>0</xdr:colOff>
                    <xdr:row>413</xdr:row>
                    <xdr:rowOff>0</xdr:rowOff>
                  </from>
                  <to xmlns:xdr="http://schemas.openxmlformats.org/drawingml/2006/spreadsheetDrawing">
                    <xdr:col>38</xdr:col>
                    <xdr:colOff>302260</xdr:colOff>
                    <xdr:row>413</xdr:row>
                    <xdr:rowOff>325120</xdr:rowOff>
                  </to>
                </anchor>
              </controlPr>
            </control>
          </mc:Choice>
        </mc:AlternateContent>
        <mc:AlternateContent>
          <mc:Choice Requires="x14">
            <control shapeId="270092" r:id="rId768" name="チェック 780">
              <controlPr defaultSize="0" autoPict="0">
                <anchor moveWithCells="1">
                  <from xmlns:xdr="http://schemas.openxmlformats.org/drawingml/2006/spreadsheetDrawing">
                    <xdr:col>39</xdr:col>
                    <xdr:colOff>0</xdr:colOff>
                    <xdr:row>413</xdr:row>
                    <xdr:rowOff>0</xdr:rowOff>
                  </from>
                  <to xmlns:xdr="http://schemas.openxmlformats.org/drawingml/2006/spreadsheetDrawing">
                    <xdr:col>39</xdr:col>
                    <xdr:colOff>302260</xdr:colOff>
                    <xdr:row>413</xdr:row>
                    <xdr:rowOff>325120</xdr:rowOff>
                  </to>
                </anchor>
              </controlPr>
            </control>
          </mc:Choice>
        </mc:AlternateContent>
        <mc:AlternateContent>
          <mc:Choice Requires="x14">
            <control shapeId="270093" r:id="rId769" name="チェック 781">
              <controlPr defaultSize="0" autoPict="0">
                <anchor moveWithCells="1">
                  <from xmlns:xdr="http://schemas.openxmlformats.org/drawingml/2006/spreadsheetDrawing">
                    <xdr:col>37</xdr:col>
                    <xdr:colOff>0</xdr:colOff>
                    <xdr:row>414</xdr:row>
                    <xdr:rowOff>0</xdr:rowOff>
                  </from>
                  <to xmlns:xdr="http://schemas.openxmlformats.org/drawingml/2006/spreadsheetDrawing">
                    <xdr:col>37</xdr:col>
                    <xdr:colOff>302260</xdr:colOff>
                    <xdr:row>414</xdr:row>
                    <xdr:rowOff>327025</xdr:rowOff>
                  </to>
                </anchor>
              </controlPr>
            </control>
          </mc:Choice>
        </mc:AlternateContent>
        <mc:AlternateContent>
          <mc:Choice Requires="x14">
            <control shapeId="270094" r:id="rId770" name="チェック 782">
              <controlPr defaultSize="0" autoPict="0">
                <anchor moveWithCells="1">
                  <from xmlns:xdr="http://schemas.openxmlformats.org/drawingml/2006/spreadsheetDrawing">
                    <xdr:col>38</xdr:col>
                    <xdr:colOff>0</xdr:colOff>
                    <xdr:row>414</xdr:row>
                    <xdr:rowOff>0</xdr:rowOff>
                  </from>
                  <to xmlns:xdr="http://schemas.openxmlformats.org/drawingml/2006/spreadsheetDrawing">
                    <xdr:col>38</xdr:col>
                    <xdr:colOff>302260</xdr:colOff>
                    <xdr:row>414</xdr:row>
                    <xdr:rowOff>327025</xdr:rowOff>
                  </to>
                </anchor>
              </controlPr>
            </control>
          </mc:Choice>
        </mc:AlternateContent>
        <mc:AlternateContent>
          <mc:Choice Requires="x14">
            <control shapeId="270095" r:id="rId771" name="チェック 783">
              <controlPr defaultSize="0" autoPict="0">
                <anchor moveWithCells="1">
                  <from xmlns:xdr="http://schemas.openxmlformats.org/drawingml/2006/spreadsheetDrawing">
                    <xdr:col>39</xdr:col>
                    <xdr:colOff>0</xdr:colOff>
                    <xdr:row>414</xdr:row>
                    <xdr:rowOff>0</xdr:rowOff>
                  </from>
                  <to xmlns:xdr="http://schemas.openxmlformats.org/drawingml/2006/spreadsheetDrawing">
                    <xdr:col>39</xdr:col>
                    <xdr:colOff>302260</xdr:colOff>
                    <xdr:row>414</xdr:row>
                    <xdr:rowOff>327025</xdr:rowOff>
                  </to>
                </anchor>
              </controlPr>
            </control>
          </mc:Choice>
        </mc:AlternateContent>
        <mc:AlternateContent>
          <mc:Choice Requires="x14">
            <control shapeId="270096" r:id="rId772" name="チェック 784">
              <controlPr defaultSize="0" autoPict="0">
                <anchor moveWithCells="1">
                  <from xmlns:xdr="http://schemas.openxmlformats.org/drawingml/2006/spreadsheetDrawing">
                    <xdr:col>37</xdr:col>
                    <xdr:colOff>0</xdr:colOff>
                    <xdr:row>415</xdr:row>
                    <xdr:rowOff>0</xdr:rowOff>
                  </from>
                  <to xmlns:xdr="http://schemas.openxmlformats.org/drawingml/2006/spreadsheetDrawing">
                    <xdr:col>37</xdr:col>
                    <xdr:colOff>302260</xdr:colOff>
                    <xdr:row>415</xdr:row>
                    <xdr:rowOff>325120</xdr:rowOff>
                  </to>
                </anchor>
              </controlPr>
            </control>
          </mc:Choice>
        </mc:AlternateContent>
        <mc:AlternateContent>
          <mc:Choice Requires="x14">
            <control shapeId="270097" r:id="rId773" name="チェック 785">
              <controlPr defaultSize="0" autoPict="0">
                <anchor moveWithCells="1">
                  <from xmlns:xdr="http://schemas.openxmlformats.org/drawingml/2006/spreadsheetDrawing">
                    <xdr:col>38</xdr:col>
                    <xdr:colOff>0</xdr:colOff>
                    <xdr:row>415</xdr:row>
                    <xdr:rowOff>0</xdr:rowOff>
                  </from>
                  <to xmlns:xdr="http://schemas.openxmlformats.org/drawingml/2006/spreadsheetDrawing">
                    <xdr:col>38</xdr:col>
                    <xdr:colOff>302260</xdr:colOff>
                    <xdr:row>415</xdr:row>
                    <xdr:rowOff>325120</xdr:rowOff>
                  </to>
                </anchor>
              </controlPr>
            </control>
          </mc:Choice>
        </mc:AlternateContent>
        <mc:AlternateContent>
          <mc:Choice Requires="x14">
            <control shapeId="270098" r:id="rId774" name="チェック 786">
              <controlPr defaultSize="0" autoPict="0">
                <anchor moveWithCells="1">
                  <from xmlns:xdr="http://schemas.openxmlformats.org/drawingml/2006/spreadsheetDrawing">
                    <xdr:col>39</xdr:col>
                    <xdr:colOff>0</xdr:colOff>
                    <xdr:row>415</xdr:row>
                    <xdr:rowOff>0</xdr:rowOff>
                  </from>
                  <to xmlns:xdr="http://schemas.openxmlformats.org/drawingml/2006/spreadsheetDrawing">
                    <xdr:col>39</xdr:col>
                    <xdr:colOff>302260</xdr:colOff>
                    <xdr:row>415</xdr:row>
                    <xdr:rowOff>325120</xdr:rowOff>
                  </to>
                </anchor>
              </controlPr>
            </control>
          </mc:Choice>
        </mc:AlternateContent>
        <mc:AlternateContent>
          <mc:Choice Requires="x14">
            <control shapeId="270099" r:id="rId775" name="チェック 787">
              <controlPr defaultSize="0" autoPict="0">
                <anchor moveWithCells="1">
                  <from xmlns:xdr="http://schemas.openxmlformats.org/drawingml/2006/spreadsheetDrawing">
                    <xdr:col>37</xdr:col>
                    <xdr:colOff>0</xdr:colOff>
                    <xdr:row>417</xdr:row>
                    <xdr:rowOff>0</xdr:rowOff>
                  </from>
                  <to xmlns:xdr="http://schemas.openxmlformats.org/drawingml/2006/spreadsheetDrawing">
                    <xdr:col>37</xdr:col>
                    <xdr:colOff>302260</xdr:colOff>
                    <xdr:row>417</xdr:row>
                    <xdr:rowOff>322580</xdr:rowOff>
                  </to>
                </anchor>
              </controlPr>
            </control>
          </mc:Choice>
        </mc:AlternateContent>
        <mc:AlternateContent>
          <mc:Choice Requires="x14">
            <control shapeId="270100" r:id="rId776" name="チェック 788">
              <controlPr defaultSize="0" autoPict="0">
                <anchor moveWithCells="1">
                  <from xmlns:xdr="http://schemas.openxmlformats.org/drawingml/2006/spreadsheetDrawing">
                    <xdr:col>37</xdr:col>
                    <xdr:colOff>0</xdr:colOff>
                    <xdr:row>417</xdr:row>
                    <xdr:rowOff>0</xdr:rowOff>
                  </from>
                  <to xmlns:xdr="http://schemas.openxmlformats.org/drawingml/2006/spreadsheetDrawing">
                    <xdr:col>37</xdr:col>
                    <xdr:colOff>302260</xdr:colOff>
                    <xdr:row>417</xdr:row>
                    <xdr:rowOff>322580</xdr:rowOff>
                  </to>
                </anchor>
              </controlPr>
            </control>
          </mc:Choice>
        </mc:AlternateContent>
        <mc:AlternateContent>
          <mc:Choice Requires="x14">
            <control shapeId="270101" r:id="rId777" name="チェック 789">
              <controlPr defaultSize="0" autoPict="0">
                <anchor moveWithCells="1">
                  <from xmlns:xdr="http://schemas.openxmlformats.org/drawingml/2006/spreadsheetDrawing">
                    <xdr:col>38</xdr:col>
                    <xdr:colOff>0</xdr:colOff>
                    <xdr:row>417</xdr:row>
                    <xdr:rowOff>0</xdr:rowOff>
                  </from>
                  <to xmlns:xdr="http://schemas.openxmlformats.org/drawingml/2006/spreadsheetDrawing">
                    <xdr:col>38</xdr:col>
                    <xdr:colOff>302260</xdr:colOff>
                    <xdr:row>417</xdr:row>
                    <xdr:rowOff>322580</xdr:rowOff>
                  </to>
                </anchor>
              </controlPr>
            </control>
          </mc:Choice>
        </mc:AlternateContent>
        <mc:AlternateContent>
          <mc:Choice Requires="x14">
            <control shapeId="270102" r:id="rId778" name="チェック 790">
              <controlPr defaultSize="0" autoPict="0">
                <anchor moveWithCells="1">
                  <from xmlns:xdr="http://schemas.openxmlformats.org/drawingml/2006/spreadsheetDrawing">
                    <xdr:col>39</xdr:col>
                    <xdr:colOff>0</xdr:colOff>
                    <xdr:row>417</xdr:row>
                    <xdr:rowOff>0</xdr:rowOff>
                  </from>
                  <to xmlns:xdr="http://schemas.openxmlformats.org/drawingml/2006/spreadsheetDrawing">
                    <xdr:col>39</xdr:col>
                    <xdr:colOff>302260</xdr:colOff>
                    <xdr:row>417</xdr:row>
                    <xdr:rowOff>322580</xdr:rowOff>
                  </to>
                </anchor>
              </controlPr>
            </control>
          </mc:Choice>
        </mc:AlternateContent>
        <mc:AlternateContent>
          <mc:Choice Requires="x14">
            <control shapeId="270103" r:id="rId779" name="チェック 791">
              <controlPr defaultSize="0" autoPict="0">
                <anchor moveWithCells="1">
                  <from xmlns:xdr="http://schemas.openxmlformats.org/drawingml/2006/spreadsheetDrawing">
                    <xdr:col>37</xdr:col>
                    <xdr:colOff>0</xdr:colOff>
                    <xdr:row>419</xdr:row>
                    <xdr:rowOff>0</xdr:rowOff>
                  </from>
                  <to xmlns:xdr="http://schemas.openxmlformats.org/drawingml/2006/spreadsheetDrawing">
                    <xdr:col>37</xdr:col>
                    <xdr:colOff>302260</xdr:colOff>
                    <xdr:row>419</xdr:row>
                    <xdr:rowOff>326390</xdr:rowOff>
                  </to>
                </anchor>
              </controlPr>
            </control>
          </mc:Choice>
        </mc:AlternateContent>
        <mc:AlternateContent>
          <mc:Choice Requires="x14">
            <control shapeId="270104" r:id="rId780" name="チェック 792">
              <controlPr defaultSize="0" autoPict="0">
                <anchor moveWithCells="1">
                  <from xmlns:xdr="http://schemas.openxmlformats.org/drawingml/2006/spreadsheetDrawing">
                    <xdr:col>38</xdr:col>
                    <xdr:colOff>0</xdr:colOff>
                    <xdr:row>419</xdr:row>
                    <xdr:rowOff>0</xdr:rowOff>
                  </from>
                  <to xmlns:xdr="http://schemas.openxmlformats.org/drawingml/2006/spreadsheetDrawing">
                    <xdr:col>38</xdr:col>
                    <xdr:colOff>302260</xdr:colOff>
                    <xdr:row>419</xdr:row>
                    <xdr:rowOff>326390</xdr:rowOff>
                  </to>
                </anchor>
              </controlPr>
            </control>
          </mc:Choice>
        </mc:AlternateContent>
        <mc:AlternateContent>
          <mc:Choice Requires="x14">
            <control shapeId="270105" r:id="rId781" name="チェック 793">
              <controlPr defaultSize="0" autoPict="0">
                <anchor moveWithCells="1">
                  <from xmlns:xdr="http://schemas.openxmlformats.org/drawingml/2006/spreadsheetDrawing">
                    <xdr:col>39</xdr:col>
                    <xdr:colOff>0</xdr:colOff>
                    <xdr:row>419</xdr:row>
                    <xdr:rowOff>0</xdr:rowOff>
                  </from>
                  <to xmlns:xdr="http://schemas.openxmlformats.org/drawingml/2006/spreadsheetDrawing">
                    <xdr:col>39</xdr:col>
                    <xdr:colOff>302260</xdr:colOff>
                    <xdr:row>419</xdr:row>
                    <xdr:rowOff>326390</xdr:rowOff>
                  </to>
                </anchor>
              </controlPr>
            </control>
          </mc:Choice>
        </mc:AlternateContent>
        <mc:AlternateContent>
          <mc:Choice Requires="x14">
            <control shapeId="270106" r:id="rId782" name="チェック 794">
              <controlPr defaultSize="0" autoPict="0">
                <anchor moveWithCells="1">
                  <from xmlns:xdr="http://schemas.openxmlformats.org/drawingml/2006/spreadsheetDrawing">
                    <xdr:col>37</xdr:col>
                    <xdr:colOff>0</xdr:colOff>
                    <xdr:row>420</xdr:row>
                    <xdr:rowOff>0</xdr:rowOff>
                  </from>
                  <to xmlns:xdr="http://schemas.openxmlformats.org/drawingml/2006/spreadsheetDrawing">
                    <xdr:col>37</xdr:col>
                    <xdr:colOff>302260</xdr:colOff>
                    <xdr:row>420</xdr:row>
                    <xdr:rowOff>326390</xdr:rowOff>
                  </to>
                </anchor>
              </controlPr>
            </control>
          </mc:Choice>
        </mc:AlternateContent>
        <mc:AlternateContent>
          <mc:Choice Requires="x14">
            <control shapeId="270107" r:id="rId783" name="チェック 795">
              <controlPr defaultSize="0" autoPict="0">
                <anchor moveWithCells="1">
                  <from xmlns:xdr="http://schemas.openxmlformats.org/drawingml/2006/spreadsheetDrawing">
                    <xdr:col>37</xdr:col>
                    <xdr:colOff>0</xdr:colOff>
                    <xdr:row>421</xdr:row>
                    <xdr:rowOff>0</xdr:rowOff>
                  </from>
                  <to xmlns:xdr="http://schemas.openxmlformats.org/drawingml/2006/spreadsheetDrawing">
                    <xdr:col>37</xdr:col>
                    <xdr:colOff>302260</xdr:colOff>
                    <xdr:row>421</xdr:row>
                    <xdr:rowOff>326390</xdr:rowOff>
                  </to>
                </anchor>
              </controlPr>
            </control>
          </mc:Choice>
        </mc:AlternateContent>
        <mc:AlternateContent>
          <mc:Choice Requires="x14">
            <control shapeId="270108" r:id="rId784" name="チェック 796">
              <controlPr defaultSize="0" autoPict="0">
                <anchor moveWithCells="1">
                  <from xmlns:xdr="http://schemas.openxmlformats.org/drawingml/2006/spreadsheetDrawing">
                    <xdr:col>37</xdr:col>
                    <xdr:colOff>0</xdr:colOff>
                    <xdr:row>427</xdr:row>
                    <xdr:rowOff>0</xdr:rowOff>
                  </from>
                  <to xmlns:xdr="http://schemas.openxmlformats.org/drawingml/2006/spreadsheetDrawing">
                    <xdr:col>37</xdr:col>
                    <xdr:colOff>302260</xdr:colOff>
                    <xdr:row>427</xdr:row>
                    <xdr:rowOff>325755</xdr:rowOff>
                  </to>
                </anchor>
              </controlPr>
            </control>
          </mc:Choice>
        </mc:AlternateContent>
        <mc:AlternateContent>
          <mc:Choice Requires="x14">
            <control shapeId="270109" r:id="rId785" name="チェック 797">
              <controlPr defaultSize="0" autoPict="0">
                <anchor moveWithCells="1">
                  <from xmlns:xdr="http://schemas.openxmlformats.org/drawingml/2006/spreadsheetDrawing">
                    <xdr:col>37</xdr:col>
                    <xdr:colOff>0</xdr:colOff>
                    <xdr:row>428</xdr:row>
                    <xdr:rowOff>0</xdr:rowOff>
                  </from>
                  <to xmlns:xdr="http://schemas.openxmlformats.org/drawingml/2006/spreadsheetDrawing">
                    <xdr:col>37</xdr:col>
                    <xdr:colOff>302260</xdr:colOff>
                    <xdr:row>428</xdr:row>
                    <xdr:rowOff>325755</xdr:rowOff>
                  </to>
                </anchor>
              </controlPr>
            </control>
          </mc:Choice>
        </mc:AlternateContent>
        <mc:AlternateContent>
          <mc:Choice Requires="x14">
            <control shapeId="270110" r:id="rId786" name="チェック 798">
              <controlPr defaultSize="0" autoPict="0">
                <anchor moveWithCells="1">
                  <from xmlns:xdr="http://schemas.openxmlformats.org/drawingml/2006/spreadsheetDrawing">
                    <xdr:col>37</xdr:col>
                    <xdr:colOff>0</xdr:colOff>
                    <xdr:row>429</xdr:row>
                    <xdr:rowOff>0</xdr:rowOff>
                  </from>
                  <to xmlns:xdr="http://schemas.openxmlformats.org/drawingml/2006/spreadsheetDrawing">
                    <xdr:col>37</xdr:col>
                    <xdr:colOff>302260</xdr:colOff>
                    <xdr:row>429</xdr:row>
                    <xdr:rowOff>325120</xdr:rowOff>
                  </to>
                </anchor>
              </controlPr>
            </control>
          </mc:Choice>
        </mc:AlternateContent>
        <mc:AlternateContent>
          <mc:Choice Requires="x14">
            <control shapeId="270111" r:id="rId787" name="チェック 799">
              <controlPr defaultSize="0" autoPict="0">
                <anchor moveWithCells="1">
                  <from xmlns:xdr="http://schemas.openxmlformats.org/drawingml/2006/spreadsheetDrawing">
                    <xdr:col>38</xdr:col>
                    <xdr:colOff>0</xdr:colOff>
                    <xdr:row>420</xdr:row>
                    <xdr:rowOff>0</xdr:rowOff>
                  </from>
                  <to xmlns:xdr="http://schemas.openxmlformats.org/drawingml/2006/spreadsheetDrawing">
                    <xdr:col>38</xdr:col>
                    <xdr:colOff>302260</xdr:colOff>
                    <xdr:row>420</xdr:row>
                    <xdr:rowOff>326390</xdr:rowOff>
                  </to>
                </anchor>
              </controlPr>
            </control>
          </mc:Choice>
        </mc:AlternateContent>
        <mc:AlternateContent>
          <mc:Choice Requires="x14">
            <control shapeId="270112" r:id="rId788" name="チェック 800">
              <controlPr defaultSize="0" autoPict="0">
                <anchor moveWithCells="1">
                  <from xmlns:xdr="http://schemas.openxmlformats.org/drawingml/2006/spreadsheetDrawing">
                    <xdr:col>38</xdr:col>
                    <xdr:colOff>0</xdr:colOff>
                    <xdr:row>421</xdr:row>
                    <xdr:rowOff>0</xdr:rowOff>
                  </from>
                  <to xmlns:xdr="http://schemas.openxmlformats.org/drawingml/2006/spreadsheetDrawing">
                    <xdr:col>38</xdr:col>
                    <xdr:colOff>302260</xdr:colOff>
                    <xdr:row>421</xdr:row>
                    <xdr:rowOff>326390</xdr:rowOff>
                  </to>
                </anchor>
              </controlPr>
            </control>
          </mc:Choice>
        </mc:AlternateContent>
        <mc:AlternateContent>
          <mc:Choice Requires="x14">
            <control shapeId="270113" r:id="rId789" name="チェック 801">
              <controlPr defaultSize="0" autoPict="0">
                <anchor moveWithCells="1">
                  <from xmlns:xdr="http://schemas.openxmlformats.org/drawingml/2006/spreadsheetDrawing">
                    <xdr:col>38</xdr:col>
                    <xdr:colOff>0</xdr:colOff>
                    <xdr:row>427</xdr:row>
                    <xdr:rowOff>0</xdr:rowOff>
                  </from>
                  <to xmlns:xdr="http://schemas.openxmlformats.org/drawingml/2006/spreadsheetDrawing">
                    <xdr:col>38</xdr:col>
                    <xdr:colOff>302260</xdr:colOff>
                    <xdr:row>427</xdr:row>
                    <xdr:rowOff>325755</xdr:rowOff>
                  </to>
                </anchor>
              </controlPr>
            </control>
          </mc:Choice>
        </mc:AlternateContent>
        <mc:AlternateContent>
          <mc:Choice Requires="x14">
            <control shapeId="270114" r:id="rId790" name="チェック 802">
              <controlPr defaultSize="0" autoPict="0">
                <anchor moveWithCells="1">
                  <from xmlns:xdr="http://schemas.openxmlformats.org/drawingml/2006/spreadsheetDrawing">
                    <xdr:col>38</xdr:col>
                    <xdr:colOff>0</xdr:colOff>
                    <xdr:row>428</xdr:row>
                    <xdr:rowOff>0</xdr:rowOff>
                  </from>
                  <to xmlns:xdr="http://schemas.openxmlformats.org/drawingml/2006/spreadsheetDrawing">
                    <xdr:col>38</xdr:col>
                    <xdr:colOff>302260</xdr:colOff>
                    <xdr:row>428</xdr:row>
                    <xdr:rowOff>325755</xdr:rowOff>
                  </to>
                </anchor>
              </controlPr>
            </control>
          </mc:Choice>
        </mc:AlternateContent>
        <mc:AlternateContent>
          <mc:Choice Requires="x14">
            <control shapeId="270115" r:id="rId791" name="チェック 803">
              <controlPr defaultSize="0" autoPict="0">
                <anchor moveWithCells="1">
                  <from xmlns:xdr="http://schemas.openxmlformats.org/drawingml/2006/spreadsheetDrawing">
                    <xdr:col>38</xdr:col>
                    <xdr:colOff>0</xdr:colOff>
                    <xdr:row>429</xdr:row>
                    <xdr:rowOff>0</xdr:rowOff>
                  </from>
                  <to xmlns:xdr="http://schemas.openxmlformats.org/drawingml/2006/spreadsheetDrawing">
                    <xdr:col>38</xdr:col>
                    <xdr:colOff>302260</xdr:colOff>
                    <xdr:row>429</xdr:row>
                    <xdr:rowOff>325120</xdr:rowOff>
                  </to>
                </anchor>
              </controlPr>
            </control>
          </mc:Choice>
        </mc:AlternateContent>
        <mc:AlternateContent>
          <mc:Choice Requires="x14">
            <control shapeId="270116" r:id="rId792" name="チェック 804">
              <controlPr defaultSize="0" autoPict="0">
                <anchor moveWithCells="1">
                  <from xmlns:xdr="http://schemas.openxmlformats.org/drawingml/2006/spreadsheetDrawing">
                    <xdr:col>39</xdr:col>
                    <xdr:colOff>0</xdr:colOff>
                    <xdr:row>420</xdr:row>
                    <xdr:rowOff>0</xdr:rowOff>
                  </from>
                  <to xmlns:xdr="http://schemas.openxmlformats.org/drawingml/2006/spreadsheetDrawing">
                    <xdr:col>39</xdr:col>
                    <xdr:colOff>302260</xdr:colOff>
                    <xdr:row>420</xdr:row>
                    <xdr:rowOff>326390</xdr:rowOff>
                  </to>
                </anchor>
              </controlPr>
            </control>
          </mc:Choice>
        </mc:AlternateContent>
        <mc:AlternateContent>
          <mc:Choice Requires="x14">
            <control shapeId="270117" r:id="rId793" name="チェック 805">
              <controlPr defaultSize="0" autoPict="0">
                <anchor moveWithCells="1">
                  <from xmlns:xdr="http://schemas.openxmlformats.org/drawingml/2006/spreadsheetDrawing">
                    <xdr:col>39</xdr:col>
                    <xdr:colOff>0</xdr:colOff>
                    <xdr:row>421</xdr:row>
                    <xdr:rowOff>0</xdr:rowOff>
                  </from>
                  <to xmlns:xdr="http://schemas.openxmlformats.org/drawingml/2006/spreadsheetDrawing">
                    <xdr:col>39</xdr:col>
                    <xdr:colOff>302260</xdr:colOff>
                    <xdr:row>421</xdr:row>
                    <xdr:rowOff>326390</xdr:rowOff>
                  </to>
                </anchor>
              </controlPr>
            </control>
          </mc:Choice>
        </mc:AlternateContent>
        <mc:AlternateContent>
          <mc:Choice Requires="x14">
            <control shapeId="270118" r:id="rId794" name="チェック 806">
              <controlPr defaultSize="0" autoPict="0">
                <anchor moveWithCells="1">
                  <from xmlns:xdr="http://schemas.openxmlformats.org/drawingml/2006/spreadsheetDrawing">
                    <xdr:col>39</xdr:col>
                    <xdr:colOff>0</xdr:colOff>
                    <xdr:row>427</xdr:row>
                    <xdr:rowOff>0</xdr:rowOff>
                  </from>
                  <to xmlns:xdr="http://schemas.openxmlformats.org/drawingml/2006/spreadsheetDrawing">
                    <xdr:col>39</xdr:col>
                    <xdr:colOff>302260</xdr:colOff>
                    <xdr:row>427</xdr:row>
                    <xdr:rowOff>325755</xdr:rowOff>
                  </to>
                </anchor>
              </controlPr>
            </control>
          </mc:Choice>
        </mc:AlternateContent>
        <mc:AlternateContent>
          <mc:Choice Requires="x14">
            <control shapeId="270119" r:id="rId795" name="チェック 807">
              <controlPr defaultSize="0" autoPict="0">
                <anchor moveWithCells="1">
                  <from xmlns:xdr="http://schemas.openxmlformats.org/drawingml/2006/spreadsheetDrawing">
                    <xdr:col>39</xdr:col>
                    <xdr:colOff>0</xdr:colOff>
                    <xdr:row>428</xdr:row>
                    <xdr:rowOff>0</xdr:rowOff>
                  </from>
                  <to xmlns:xdr="http://schemas.openxmlformats.org/drawingml/2006/spreadsheetDrawing">
                    <xdr:col>39</xdr:col>
                    <xdr:colOff>302260</xdr:colOff>
                    <xdr:row>428</xdr:row>
                    <xdr:rowOff>325755</xdr:rowOff>
                  </to>
                </anchor>
              </controlPr>
            </control>
          </mc:Choice>
        </mc:AlternateContent>
        <mc:AlternateContent>
          <mc:Choice Requires="x14">
            <control shapeId="270120" r:id="rId796" name="チェック 808">
              <controlPr defaultSize="0" autoPict="0">
                <anchor moveWithCells="1">
                  <from xmlns:xdr="http://schemas.openxmlformats.org/drawingml/2006/spreadsheetDrawing">
                    <xdr:col>39</xdr:col>
                    <xdr:colOff>0</xdr:colOff>
                    <xdr:row>429</xdr:row>
                    <xdr:rowOff>0</xdr:rowOff>
                  </from>
                  <to xmlns:xdr="http://schemas.openxmlformats.org/drawingml/2006/spreadsheetDrawing">
                    <xdr:col>39</xdr:col>
                    <xdr:colOff>302260</xdr:colOff>
                    <xdr:row>429</xdr:row>
                    <xdr:rowOff>325120</xdr:rowOff>
                  </to>
                </anchor>
              </controlPr>
            </control>
          </mc:Choice>
        </mc:AlternateContent>
        <mc:AlternateContent>
          <mc:Choice Requires="x14">
            <control shapeId="270121" r:id="rId797" name="チェック 809">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22" r:id="rId798" name="チェック 810">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23" r:id="rId799" name="チェック 811">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85725</xdr:rowOff>
                  </to>
                </anchor>
              </controlPr>
            </control>
          </mc:Choice>
        </mc:AlternateContent>
        <mc:AlternateContent>
          <mc:Choice Requires="x14">
            <control shapeId="270124" r:id="rId800" name="チェック 812">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85725</xdr:rowOff>
                  </to>
                </anchor>
              </controlPr>
            </control>
          </mc:Choice>
        </mc:AlternateContent>
        <mc:AlternateContent>
          <mc:Choice Requires="x14">
            <control shapeId="270125" r:id="rId801" name="チェック 813">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83185</xdr:rowOff>
                  </to>
                </anchor>
              </controlPr>
            </control>
          </mc:Choice>
        </mc:AlternateContent>
        <mc:AlternateContent>
          <mc:Choice Requires="x14">
            <control shapeId="270126" r:id="rId802" name="チェック 814">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83185</xdr:rowOff>
                  </to>
                </anchor>
              </controlPr>
            </control>
          </mc:Choice>
        </mc:AlternateContent>
        <mc:AlternateContent>
          <mc:Choice Requires="x14">
            <control shapeId="270127" r:id="rId803" name="チェック 815">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83185</xdr:rowOff>
                  </to>
                </anchor>
              </controlPr>
            </control>
          </mc:Choice>
        </mc:AlternateContent>
        <mc:AlternateContent>
          <mc:Choice Requires="x14">
            <control shapeId="270128" r:id="rId804" name="チェック 816">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83185</xdr:rowOff>
                  </to>
                </anchor>
              </controlPr>
            </control>
          </mc:Choice>
        </mc:AlternateContent>
        <mc:AlternateContent>
          <mc:Choice Requires="x14">
            <control shapeId="270129" r:id="rId805" name="チェック 817">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85090</xdr:rowOff>
                  </to>
                </anchor>
              </controlPr>
            </control>
          </mc:Choice>
        </mc:AlternateContent>
        <mc:AlternateContent>
          <mc:Choice Requires="x14">
            <control shapeId="270130" r:id="rId806" name="チェック 818">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85090</xdr:rowOff>
                  </to>
                </anchor>
              </controlPr>
            </control>
          </mc:Choice>
        </mc:AlternateContent>
        <mc:AlternateContent>
          <mc:Choice Requires="x14">
            <control shapeId="270131" r:id="rId807" name="チェック 819">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32" r:id="rId808" name="チェック 820">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33" r:id="rId809" name="チェック 821">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34" r:id="rId810" name="チェック 822">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35" r:id="rId811" name="チェック 823">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36" r:id="rId812" name="チェック 824">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37" r:id="rId813" name="チェック 825">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38" r:id="rId814" name="チェック 826">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39" r:id="rId815" name="チェック 827">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83185</xdr:rowOff>
                  </to>
                </anchor>
              </controlPr>
            </control>
          </mc:Choice>
        </mc:AlternateContent>
        <mc:AlternateContent>
          <mc:Choice Requires="x14">
            <control shapeId="270140" r:id="rId816" name="チェック 828">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83185</xdr:rowOff>
                  </to>
                </anchor>
              </controlPr>
            </control>
          </mc:Choice>
        </mc:AlternateContent>
        <mc:AlternateContent>
          <mc:Choice Requires="x14">
            <control shapeId="270141" r:id="rId817" name="チェック 829">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85090</xdr:rowOff>
                  </to>
                </anchor>
              </controlPr>
            </control>
          </mc:Choice>
        </mc:AlternateContent>
        <mc:AlternateContent>
          <mc:Choice Requires="x14">
            <control shapeId="270142" r:id="rId818" name="チェック 830">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85725</xdr:rowOff>
                  </to>
                </anchor>
              </controlPr>
            </control>
          </mc:Choice>
        </mc:AlternateContent>
        <mc:AlternateContent>
          <mc:Choice Requires="x14">
            <control shapeId="270143" r:id="rId819" name="チェック 831">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85725</xdr:rowOff>
                  </to>
                </anchor>
              </controlPr>
            </control>
          </mc:Choice>
        </mc:AlternateContent>
        <mc:AlternateContent>
          <mc:Choice Requires="x14">
            <control shapeId="270144" r:id="rId820" name="チェック 832">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85725</xdr:rowOff>
                  </to>
                </anchor>
              </controlPr>
            </control>
          </mc:Choice>
        </mc:AlternateContent>
        <mc:AlternateContent>
          <mc:Choice Requires="x14">
            <control shapeId="270145" r:id="rId821" name="チェック 833">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85725</xdr:rowOff>
                  </to>
                </anchor>
              </controlPr>
            </control>
          </mc:Choice>
        </mc:AlternateContent>
        <mc:AlternateContent>
          <mc:Choice Requires="x14">
            <control shapeId="270146" r:id="rId822" name="チェック 834">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83185</xdr:rowOff>
                  </to>
                </anchor>
              </controlPr>
            </control>
          </mc:Choice>
        </mc:AlternateContent>
        <mc:AlternateContent>
          <mc:Choice Requires="x14">
            <control shapeId="270147" r:id="rId823" name="チェック 835">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83185</xdr:rowOff>
                  </to>
                </anchor>
              </controlPr>
            </control>
          </mc:Choice>
        </mc:AlternateContent>
        <mc:AlternateContent>
          <mc:Choice Requires="x14">
            <control shapeId="270148" r:id="rId824" name="チェック 836">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85090</xdr:rowOff>
                  </to>
                </anchor>
              </controlPr>
            </control>
          </mc:Choice>
        </mc:AlternateContent>
        <mc:AlternateContent>
          <mc:Choice Requires="x14">
            <control shapeId="270149" r:id="rId825" name="チェック 837">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85725</xdr:rowOff>
                  </to>
                </anchor>
              </controlPr>
            </control>
          </mc:Choice>
        </mc:AlternateContent>
        <mc:AlternateContent>
          <mc:Choice Requires="x14">
            <control shapeId="270150" r:id="rId826" name="チェック 838">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85725</xdr:rowOff>
                  </to>
                </anchor>
              </controlPr>
            </control>
          </mc:Choice>
        </mc:AlternateContent>
        <mc:AlternateContent>
          <mc:Choice Requires="x14">
            <control shapeId="270151" r:id="rId827" name="チェック 839">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85725</xdr:rowOff>
                  </to>
                </anchor>
              </controlPr>
            </control>
          </mc:Choice>
        </mc:AlternateContent>
        <mc:AlternateContent>
          <mc:Choice Requires="x14">
            <control shapeId="270152" r:id="rId828" name="チェック 840">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85725</xdr:rowOff>
                  </to>
                </anchor>
              </controlPr>
            </control>
          </mc:Choice>
        </mc:AlternateContent>
        <mc:AlternateContent>
          <mc:Choice Requires="x14">
            <control shapeId="270153" r:id="rId829" name="チェック 841">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85725</xdr:rowOff>
                  </to>
                </anchor>
              </controlPr>
            </control>
          </mc:Choice>
        </mc:AlternateContent>
        <mc:AlternateContent>
          <mc:Choice Requires="x14">
            <control shapeId="270154" r:id="rId830" name="チェック 842">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85725</xdr:rowOff>
                  </to>
                </anchor>
              </controlPr>
            </control>
          </mc:Choice>
        </mc:AlternateContent>
        <mc:AlternateContent>
          <mc:Choice Requires="x14">
            <control shapeId="270155" r:id="rId831" name="チェック 843">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85725</xdr:rowOff>
                  </to>
                </anchor>
              </controlPr>
            </control>
          </mc:Choice>
        </mc:AlternateContent>
        <mc:AlternateContent>
          <mc:Choice Requires="x14">
            <control shapeId="270156" r:id="rId832" name="チェック 844">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87630</xdr:rowOff>
                  </to>
                </anchor>
              </controlPr>
            </control>
          </mc:Choice>
        </mc:AlternateContent>
        <mc:AlternateContent>
          <mc:Choice Requires="x14">
            <control shapeId="270157" r:id="rId833" name="チェック 845">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87630</xdr:rowOff>
                  </to>
                </anchor>
              </controlPr>
            </control>
          </mc:Choice>
        </mc:AlternateContent>
        <mc:AlternateContent>
          <mc:Choice Requires="x14">
            <control shapeId="270158" r:id="rId834" name="チェック 846">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87630</xdr:rowOff>
                  </to>
                </anchor>
              </controlPr>
            </control>
          </mc:Choice>
        </mc:AlternateContent>
        <mc:AlternateContent>
          <mc:Choice Requires="x14">
            <control shapeId="270159" r:id="rId835" name="チェック 847">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87630</xdr:rowOff>
                  </to>
                </anchor>
              </controlPr>
            </control>
          </mc:Choice>
        </mc:AlternateContent>
        <mc:AlternateContent>
          <mc:Choice Requires="x14">
            <control shapeId="270160" r:id="rId836" name="チェック 848">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86995</xdr:rowOff>
                  </to>
                </anchor>
              </controlPr>
            </control>
          </mc:Choice>
        </mc:AlternateContent>
        <mc:AlternateContent>
          <mc:Choice Requires="x14">
            <control shapeId="270161" r:id="rId837" name="チェック 849">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86995</xdr:rowOff>
                  </to>
                </anchor>
              </controlPr>
            </control>
          </mc:Choice>
        </mc:AlternateContent>
        <mc:AlternateContent>
          <mc:Choice Requires="x14">
            <control shapeId="270162" r:id="rId838" name="チェック 850">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86995</xdr:rowOff>
                  </to>
                </anchor>
              </controlPr>
            </control>
          </mc:Choice>
        </mc:AlternateContent>
        <mc:AlternateContent>
          <mc:Choice Requires="x14">
            <control shapeId="270163" r:id="rId839" name="チェック 851">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83820</xdr:rowOff>
                  </to>
                </anchor>
              </controlPr>
            </control>
          </mc:Choice>
        </mc:AlternateContent>
        <mc:AlternateContent>
          <mc:Choice Requires="x14">
            <control shapeId="270164" r:id="rId840" name="チェック 852">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86995</xdr:rowOff>
                  </to>
                </anchor>
              </controlPr>
            </control>
          </mc:Choice>
        </mc:AlternateContent>
        <mc:AlternateContent>
          <mc:Choice Requires="x14">
            <control shapeId="270165" r:id="rId841" name="チェック 853">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86995</xdr:rowOff>
                  </to>
                </anchor>
              </controlPr>
            </control>
          </mc:Choice>
        </mc:AlternateContent>
        <mc:AlternateContent>
          <mc:Choice Requires="x14">
            <control shapeId="270166" r:id="rId842" name="チェック 854">
              <controlPr defaultSize="0" autoPict="0">
                <anchor moveWithCells="1">
                  <from xmlns:xdr="http://schemas.openxmlformats.org/drawingml/2006/spreadsheetDrawing">
                    <xdr:col>37</xdr:col>
                    <xdr:colOff>0</xdr:colOff>
                    <xdr:row>430</xdr:row>
                    <xdr:rowOff>0</xdr:rowOff>
                  </from>
                  <to xmlns:xdr="http://schemas.openxmlformats.org/drawingml/2006/spreadsheetDrawing">
                    <xdr:col>37</xdr:col>
                    <xdr:colOff>302260</xdr:colOff>
                    <xdr:row>431</xdr:row>
                    <xdr:rowOff>86995</xdr:rowOff>
                  </to>
                </anchor>
              </controlPr>
            </control>
          </mc:Choice>
        </mc:AlternateContent>
        <mc:AlternateContent>
          <mc:Choice Requires="x14">
            <control shapeId="270167" r:id="rId843" name="チェック 855">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83820</xdr:rowOff>
                  </to>
                </anchor>
              </controlPr>
            </control>
          </mc:Choice>
        </mc:AlternateContent>
        <mc:AlternateContent>
          <mc:Choice Requires="x14">
            <control shapeId="270168" r:id="rId844" name="チェック 856">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86995</xdr:rowOff>
                  </to>
                </anchor>
              </controlPr>
            </control>
          </mc:Choice>
        </mc:AlternateContent>
        <mc:AlternateContent>
          <mc:Choice Requires="x14">
            <control shapeId="270169" r:id="rId845" name="チェック 857">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86995</xdr:rowOff>
                  </to>
                </anchor>
              </controlPr>
            </control>
          </mc:Choice>
        </mc:AlternateContent>
        <mc:AlternateContent>
          <mc:Choice Requires="x14">
            <control shapeId="270170" r:id="rId846" name="チェック 858">
              <controlPr defaultSize="0" autoPict="0">
                <anchor moveWithCells="1">
                  <from xmlns:xdr="http://schemas.openxmlformats.org/drawingml/2006/spreadsheetDrawing">
                    <xdr:col>38</xdr:col>
                    <xdr:colOff>0</xdr:colOff>
                    <xdr:row>430</xdr:row>
                    <xdr:rowOff>0</xdr:rowOff>
                  </from>
                  <to xmlns:xdr="http://schemas.openxmlformats.org/drawingml/2006/spreadsheetDrawing">
                    <xdr:col>38</xdr:col>
                    <xdr:colOff>302260</xdr:colOff>
                    <xdr:row>431</xdr:row>
                    <xdr:rowOff>86995</xdr:rowOff>
                  </to>
                </anchor>
              </controlPr>
            </control>
          </mc:Choice>
        </mc:AlternateContent>
        <mc:AlternateContent>
          <mc:Choice Requires="x14">
            <control shapeId="270171" r:id="rId847" name="チェック 859">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83820</xdr:rowOff>
                  </to>
                </anchor>
              </controlPr>
            </control>
          </mc:Choice>
        </mc:AlternateContent>
        <mc:AlternateContent>
          <mc:Choice Requires="x14">
            <control shapeId="270172" r:id="rId848" name="チェック 860">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86995</xdr:rowOff>
                  </to>
                </anchor>
              </controlPr>
            </control>
          </mc:Choice>
        </mc:AlternateContent>
        <mc:AlternateContent>
          <mc:Choice Requires="x14">
            <control shapeId="270173" r:id="rId849" name="チェック 861">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86995</xdr:rowOff>
                  </to>
                </anchor>
              </controlPr>
            </control>
          </mc:Choice>
        </mc:AlternateContent>
        <mc:AlternateContent>
          <mc:Choice Requires="x14">
            <control shapeId="270174" r:id="rId850" name="チェック 862">
              <controlPr defaultSize="0" autoPict="0">
                <anchor moveWithCells="1">
                  <from xmlns:xdr="http://schemas.openxmlformats.org/drawingml/2006/spreadsheetDrawing">
                    <xdr:col>39</xdr:col>
                    <xdr:colOff>0</xdr:colOff>
                    <xdr:row>430</xdr:row>
                    <xdr:rowOff>0</xdr:rowOff>
                  </from>
                  <to xmlns:xdr="http://schemas.openxmlformats.org/drawingml/2006/spreadsheetDrawing">
                    <xdr:col>39</xdr:col>
                    <xdr:colOff>302260</xdr:colOff>
                    <xdr:row>431</xdr:row>
                    <xdr:rowOff>86995</xdr:rowOff>
                  </to>
                </anchor>
              </controlPr>
            </control>
          </mc:Choice>
        </mc:AlternateContent>
        <mc:AlternateContent>
          <mc:Choice Requires="x14">
            <control shapeId="270175" r:id="rId851" name="チェック 863">
              <controlPr defaultSize="0" autoPict="0">
                <anchor moveWithCells="1">
                  <from xmlns:xdr="http://schemas.openxmlformats.org/drawingml/2006/spreadsheetDrawing">
                    <xdr:col>37</xdr:col>
                    <xdr:colOff>0</xdr:colOff>
                    <xdr:row>431</xdr:row>
                    <xdr:rowOff>0</xdr:rowOff>
                  </from>
                  <to xmlns:xdr="http://schemas.openxmlformats.org/drawingml/2006/spreadsheetDrawing">
                    <xdr:col>37</xdr:col>
                    <xdr:colOff>302260</xdr:colOff>
                    <xdr:row>432</xdr:row>
                    <xdr:rowOff>87630</xdr:rowOff>
                  </to>
                </anchor>
              </controlPr>
            </control>
          </mc:Choice>
        </mc:AlternateContent>
        <mc:AlternateContent>
          <mc:Choice Requires="x14">
            <control shapeId="270176" r:id="rId852" name="チェック 864">
              <controlPr defaultSize="0" autoPict="0">
                <anchor moveWithCells="1">
                  <from xmlns:xdr="http://schemas.openxmlformats.org/drawingml/2006/spreadsheetDrawing">
                    <xdr:col>37</xdr:col>
                    <xdr:colOff>0</xdr:colOff>
                    <xdr:row>431</xdr:row>
                    <xdr:rowOff>0</xdr:rowOff>
                  </from>
                  <to xmlns:xdr="http://schemas.openxmlformats.org/drawingml/2006/spreadsheetDrawing">
                    <xdr:col>37</xdr:col>
                    <xdr:colOff>302260</xdr:colOff>
                    <xdr:row>432</xdr:row>
                    <xdr:rowOff>87630</xdr:rowOff>
                  </to>
                </anchor>
              </controlPr>
            </control>
          </mc:Choice>
        </mc:AlternateContent>
        <mc:AlternateContent>
          <mc:Choice Requires="x14">
            <control shapeId="270177" r:id="rId853" name="チェック 865">
              <controlPr defaultSize="0" autoPict="0">
                <anchor moveWithCells="1">
                  <from xmlns:xdr="http://schemas.openxmlformats.org/drawingml/2006/spreadsheetDrawing">
                    <xdr:col>38</xdr:col>
                    <xdr:colOff>0</xdr:colOff>
                    <xdr:row>431</xdr:row>
                    <xdr:rowOff>0</xdr:rowOff>
                  </from>
                  <to xmlns:xdr="http://schemas.openxmlformats.org/drawingml/2006/spreadsheetDrawing">
                    <xdr:col>38</xdr:col>
                    <xdr:colOff>302260</xdr:colOff>
                    <xdr:row>432</xdr:row>
                    <xdr:rowOff>87630</xdr:rowOff>
                  </to>
                </anchor>
              </controlPr>
            </control>
          </mc:Choice>
        </mc:AlternateContent>
        <mc:AlternateContent>
          <mc:Choice Requires="x14">
            <control shapeId="270178" r:id="rId854" name="チェック 866">
              <controlPr defaultSize="0" autoPict="0">
                <anchor moveWithCells="1">
                  <from xmlns:xdr="http://schemas.openxmlformats.org/drawingml/2006/spreadsheetDrawing">
                    <xdr:col>39</xdr:col>
                    <xdr:colOff>0</xdr:colOff>
                    <xdr:row>431</xdr:row>
                    <xdr:rowOff>0</xdr:rowOff>
                  </from>
                  <to xmlns:xdr="http://schemas.openxmlformats.org/drawingml/2006/spreadsheetDrawing">
                    <xdr:col>39</xdr:col>
                    <xdr:colOff>302260</xdr:colOff>
                    <xdr:row>432</xdr:row>
                    <xdr:rowOff>87630</xdr:rowOff>
                  </to>
                </anchor>
              </controlPr>
            </control>
          </mc:Choice>
        </mc:AlternateContent>
        <mc:AlternateContent>
          <mc:Choice Requires="x14">
            <control shapeId="270179" r:id="rId855" name="チェック 867">
              <controlPr defaultSize="0" autoPict="0">
                <anchor moveWithCells="1">
                  <from xmlns:xdr="http://schemas.openxmlformats.org/drawingml/2006/spreadsheetDrawing">
                    <xdr:col>37</xdr:col>
                    <xdr:colOff>0</xdr:colOff>
                    <xdr:row>432</xdr:row>
                    <xdr:rowOff>0</xdr:rowOff>
                  </from>
                  <to xmlns:xdr="http://schemas.openxmlformats.org/drawingml/2006/spreadsheetDrawing">
                    <xdr:col>37</xdr:col>
                    <xdr:colOff>302260</xdr:colOff>
                    <xdr:row>433</xdr:row>
                    <xdr:rowOff>97155</xdr:rowOff>
                  </to>
                </anchor>
              </controlPr>
            </control>
          </mc:Choice>
        </mc:AlternateContent>
        <mc:AlternateContent>
          <mc:Choice Requires="x14">
            <control shapeId="270180" r:id="rId856" name="チェック 868">
              <controlPr defaultSize="0" autoPict="0">
                <anchor moveWithCells="1">
                  <from xmlns:xdr="http://schemas.openxmlformats.org/drawingml/2006/spreadsheetDrawing">
                    <xdr:col>37</xdr:col>
                    <xdr:colOff>0</xdr:colOff>
                    <xdr:row>432</xdr:row>
                    <xdr:rowOff>0</xdr:rowOff>
                  </from>
                  <to xmlns:xdr="http://schemas.openxmlformats.org/drawingml/2006/spreadsheetDrawing">
                    <xdr:col>37</xdr:col>
                    <xdr:colOff>302260</xdr:colOff>
                    <xdr:row>433</xdr:row>
                    <xdr:rowOff>97155</xdr:rowOff>
                  </to>
                </anchor>
              </controlPr>
            </control>
          </mc:Choice>
        </mc:AlternateContent>
        <mc:AlternateContent>
          <mc:Choice Requires="x14">
            <control shapeId="270181" r:id="rId857" name="チェック 869">
              <controlPr defaultSize="0" autoPict="0">
                <anchor moveWithCells="1">
                  <from xmlns:xdr="http://schemas.openxmlformats.org/drawingml/2006/spreadsheetDrawing">
                    <xdr:col>37</xdr:col>
                    <xdr:colOff>0</xdr:colOff>
                    <xdr:row>433</xdr:row>
                    <xdr:rowOff>0</xdr:rowOff>
                  </from>
                  <to xmlns:xdr="http://schemas.openxmlformats.org/drawingml/2006/spreadsheetDrawing">
                    <xdr:col>37</xdr:col>
                    <xdr:colOff>302260</xdr:colOff>
                    <xdr:row>433</xdr:row>
                    <xdr:rowOff>325120</xdr:rowOff>
                  </to>
                </anchor>
              </controlPr>
            </control>
          </mc:Choice>
        </mc:AlternateContent>
        <mc:AlternateContent>
          <mc:Choice Requires="x14">
            <control shapeId="270182" r:id="rId858" name="チェック 870">
              <controlPr defaultSize="0" autoPict="0">
                <anchor moveWithCells="1">
                  <from xmlns:xdr="http://schemas.openxmlformats.org/drawingml/2006/spreadsheetDrawing">
                    <xdr:col>37</xdr:col>
                    <xdr:colOff>0</xdr:colOff>
                    <xdr:row>433</xdr:row>
                    <xdr:rowOff>0</xdr:rowOff>
                  </from>
                  <to xmlns:xdr="http://schemas.openxmlformats.org/drawingml/2006/spreadsheetDrawing">
                    <xdr:col>37</xdr:col>
                    <xdr:colOff>302260</xdr:colOff>
                    <xdr:row>433</xdr:row>
                    <xdr:rowOff>325120</xdr:rowOff>
                  </to>
                </anchor>
              </controlPr>
            </control>
          </mc:Choice>
        </mc:AlternateContent>
        <mc:AlternateContent>
          <mc:Choice Requires="x14">
            <control shapeId="270183" r:id="rId859" name="チェック 871">
              <controlPr defaultSize="0" autoPict="0">
                <anchor moveWithCells="1">
                  <from xmlns:xdr="http://schemas.openxmlformats.org/drawingml/2006/spreadsheetDrawing">
                    <xdr:col>37</xdr:col>
                    <xdr:colOff>0</xdr:colOff>
                    <xdr:row>434</xdr:row>
                    <xdr:rowOff>0</xdr:rowOff>
                  </from>
                  <to xmlns:xdr="http://schemas.openxmlformats.org/drawingml/2006/spreadsheetDrawing">
                    <xdr:col>37</xdr:col>
                    <xdr:colOff>302260</xdr:colOff>
                    <xdr:row>434</xdr:row>
                    <xdr:rowOff>324485</xdr:rowOff>
                  </to>
                </anchor>
              </controlPr>
            </control>
          </mc:Choice>
        </mc:AlternateContent>
        <mc:AlternateContent>
          <mc:Choice Requires="x14">
            <control shapeId="270184" r:id="rId860" name="チェック 872">
              <controlPr defaultSize="0" autoPict="0">
                <anchor moveWithCells="1">
                  <from xmlns:xdr="http://schemas.openxmlformats.org/drawingml/2006/spreadsheetDrawing">
                    <xdr:col>37</xdr:col>
                    <xdr:colOff>0</xdr:colOff>
                    <xdr:row>434</xdr:row>
                    <xdr:rowOff>0</xdr:rowOff>
                  </from>
                  <to xmlns:xdr="http://schemas.openxmlformats.org/drawingml/2006/spreadsheetDrawing">
                    <xdr:col>37</xdr:col>
                    <xdr:colOff>302260</xdr:colOff>
                    <xdr:row>434</xdr:row>
                    <xdr:rowOff>324485</xdr:rowOff>
                  </to>
                </anchor>
              </controlPr>
            </control>
          </mc:Choice>
        </mc:AlternateContent>
        <mc:AlternateContent>
          <mc:Choice Requires="x14">
            <control shapeId="270185" r:id="rId861" name="チェック 873">
              <controlPr defaultSize="0" autoPict="0">
                <anchor moveWithCells="1">
                  <from xmlns:xdr="http://schemas.openxmlformats.org/drawingml/2006/spreadsheetDrawing">
                    <xdr:col>37</xdr:col>
                    <xdr:colOff>0</xdr:colOff>
                    <xdr:row>435</xdr:row>
                    <xdr:rowOff>0</xdr:rowOff>
                  </from>
                  <to xmlns:xdr="http://schemas.openxmlformats.org/drawingml/2006/spreadsheetDrawing">
                    <xdr:col>37</xdr:col>
                    <xdr:colOff>302260</xdr:colOff>
                    <xdr:row>435</xdr:row>
                    <xdr:rowOff>323215</xdr:rowOff>
                  </to>
                </anchor>
              </controlPr>
            </control>
          </mc:Choice>
        </mc:AlternateContent>
        <mc:AlternateContent>
          <mc:Choice Requires="x14">
            <control shapeId="270186" r:id="rId862" name="チェック 874">
              <controlPr defaultSize="0" autoPict="0">
                <anchor moveWithCells="1">
                  <from xmlns:xdr="http://schemas.openxmlformats.org/drawingml/2006/spreadsheetDrawing">
                    <xdr:col>37</xdr:col>
                    <xdr:colOff>0</xdr:colOff>
                    <xdr:row>435</xdr:row>
                    <xdr:rowOff>0</xdr:rowOff>
                  </from>
                  <to xmlns:xdr="http://schemas.openxmlformats.org/drawingml/2006/spreadsheetDrawing">
                    <xdr:col>37</xdr:col>
                    <xdr:colOff>302260</xdr:colOff>
                    <xdr:row>435</xdr:row>
                    <xdr:rowOff>323215</xdr:rowOff>
                  </to>
                </anchor>
              </controlPr>
            </control>
          </mc:Choice>
        </mc:AlternateContent>
        <mc:AlternateContent>
          <mc:Choice Requires="x14">
            <control shapeId="270187" r:id="rId863" name="チェック 875">
              <controlPr defaultSize="0" autoPict="0">
                <anchor moveWithCells="1">
                  <from xmlns:xdr="http://schemas.openxmlformats.org/drawingml/2006/spreadsheetDrawing">
                    <xdr:col>37</xdr:col>
                    <xdr:colOff>0</xdr:colOff>
                    <xdr:row>436</xdr:row>
                    <xdr:rowOff>0</xdr:rowOff>
                  </from>
                  <to xmlns:xdr="http://schemas.openxmlformats.org/drawingml/2006/spreadsheetDrawing">
                    <xdr:col>37</xdr:col>
                    <xdr:colOff>302260</xdr:colOff>
                    <xdr:row>437</xdr:row>
                    <xdr:rowOff>87630</xdr:rowOff>
                  </to>
                </anchor>
              </controlPr>
            </control>
          </mc:Choice>
        </mc:AlternateContent>
        <mc:AlternateContent>
          <mc:Choice Requires="x14">
            <control shapeId="270188" r:id="rId864" name="チェック 876">
              <controlPr defaultSize="0" autoPict="0">
                <anchor moveWithCells="1">
                  <from xmlns:xdr="http://schemas.openxmlformats.org/drawingml/2006/spreadsheetDrawing">
                    <xdr:col>37</xdr:col>
                    <xdr:colOff>0</xdr:colOff>
                    <xdr:row>436</xdr:row>
                    <xdr:rowOff>0</xdr:rowOff>
                  </from>
                  <to xmlns:xdr="http://schemas.openxmlformats.org/drawingml/2006/spreadsheetDrawing">
                    <xdr:col>37</xdr:col>
                    <xdr:colOff>302260</xdr:colOff>
                    <xdr:row>437</xdr:row>
                    <xdr:rowOff>87630</xdr:rowOff>
                  </to>
                </anchor>
              </controlPr>
            </control>
          </mc:Choice>
        </mc:AlternateContent>
        <mc:AlternateContent>
          <mc:Choice Requires="x14">
            <control shapeId="270189" r:id="rId865" name="チェック 877">
              <controlPr defaultSize="0" autoPict="0">
                <anchor moveWithCells="1">
                  <from xmlns:xdr="http://schemas.openxmlformats.org/drawingml/2006/spreadsheetDrawing">
                    <xdr:col>37</xdr:col>
                    <xdr:colOff>0</xdr:colOff>
                    <xdr:row>437</xdr:row>
                    <xdr:rowOff>0</xdr:rowOff>
                  </from>
                  <to xmlns:xdr="http://schemas.openxmlformats.org/drawingml/2006/spreadsheetDrawing">
                    <xdr:col>37</xdr:col>
                    <xdr:colOff>302260</xdr:colOff>
                    <xdr:row>437</xdr:row>
                    <xdr:rowOff>325120</xdr:rowOff>
                  </to>
                </anchor>
              </controlPr>
            </control>
          </mc:Choice>
        </mc:AlternateContent>
        <mc:AlternateContent>
          <mc:Choice Requires="x14">
            <control shapeId="270190" r:id="rId866" name="チェック 878">
              <controlPr defaultSize="0" autoPict="0">
                <anchor moveWithCells="1">
                  <from xmlns:xdr="http://schemas.openxmlformats.org/drawingml/2006/spreadsheetDrawing">
                    <xdr:col>37</xdr:col>
                    <xdr:colOff>0</xdr:colOff>
                    <xdr:row>437</xdr:row>
                    <xdr:rowOff>0</xdr:rowOff>
                  </from>
                  <to xmlns:xdr="http://schemas.openxmlformats.org/drawingml/2006/spreadsheetDrawing">
                    <xdr:col>37</xdr:col>
                    <xdr:colOff>302260</xdr:colOff>
                    <xdr:row>437</xdr:row>
                    <xdr:rowOff>325120</xdr:rowOff>
                  </to>
                </anchor>
              </controlPr>
            </control>
          </mc:Choice>
        </mc:AlternateContent>
        <mc:AlternateContent>
          <mc:Choice Requires="x14">
            <control shapeId="270191" r:id="rId867" name="チェック 879">
              <controlPr defaultSize="0" autoPict="0">
                <anchor moveWithCells="1">
                  <from xmlns:xdr="http://schemas.openxmlformats.org/drawingml/2006/spreadsheetDrawing">
                    <xdr:col>37</xdr:col>
                    <xdr:colOff>0</xdr:colOff>
                    <xdr:row>438</xdr:row>
                    <xdr:rowOff>0</xdr:rowOff>
                  </from>
                  <to xmlns:xdr="http://schemas.openxmlformats.org/drawingml/2006/spreadsheetDrawing">
                    <xdr:col>37</xdr:col>
                    <xdr:colOff>302260</xdr:colOff>
                    <xdr:row>438</xdr:row>
                    <xdr:rowOff>323215</xdr:rowOff>
                  </to>
                </anchor>
              </controlPr>
            </control>
          </mc:Choice>
        </mc:AlternateContent>
        <mc:AlternateContent>
          <mc:Choice Requires="x14">
            <control shapeId="270192" r:id="rId868" name="チェック 880">
              <controlPr defaultSize="0" autoPict="0">
                <anchor moveWithCells="1">
                  <from xmlns:xdr="http://schemas.openxmlformats.org/drawingml/2006/spreadsheetDrawing">
                    <xdr:col>37</xdr:col>
                    <xdr:colOff>0</xdr:colOff>
                    <xdr:row>438</xdr:row>
                    <xdr:rowOff>0</xdr:rowOff>
                  </from>
                  <to xmlns:xdr="http://schemas.openxmlformats.org/drawingml/2006/spreadsheetDrawing">
                    <xdr:col>37</xdr:col>
                    <xdr:colOff>302260</xdr:colOff>
                    <xdr:row>438</xdr:row>
                    <xdr:rowOff>323215</xdr:rowOff>
                  </to>
                </anchor>
              </controlPr>
            </control>
          </mc:Choice>
        </mc:AlternateContent>
        <mc:AlternateContent>
          <mc:Choice Requires="x14">
            <control shapeId="270193" r:id="rId869" name="チェック 881">
              <controlPr defaultSize="0" autoPict="0">
                <anchor moveWithCells="1">
                  <from xmlns:xdr="http://schemas.openxmlformats.org/drawingml/2006/spreadsheetDrawing">
                    <xdr:col>37</xdr:col>
                    <xdr:colOff>0</xdr:colOff>
                    <xdr:row>439</xdr:row>
                    <xdr:rowOff>0</xdr:rowOff>
                  </from>
                  <to xmlns:xdr="http://schemas.openxmlformats.org/drawingml/2006/spreadsheetDrawing">
                    <xdr:col>37</xdr:col>
                    <xdr:colOff>302260</xdr:colOff>
                    <xdr:row>440</xdr:row>
                    <xdr:rowOff>89535</xdr:rowOff>
                  </to>
                </anchor>
              </controlPr>
            </control>
          </mc:Choice>
        </mc:AlternateContent>
        <mc:AlternateContent>
          <mc:Choice Requires="x14">
            <control shapeId="270194" r:id="rId870" name="チェック 882">
              <controlPr defaultSize="0" autoPict="0">
                <anchor moveWithCells="1">
                  <from xmlns:xdr="http://schemas.openxmlformats.org/drawingml/2006/spreadsheetDrawing">
                    <xdr:col>37</xdr:col>
                    <xdr:colOff>0</xdr:colOff>
                    <xdr:row>439</xdr:row>
                    <xdr:rowOff>0</xdr:rowOff>
                  </from>
                  <to xmlns:xdr="http://schemas.openxmlformats.org/drawingml/2006/spreadsheetDrawing">
                    <xdr:col>37</xdr:col>
                    <xdr:colOff>302260</xdr:colOff>
                    <xdr:row>440</xdr:row>
                    <xdr:rowOff>89535</xdr:rowOff>
                  </to>
                </anchor>
              </controlPr>
            </control>
          </mc:Choice>
        </mc:AlternateContent>
        <mc:AlternateContent>
          <mc:Choice Requires="x14">
            <control shapeId="270195" r:id="rId871" name="チェック 883">
              <controlPr defaultSize="0" autoPict="0">
                <anchor moveWithCells="1">
                  <from xmlns:xdr="http://schemas.openxmlformats.org/drawingml/2006/spreadsheetDrawing">
                    <xdr:col>37</xdr:col>
                    <xdr:colOff>0</xdr:colOff>
                    <xdr:row>440</xdr:row>
                    <xdr:rowOff>0</xdr:rowOff>
                  </from>
                  <to xmlns:xdr="http://schemas.openxmlformats.org/drawingml/2006/spreadsheetDrawing">
                    <xdr:col>37</xdr:col>
                    <xdr:colOff>302260</xdr:colOff>
                    <xdr:row>440</xdr:row>
                    <xdr:rowOff>325120</xdr:rowOff>
                  </to>
                </anchor>
              </controlPr>
            </control>
          </mc:Choice>
        </mc:AlternateContent>
        <mc:AlternateContent>
          <mc:Choice Requires="x14">
            <control shapeId="270196" r:id="rId872" name="チェック 884">
              <controlPr defaultSize="0" autoPict="0">
                <anchor moveWithCells="1">
                  <from xmlns:xdr="http://schemas.openxmlformats.org/drawingml/2006/spreadsheetDrawing">
                    <xdr:col>37</xdr:col>
                    <xdr:colOff>0</xdr:colOff>
                    <xdr:row>440</xdr:row>
                    <xdr:rowOff>0</xdr:rowOff>
                  </from>
                  <to xmlns:xdr="http://schemas.openxmlformats.org/drawingml/2006/spreadsheetDrawing">
                    <xdr:col>37</xdr:col>
                    <xdr:colOff>302260</xdr:colOff>
                    <xdr:row>440</xdr:row>
                    <xdr:rowOff>325120</xdr:rowOff>
                  </to>
                </anchor>
              </controlPr>
            </control>
          </mc:Choice>
        </mc:AlternateContent>
        <mc:AlternateContent>
          <mc:Choice Requires="x14">
            <control shapeId="270197" r:id="rId873" name="チェック 885">
              <controlPr defaultSize="0" autoPict="0">
                <anchor moveWithCells="1">
                  <from xmlns:xdr="http://schemas.openxmlformats.org/drawingml/2006/spreadsheetDrawing">
                    <xdr:col>37</xdr:col>
                    <xdr:colOff>0</xdr:colOff>
                    <xdr:row>441</xdr:row>
                    <xdr:rowOff>0</xdr:rowOff>
                  </from>
                  <to xmlns:xdr="http://schemas.openxmlformats.org/drawingml/2006/spreadsheetDrawing">
                    <xdr:col>37</xdr:col>
                    <xdr:colOff>302260</xdr:colOff>
                    <xdr:row>441</xdr:row>
                    <xdr:rowOff>325120</xdr:rowOff>
                  </to>
                </anchor>
              </controlPr>
            </control>
          </mc:Choice>
        </mc:AlternateContent>
        <mc:AlternateContent>
          <mc:Choice Requires="x14">
            <control shapeId="270198" r:id="rId874" name="チェック 886">
              <controlPr defaultSize="0" autoPict="0">
                <anchor moveWithCells="1">
                  <from xmlns:xdr="http://schemas.openxmlformats.org/drawingml/2006/spreadsheetDrawing">
                    <xdr:col>37</xdr:col>
                    <xdr:colOff>0</xdr:colOff>
                    <xdr:row>441</xdr:row>
                    <xdr:rowOff>0</xdr:rowOff>
                  </from>
                  <to xmlns:xdr="http://schemas.openxmlformats.org/drawingml/2006/spreadsheetDrawing">
                    <xdr:col>37</xdr:col>
                    <xdr:colOff>302260</xdr:colOff>
                    <xdr:row>441</xdr:row>
                    <xdr:rowOff>325120</xdr:rowOff>
                  </to>
                </anchor>
              </controlPr>
            </control>
          </mc:Choice>
        </mc:AlternateContent>
        <mc:AlternateContent>
          <mc:Choice Requires="x14">
            <control shapeId="270199" r:id="rId875" name="チェック 887">
              <controlPr defaultSize="0" autoPict="0">
                <anchor moveWithCells="1">
                  <from xmlns:xdr="http://schemas.openxmlformats.org/drawingml/2006/spreadsheetDrawing">
                    <xdr:col>37</xdr:col>
                    <xdr:colOff>0</xdr:colOff>
                    <xdr:row>442</xdr:row>
                    <xdr:rowOff>0</xdr:rowOff>
                  </from>
                  <to xmlns:xdr="http://schemas.openxmlformats.org/drawingml/2006/spreadsheetDrawing">
                    <xdr:col>37</xdr:col>
                    <xdr:colOff>302260</xdr:colOff>
                    <xdr:row>443</xdr:row>
                    <xdr:rowOff>115570</xdr:rowOff>
                  </to>
                </anchor>
              </controlPr>
            </control>
          </mc:Choice>
        </mc:AlternateContent>
        <mc:AlternateContent>
          <mc:Choice Requires="x14">
            <control shapeId="270200" r:id="rId876" name="チェック 888">
              <controlPr defaultSize="0" autoPict="0">
                <anchor moveWithCells="1">
                  <from xmlns:xdr="http://schemas.openxmlformats.org/drawingml/2006/spreadsheetDrawing">
                    <xdr:col>37</xdr:col>
                    <xdr:colOff>0</xdr:colOff>
                    <xdr:row>442</xdr:row>
                    <xdr:rowOff>0</xdr:rowOff>
                  </from>
                  <to xmlns:xdr="http://schemas.openxmlformats.org/drawingml/2006/spreadsheetDrawing">
                    <xdr:col>37</xdr:col>
                    <xdr:colOff>302260</xdr:colOff>
                    <xdr:row>443</xdr:row>
                    <xdr:rowOff>115570</xdr:rowOff>
                  </to>
                </anchor>
              </controlPr>
            </control>
          </mc:Choice>
        </mc:AlternateContent>
        <mc:AlternateContent>
          <mc:Choice Requires="x14">
            <control shapeId="270201" r:id="rId877" name="チェック 889">
              <controlPr defaultSize="0" autoPict="0">
                <anchor moveWithCells="1">
                  <from xmlns:xdr="http://schemas.openxmlformats.org/drawingml/2006/spreadsheetDrawing">
                    <xdr:col>37</xdr:col>
                    <xdr:colOff>0</xdr:colOff>
                    <xdr:row>443</xdr:row>
                    <xdr:rowOff>0</xdr:rowOff>
                  </from>
                  <to xmlns:xdr="http://schemas.openxmlformats.org/drawingml/2006/spreadsheetDrawing">
                    <xdr:col>37</xdr:col>
                    <xdr:colOff>302260</xdr:colOff>
                    <xdr:row>443</xdr:row>
                    <xdr:rowOff>325120</xdr:rowOff>
                  </to>
                </anchor>
              </controlPr>
            </control>
          </mc:Choice>
        </mc:AlternateContent>
        <mc:AlternateContent>
          <mc:Choice Requires="x14">
            <control shapeId="270202" r:id="rId878" name="チェック 890">
              <controlPr defaultSize="0" autoPict="0">
                <anchor moveWithCells="1">
                  <from xmlns:xdr="http://schemas.openxmlformats.org/drawingml/2006/spreadsheetDrawing">
                    <xdr:col>37</xdr:col>
                    <xdr:colOff>0</xdr:colOff>
                    <xdr:row>443</xdr:row>
                    <xdr:rowOff>0</xdr:rowOff>
                  </from>
                  <to xmlns:xdr="http://schemas.openxmlformats.org/drawingml/2006/spreadsheetDrawing">
                    <xdr:col>37</xdr:col>
                    <xdr:colOff>302260</xdr:colOff>
                    <xdr:row>443</xdr:row>
                    <xdr:rowOff>325120</xdr:rowOff>
                  </to>
                </anchor>
              </controlPr>
            </control>
          </mc:Choice>
        </mc:AlternateContent>
        <mc:AlternateContent>
          <mc:Choice Requires="x14">
            <control shapeId="270203" r:id="rId879" name="チェック 891">
              <controlPr defaultSize="0" autoPict="0">
                <anchor moveWithCells="1">
                  <from xmlns:xdr="http://schemas.openxmlformats.org/drawingml/2006/spreadsheetDrawing">
                    <xdr:col>37</xdr:col>
                    <xdr:colOff>0</xdr:colOff>
                    <xdr:row>444</xdr:row>
                    <xdr:rowOff>0</xdr:rowOff>
                  </from>
                  <to xmlns:xdr="http://schemas.openxmlformats.org/drawingml/2006/spreadsheetDrawing">
                    <xdr:col>37</xdr:col>
                    <xdr:colOff>302260</xdr:colOff>
                    <xdr:row>444</xdr:row>
                    <xdr:rowOff>325120</xdr:rowOff>
                  </to>
                </anchor>
              </controlPr>
            </control>
          </mc:Choice>
        </mc:AlternateContent>
        <mc:AlternateContent>
          <mc:Choice Requires="x14">
            <control shapeId="270204" r:id="rId880" name="チェック 892">
              <controlPr defaultSize="0" autoPict="0">
                <anchor moveWithCells="1">
                  <from xmlns:xdr="http://schemas.openxmlformats.org/drawingml/2006/spreadsheetDrawing">
                    <xdr:col>37</xdr:col>
                    <xdr:colOff>0</xdr:colOff>
                    <xdr:row>444</xdr:row>
                    <xdr:rowOff>0</xdr:rowOff>
                  </from>
                  <to xmlns:xdr="http://schemas.openxmlformats.org/drawingml/2006/spreadsheetDrawing">
                    <xdr:col>37</xdr:col>
                    <xdr:colOff>302260</xdr:colOff>
                    <xdr:row>444</xdr:row>
                    <xdr:rowOff>325120</xdr:rowOff>
                  </to>
                </anchor>
              </controlPr>
            </control>
          </mc:Choice>
        </mc:AlternateContent>
        <mc:AlternateContent>
          <mc:Choice Requires="x14">
            <control shapeId="270205" r:id="rId881" name="チェック 893">
              <controlPr defaultSize="0" autoPict="0">
                <anchor moveWithCells="1">
                  <from xmlns:xdr="http://schemas.openxmlformats.org/drawingml/2006/spreadsheetDrawing">
                    <xdr:col>38</xdr:col>
                    <xdr:colOff>0</xdr:colOff>
                    <xdr:row>432</xdr:row>
                    <xdr:rowOff>0</xdr:rowOff>
                  </from>
                  <to xmlns:xdr="http://schemas.openxmlformats.org/drawingml/2006/spreadsheetDrawing">
                    <xdr:col>38</xdr:col>
                    <xdr:colOff>302260</xdr:colOff>
                    <xdr:row>433</xdr:row>
                    <xdr:rowOff>97155</xdr:rowOff>
                  </to>
                </anchor>
              </controlPr>
            </control>
          </mc:Choice>
        </mc:AlternateContent>
        <mc:AlternateContent>
          <mc:Choice Requires="x14">
            <control shapeId="270206" r:id="rId882" name="チェック 894">
              <controlPr defaultSize="0" autoPict="0">
                <anchor moveWithCells="1">
                  <from xmlns:xdr="http://schemas.openxmlformats.org/drawingml/2006/spreadsheetDrawing">
                    <xdr:col>38</xdr:col>
                    <xdr:colOff>0</xdr:colOff>
                    <xdr:row>433</xdr:row>
                    <xdr:rowOff>0</xdr:rowOff>
                  </from>
                  <to xmlns:xdr="http://schemas.openxmlformats.org/drawingml/2006/spreadsheetDrawing">
                    <xdr:col>38</xdr:col>
                    <xdr:colOff>302260</xdr:colOff>
                    <xdr:row>433</xdr:row>
                    <xdr:rowOff>325120</xdr:rowOff>
                  </to>
                </anchor>
              </controlPr>
            </control>
          </mc:Choice>
        </mc:AlternateContent>
        <mc:AlternateContent>
          <mc:Choice Requires="x14">
            <control shapeId="270207" r:id="rId883" name="チェック 895">
              <controlPr defaultSize="0" autoPict="0">
                <anchor moveWithCells="1">
                  <from xmlns:xdr="http://schemas.openxmlformats.org/drawingml/2006/spreadsheetDrawing">
                    <xdr:col>38</xdr:col>
                    <xdr:colOff>0</xdr:colOff>
                    <xdr:row>434</xdr:row>
                    <xdr:rowOff>0</xdr:rowOff>
                  </from>
                  <to xmlns:xdr="http://schemas.openxmlformats.org/drawingml/2006/spreadsheetDrawing">
                    <xdr:col>38</xdr:col>
                    <xdr:colOff>302260</xdr:colOff>
                    <xdr:row>434</xdr:row>
                    <xdr:rowOff>324485</xdr:rowOff>
                  </to>
                </anchor>
              </controlPr>
            </control>
          </mc:Choice>
        </mc:AlternateContent>
        <mc:AlternateContent>
          <mc:Choice Requires="x14">
            <control shapeId="270208" r:id="rId884" name="チェック 896">
              <controlPr defaultSize="0" autoPict="0">
                <anchor moveWithCells="1">
                  <from xmlns:xdr="http://schemas.openxmlformats.org/drawingml/2006/spreadsheetDrawing">
                    <xdr:col>38</xdr:col>
                    <xdr:colOff>0</xdr:colOff>
                    <xdr:row>435</xdr:row>
                    <xdr:rowOff>0</xdr:rowOff>
                  </from>
                  <to xmlns:xdr="http://schemas.openxmlformats.org/drawingml/2006/spreadsheetDrawing">
                    <xdr:col>38</xdr:col>
                    <xdr:colOff>302260</xdr:colOff>
                    <xdr:row>435</xdr:row>
                    <xdr:rowOff>323215</xdr:rowOff>
                  </to>
                </anchor>
              </controlPr>
            </control>
          </mc:Choice>
        </mc:AlternateContent>
        <mc:AlternateContent>
          <mc:Choice Requires="x14">
            <control shapeId="270209" r:id="rId885" name="チェック 897">
              <controlPr defaultSize="0" autoPict="0">
                <anchor moveWithCells="1">
                  <from xmlns:xdr="http://schemas.openxmlformats.org/drawingml/2006/spreadsheetDrawing">
                    <xdr:col>38</xdr:col>
                    <xdr:colOff>0</xdr:colOff>
                    <xdr:row>436</xdr:row>
                    <xdr:rowOff>0</xdr:rowOff>
                  </from>
                  <to xmlns:xdr="http://schemas.openxmlformats.org/drawingml/2006/spreadsheetDrawing">
                    <xdr:col>38</xdr:col>
                    <xdr:colOff>302260</xdr:colOff>
                    <xdr:row>437</xdr:row>
                    <xdr:rowOff>87630</xdr:rowOff>
                  </to>
                </anchor>
              </controlPr>
            </control>
          </mc:Choice>
        </mc:AlternateContent>
        <mc:AlternateContent>
          <mc:Choice Requires="x14">
            <control shapeId="270210" r:id="rId886" name="チェック 898">
              <controlPr defaultSize="0" autoPict="0">
                <anchor moveWithCells="1">
                  <from xmlns:xdr="http://schemas.openxmlformats.org/drawingml/2006/spreadsheetDrawing">
                    <xdr:col>38</xdr:col>
                    <xdr:colOff>0</xdr:colOff>
                    <xdr:row>437</xdr:row>
                    <xdr:rowOff>0</xdr:rowOff>
                  </from>
                  <to xmlns:xdr="http://schemas.openxmlformats.org/drawingml/2006/spreadsheetDrawing">
                    <xdr:col>38</xdr:col>
                    <xdr:colOff>302260</xdr:colOff>
                    <xdr:row>437</xdr:row>
                    <xdr:rowOff>325120</xdr:rowOff>
                  </to>
                </anchor>
              </controlPr>
            </control>
          </mc:Choice>
        </mc:AlternateContent>
        <mc:AlternateContent>
          <mc:Choice Requires="x14">
            <control shapeId="270211" r:id="rId887" name="チェック 899">
              <controlPr defaultSize="0" autoPict="0">
                <anchor moveWithCells="1">
                  <from xmlns:xdr="http://schemas.openxmlformats.org/drawingml/2006/spreadsheetDrawing">
                    <xdr:col>38</xdr:col>
                    <xdr:colOff>0</xdr:colOff>
                    <xdr:row>438</xdr:row>
                    <xdr:rowOff>0</xdr:rowOff>
                  </from>
                  <to xmlns:xdr="http://schemas.openxmlformats.org/drawingml/2006/spreadsheetDrawing">
                    <xdr:col>38</xdr:col>
                    <xdr:colOff>302260</xdr:colOff>
                    <xdr:row>438</xdr:row>
                    <xdr:rowOff>323215</xdr:rowOff>
                  </to>
                </anchor>
              </controlPr>
            </control>
          </mc:Choice>
        </mc:AlternateContent>
        <mc:AlternateContent>
          <mc:Choice Requires="x14">
            <control shapeId="270212" r:id="rId888" name="チェック 900">
              <controlPr defaultSize="0" autoPict="0">
                <anchor moveWithCells="1">
                  <from xmlns:xdr="http://schemas.openxmlformats.org/drawingml/2006/spreadsheetDrawing">
                    <xdr:col>38</xdr:col>
                    <xdr:colOff>0</xdr:colOff>
                    <xdr:row>439</xdr:row>
                    <xdr:rowOff>0</xdr:rowOff>
                  </from>
                  <to xmlns:xdr="http://schemas.openxmlformats.org/drawingml/2006/spreadsheetDrawing">
                    <xdr:col>38</xdr:col>
                    <xdr:colOff>302260</xdr:colOff>
                    <xdr:row>440</xdr:row>
                    <xdr:rowOff>89535</xdr:rowOff>
                  </to>
                </anchor>
              </controlPr>
            </control>
          </mc:Choice>
        </mc:AlternateContent>
        <mc:AlternateContent>
          <mc:Choice Requires="x14">
            <control shapeId="270213" r:id="rId889" name="チェック 901">
              <controlPr defaultSize="0" autoPict="0">
                <anchor moveWithCells="1">
                  <from xmlns:xdr="http://schemas.openxmlformats.org/drawingml/2006/spreadsheetDrawing">
                    <xdr:col>38</xdr:col>
                    <xdr:colOff>0</xdr:colOff>
                    <xdr:row>440</xdr:row>
                    <xdr:rowOff>0</xdr:rowOff>
                  </from>
                  <to xmlns:xdr="http://schemas.openxmlformats.org/drawingml/2006/spreadsheetDrawing">
                    <xdr:col>38</xdr:col>
                    <xdr:colOff>302260</xdr:colOff>
                    <xdr:row>440</xdr:row>
                    <xdr:rowOff>325120</xdr:rowOff>
                  </to>
                </anchor>
              </controlPr>
            </control>
          </mc:Choice>
        </mc:AlternateContent>
        <mc:AlternateContent>
          <mc:Choice Requires="x14">
            <control shapeId="270214" r:id="rId890" name="チェック 902">
              <controlPr defaultSize="0" autoPict="0">
                <anchor moveWithCells="1">
                  <from xmlns:xdr="http://schemas.openxmlformats.org/drawingml/2006/spreadsheetDrawing">
                    <xdr:col>38</xdr:col>
                    <xdr:colOff>0</xdr:colOff>
                    <xdr:row>441</xdr:row>
                    <xdr:rowOff>0</xdr:rowOff>
                  </from>
                  <to xmlns:xdr="http://schemas.openxmlformats.org/drawingml/2006/spreadsheetDrawing">
                    <xdr:col>38</xdr:col>
                    <xdr:colOff>302260</xdr:colOff>
                    <xdr:row>441</xdr:row>
                    <xdr:rowOff>325120</xdr:rowOff>
                  </to>
                </anchor>
              </controlPr>
            </control>
          </mc:Choice>
        </mc:AlternateContent>
        <mc:AlternateContent>
          <mc:Choice Requires="x14">
            <control shapeId="270215" r:id="rId891" name="チェック 903">
              <controlPr defaultSize="0" autoPict="0">
                <anchor moveWithCells="1">
                  <from xmlns:xdr="http://schemas.openxmlformats.org/drawingml/2006/spreadsheetDrawing">
                    <xdr:col>38</xdr:col>
                    <xdr:colOff>0</xdr:colOff>
                    <xdr:row>442</xdr:row>
                    <xdr:rowOff>0</xdr:rowOff>
                  </from>
                  <to xmlns:xdr="http://schemas.openxmlformats.org/drawingml/2006/spreadsheetDrawing">
                    <xdr:col>38</xdr:col>
                    <xdr:colOff>302260</xdr:colOff>
                    <xdr:row>443</xdr:row>
                    <xdr:rowOff>115570</xdr:rowOff>
                  </to>
                </anchor>
              </controlPr>
            </control>
          </mc:Choice>
        </mc:AlternateContent>
        <mc:AlternateContent>
          <mc:Choice Requires="x14">
            <control shapeId="270216" r:id="rId892" name="チェック 904">
              <controlPr defaultSize="0" autoPict="0">
                <anchor moveWithCells="1">
                  <from xmlns:xdr="http://schemas.openxmlformats.org/drawingml/2006/spreadsheetDrawing">
                    <xdr:col>38</xdr:col>
                    <xdr:colOff>0</xdr:colOff>
                    <xdr:row>443</xdr:row>
                    <xdr:rowOff>0</xdr:rowOff>
                  </from>
                  <to xmlns:xdr="http://schemas.openxmlformats.org/drawingml/2006/spreadsheetDrawing">
                    <xdr:col>38</xdr:col>
                    <xdr:colOff>302260</xdr:colOff>
                    <xdr:row>443</xdr:row>
                    <xdr:rowOff>325120</xdr:rowOff>
                  </to>
                </anchor>
              </controlPr>
            </control>
          </mc:Choice>
        </mc:AlternateContent>
        <mc:AlternateContent>
          <mc:Choice Requires="x14">
            <control shapeId="270217" r:id="rId893" name="チェック 905">
              <controlPr defaultSize="0" autoPict="0">
                <anchor moveWithCells="1">
                  <from xmlns:xdr="http://schemas.openxmlformats.org/drawingml/2006/spreadsheetDrawing">
                    <xdr:col>38</xdr:col>
                    <xdr:colOff>0</xdr:colOff>
                    <xdr:row>444</xdr:row>
                    <xdr:rowOff>0</xdr:rowOff>
                  </from>
                  <to xmlns:xdr="http://schemas.openxmlformats.org/drawingml/2006/spreadsheetDrawing">
                    <xdr:col>38</xdr:col>
                    <xdr:colOff>302260</xdr:colOff>
                    <xdr:row>444</xdr:row>
                    <xdr:rowOff>325120</xdr:rowOff>
                  </to>
                </anchor>
              </controlPr>
            </control>
          </mc:Choice>
        </mc:AlternateContent>
        <mc:AlternateContent>
          <mc:Choice Requires="x14">
            <control shapeId="270218" r:id="rId894" name="チェック 906">
              <controlPr defaultSize="0" autoPict="0">
                <anchor moveWithCells="1">
                  <from xmlns:xdr="http://schemas.openxmlformats.org/drawingml/2006/spreadsheetDrawing">
                    <xdr:col>39</xdr:col>
                    <xdr:colOff>0</xdr:colOff>
                    <xdr:row>432</xdr:row>
                    <xdr:rowOff>0</xdr:rowOff>
                  </from>
                  <to xmlns:xdr="http://schemas.openxmlformats.org/drawingml/2006/spreadsheetDrawing">
                    <xdr:col>39</xdr:col>
                    <xdr:colOff>302260</xdr:colOff>
                    <xdr:row>433</xdr:row>
                    <xdr:rowOff>97155</xdr:rowOff>
                  </to>
                </anchor>
              </controlPr>
            </control>
          </mc:Choice>
        </mc:AlternateContent>
        <mc:AlternateContent>
          <mc:Choice Requires="x14">
            <control shapeId="270219" r:id="rId895" name="チェック 907">
              <controlPr defaultSize="0" autoPict="0">
                <anchor moveWithCells="1">
                  <from xmlns:xdr="http://schemas.openxmlformats.org/drawingml/2006/spreadsheetDrawing">
                    <xdr:col>39</xdr:col>
                    <xdr:colOff>0</xdr:colOff>
                    <xdr:row>433</xdr:row>
                    <xdr:rowOff>0</xdr:rowOff>
                  </from>
                  <to xmlns:xdr="http://schemas.openxmlformats.org/drawingml/2006/spreadsheetDrawing">
                    <xdr:col>39</xdr:col>
                    <xdr:colOff>302260</xdr:colOff>
                    <xdr:row>433</xdr:row>
                    <xdr:rowOff>325120</xdr:rowOff>
                  </to>
                </anchor>
              </controlPr>
            </control>
          </mc:Choice>
        </mc:AlternateContent>
        <mc:AlternateContent>
          <mc:Choice Requires="x14">
            <control shapeId="270220" r:id="rId896" name="チェック 908">
              <controlPr defaultSize="0" autoPict="0">
                <anchor moveWithCells="1">
                  <from xmlns:xdr="http://schemas.openxmlformats.org/drawingml/2006/spreadsheetDrawing">
                    <xdr:col>39</xdr:col>
                    <xdr:colOff>0</xdr:colOff>
                    <xdr:row>434</xdr:row>
                    <xdr:rowOff>0</xdr:rowOff>
                  </from>
                  <to xmlns:xdr="http://schemas.openxmlformats.org/drawingml/2006/spreadsheetDrawing">
                    <xdr:col>39</xdr:col>
                    <xdr:colOff>302260</xdr:colOff>
                    <xdr:row>434</xdr:row>
                    <xdr:rowOff>324485</xdr:rowOff>
                  </to>
                </anchor>
              </controlPr>
            </control>
          </mc:Choice>
        </mc:AlternateContent>
        <mc:AlternateContent>
          <mc:Choice Requires="x14">
            <control shapeId="270221" r:id="rId897" name="チェック 909">
              <controlPr defaultSize="0" autoPict="0">
                <anchor moveWithCells="1">
                  <from xmlns:xdr="http://schemas.openxmlformats.org/drawingml/2006/spreadsheetDrawing">
                    <xdr:col>39</xdr:col>
                    <xdr:colOff>0</xdr:colOff>
                    <xdr:row>435</xdr:row>
                    <xdr:rowOff>0</xdr:rowOff>
                  </from>
                  <to xmlns:xdr="http://schemas.openxmlformats.org/drawingml/2006/spreadsheetDrawing">
                    <xdr:col>39</xdr:col>
                    <xdr:colOff>302260</xdr:colOff>
                    <xdr:row>435</xdr:row>
                    <xdr:rowOff>323215</xdr:rowOff>
                  </to>
                </anchor>
              </controlPr>
            </control>
          </mc:Choice>
        </mc:AlternateContent>
        <mc:AlternateContent>
          <mc:Choice Requires="x14">
            <control shapeId="270222" r:id="rId898" name="チェック 910">
              <controlPr defaultSize="0" autoPict="0">
                <anchor moveWithCells="1">
                  <from xmlns:xdr="http://schemas.openxmlformats.org/drawingml/2006/spreadsheetDrawing">
                    <xdr:col>39</xdr:col>
                    <xdr:colOff>0</xdr:colOff>
                    <xdr:row>436</xdr:row>
                    <xdr:rowOff>0</xdr:rowOff>
                  </from>
                  <to xmlns:xdr="http://schemas.openxmlformats.org/drawingml/2006/spreadsheetDrawing">
                    <xdr:col>39</xdr:col>
                    <xdr:colOff>302260</xdr:colOff>
                    <xdr:row>437</xdr:row>
                    <xdr:rowOff>87630</xdr:rowOff>
                  </to>
                </anchor>
              </controlPr>
            </control>
          </mc:Choice>
        </mc:AlternateContent>
        <mc:AlternateContent>
          <mc:Choice Requires="x14">
            <control shapeId="270223" r:id="rId899" name="チェック 911">
              <controlPr defaultSize="0" autoPict="0">
                <anchor moveWithCells="1">
                  <from xmlns:xdr="http://schemas.openxmlformats.org/drawingml/2006/spreadsheetDrawing">
                    <xdr:col>39</xdr:col>
                    <xdr:colOff>0</xdr:colOff>
                    <xdr:row>437</xdr:row>
                    <xdr:rowOff>0</xdr:rowOff>
                  </from>
                  <to xmlns:xdr="http://schemas.openxmlformats.org/drawingml/2006/spreadsheetDrawing">
                    <xdr:col>39</xdr:col>
                    <xdr:colOff>302260</xdr:colOff>
                    <xdr:row>437</xdr:row>
                    <xdr:rowOff>325120</xdr:rowOff>
                  </to>
                </anchor>
              </controlPr>
            </control>
          </mc:Choice>
        </mc:AlternateContent>
        <mc:AlternateContent>
          <mc:Choice Requires="x14">
            <control shapeId="270224" r:id="rId900" name="チェック 912">
              <controlPr defaultSize="0" autoPict="0">
                <anchor moveWithCells="1">
                  <from xmlns:xdr="http://schemas.openxmlformats.org/drawingml/2006/spreadsheetDrawing">
                    <xdr:col>39</xdr:col>
                    <xdr:colOff>0</xdr:colOff>
                    <xdr:row>438</xdr:row>
                    <xdr:rowOff>0</xdr:rowOff>
                  </from>
                  <to xmlns:xdr="http://schemas.openxmlformats.org/drawingml/2006/spreadsheetDrawing">
                    <xdr:col>39</xdr:col>
                    <xdr:colOff>302260</xdr:colOff>
                    <xdr:row>438</xdr:row>
                    <xdr:rowOff>323215</xdr:rowOff>
                  </to>
                </anchor>
              </controlPr>
            </control>
          </mc:Choice>
        </mc:AlternateContent>
        <mc:AlternateContent>
          <mc:Choice Requires="x14">
            <control shapeId="270225" r:id="rId901" name="チェック 913">
              <controlPr defaultSize="0" autoPict="0">
                <anchor moveWithCells="1">
                  <from xmlns:xdr="http://schemas.openxmlformats.org/drawingml/2006/spreadsheetDrawing">
                    <xdr:col>39</xdr:col>
                    <xdr:colOff>0</xdr:colOff>
                    <xdr:row>439</xdr:row>
                    <xdr:rowOff>0</xdr:rowOff>
                  </from>
                  <to xmlns:xdr="http://schemas.openxmlformats.org/drawingml/2006/spreadsheetDrawing">
                    <xdr:col>39</xdr:col>
                    <xdr:colOff>302260</xdr:colOff>
                    <xdr:row>440</xdr:row>
                    <xdr:rowOff>89535</xdr:rowOff>
                  </to>
                </anchor>
              </controlPr>
            </control>
          </mc:Choice>
        </mc:AlternateContent>
        <mc:AlternateContent>
          <mc:Choice Requires="x14">
            <control shapeId="270226" r:id="rId902" name="チェック 914">
              <controlPr defaultSize="0" autoPict="0">
                <anchor moveWithCells="1">
                  <from xmlns:xdr="http://schemas.openxmlformats.org/drawingml/2006/spreadsheetDrawing">
                    <xdr:col>39</xdr:col>
                    <xdr:colOff>0</xdr:colOff>
                    <xdr:row>440</xdr:row>
                    <xdr:rowOff>0</xdr:rowOff>
                  </from>
                  <to xmlns:xdr="http://schemas.openxmlformats.org/drawingml/2006/spreadsheetDrawing">
                    <xdr:col>39</xdr:col>
                    <xdr:colOff>302260</xdr:colOff>
                    <xdr:row>440</xdr:row>
                    <xdr:rowOff>325120</xdr:rowOff>
                  </to>
                </anchor>
              </controlPr>
            </control>
          </mc:Choice>
        </mc:AlternateContent>
        <mc:AlternateContent>
          <mc:Choice Requires="x14">
            <control shapeId="270227" r:id="rId903" name="チェック 915">
              <controlPr defaultSize="0" autoPict="0">
                <anchor moveWithCells="1">
                  <from xmlns:xdr="http://schemas.openxmlformats.org/drawingml/2006/spreadsheetDrawing">
                    <xdr:col>39</xdr:col>
                    <xdr:colOff>0</xdr:colOff>
                    <xdr:row>441</xdr:row>
                    <xdr:rowOff>0</xdr:rowOff>
                  </from>
                  <to xmlns:xdr="http://schemas.openxmlformats.org/drawingml/2006/spreadsheetDrawing">
                    <xdr:col>39</xdr:col>
                    <xdr:colOff>302260</xdr:colOff>
                    <xdr:row>441</xdr:row>
                    <xdr:rowOff>325120</xdr:rowOff>
                  </to>
                </anchor>
              </controlPr>
            </control>
          </mc:Choice>
        </mc:AlternateContent>
        <mc:AlternateContent>
          <mc:Choice Requires="x14">
            <control shapeId="270228" r:id="rId904" name="チェック 916">
              <controlPr defaultSize="0" autoPict="0">
                <anchor moveWithCells="1">
                  <from xmlns:xdr="http://schemas.openxmlformats.org/drawingml/2006/spreadsheetDrawing">
                    <xdr:col>39</xdr:col>
                    <xdr:colOff>0</xdr:colOff>
                    <xdr:row>442</xdr:row>
                    <xdr:rowOff>0</xdr:rowOff>
                  </from>
                  <to xmlns:xdr="http://schemas.openxmlformats.org/drawingml/2006/spreadsheetDrawing">
                    <xdr:col>39</xdr:col>
                    <xdr:colOff>302260</xdr:colOff>
                    <xdr:row>443</xdr:row>
                    <xdr:rowOff>115570</xdr:rowOff>
                  </to>
                </anchor>
              </controlPr>
            </control>
          </mc:Choice>
        </mc:AlternateContent>
        <mc:AlternateContent>
          <mc:Choice Requires="x14">
            <control shapeId="270229" r:id="rId905" name="チェック 917">
              <controlPr defaultSize="0" autoPict="0">
                <anchor moveWithCells="1">
                  <from xmlns:xdr="http://schemas.openxmlformats.org/drawingml/2006/spreadsheetDrawing">
                    <xdr:col>39</xdr:col>
                    <xdr:colOff>0</xdr:colOff>
                    <xdr:row>443</xdr:row>
                    <xdr:rowOff>0</xdr:rowOff>
                  </from>
                  <to xmlns:xdr="http://schemas.openxmlformats.org/drawingml/2006/spreadsheetDrawing">
                    <xdr:col>39</xdr:col>
                    <xdr:colOff>302260</xdr:colOff>
                    <xdr:row>443</xdr:row>
                    <xdr:rowOff>325120</xdr:rowOff>
                  </to>
                </anchor>
              </controlPr>
            </control>
          </mc:Choice>
        </mc:AlternateContent>
        <mc:AlternateContent>
          <mc:Choice Requires="x14">
            <control shapeId="270230" r:id="rId906" name="チェック 918">
              <controlPr defaultSize="0" autoPict="0">
                <anchor moveWithCells="1">
                  <from xmlns:xdr="http://schemas.openxmlformats.org/drawingml/2006/spreadsheetDrawing">
                    <xdr:col>39</xdr:col>
                    <xdr:colOff>0</xdr:colOff>
                    <xdr:row>444</xdr:row>
                    <xdr:rowOff>0</xdr:rowOff>
                  </from>
                  <to xmlns:xdr="http://schemas.openxmlformats.org/drawingml/2006/spreadsheetDrawing">
                    <xdr:col>39</xdr:col>
                    <xdr:colOff>302260</xdr:colOff>
                    <xdr:row>444</xdr:row>
                    <xdr:rowOff>325120</xdr:rowOff>
                  </to>
                </anchor>
              </controlPr>
            </control>
          </mc:Choice>
        </mc:AlternateContent>
        <mc:AlternateContent>
          <mc:Choice Requires="x14">
            <control shapeId="270231" r:id="rId907" name="チェック 919">
              <controlPr defaultSize="0" autoPict="0">
                <anchor moveWithCells="1">
                  <from xmlns:xdr="http://schemas.openxmlformats.org/drawingml/2006/spreadsheetDrawing">
                    <xdr:col>37</xdr:col>
                    <xdr:colOff>0</xdr:colOff>
                    <xdr:row>445</xdr:row>
                    <xdr:rowOff>0</xdr:rowOff>
                  </from>
                  <to xmlns:xdr="http://schemas.openxmlformats.org/drawingml/2006/spreadsheetDrawing">
                    <xdr:col>37</xdr:col>
                    <xdr:colOff>302260</xdr:colOff>
                    <xdr:row>445</xdr:row>
                    <xdr:rowOff>324485</xdr:rowOff>
                  </to>
                </anchor>
              </controlPr>
            </control>
          </mc:Choice>
        </mc:AlternateContent>
        <mc:AlternateContent>
          <mc:Choice Requires="x14">
            <control shapeId="270232" r:id="rId908" name="チェック 920">
              <controlPr defaultSize="0" autoPict="0">
                <anchor moveWithCells="1">
                  <from xmlns:xdr="http://schemas.openxmlformats.org/drawingml/2006/spreadsheetDrawing">
                    <xdr:col>37</xdr:col>
                    <xdr:colOff>0</xdr:colOff>
                    <xdr:row>445</xdr:row>
                    <xdr:rowOff>0</xdr:rowOff>
                  </from>
                  <to xmlns:xdr="http://schemas.openxmlformats.org/drawingml/2006/spreadsheetDrawing">
                    <xdr:col>37</xdr:col>
                    <xdr:colOff>302260</xdr:colOff>
                    <xdr:row>445</xdr:row>
                    <xdr:rowOff>324485</xdr:rowOff>
                  </to>
                </anchor>
              </controlPr>
            </control>
          </mc:Choice>
        </mc:AlternateContent>
        <mc:AlternateContent>
          <mc:Choice Requires="x14">
            <control shapeId="270233" r:id="rId909" name="チェック 921">
              <controlPr defaultSize="0" autoPict="0">
                <anchor moveWithCells="1">
                  <from xmlns:xdr="http://schemas.openxmlformats.org/drawingml/2006/spreadsheetDrawing">
                    <xdr:col>38</xdr:col>
                    <xdr:colOff>0</xdr:colOff>
                    <xdr:row>445</xdr:row>
                    <xdr:rowOff>0</xdr:rowOff>
                  </from>
                  <to xmlns:xdr="http://schemas.openxmlformats.org/drawingml/2006/spreadsheetDrawing">
                    <xdr:col>38</xdr:col>
                    <xdr:colOff>302260</xdr:colOff>
                    <xdr:row>445</xdr:row>
                    <xdr:rowOff>324485</xdr:rowOff>
                  </to>
                </anchor>
              </controlPr>
            </control>
          </mc:Choice>
        </mc:AlternateContent>
        <mc:AlternateContent>
          <mc:Choice Requires="x14">
            <control shapeId="270234" r:id="rId910" name="チェック 922">
              <controlPr defaultSize="0" autoPict="0">
                <anchor moveWithCells="1">
                  <from xmlns:xdr="http://schemas.openxmlformats.org/drawingml/2006/spreadsheetDrawing">
                    <xdr:col>39</xdr:col>
                    <xdr:colOff>0</xdr:colOff>
                    <xdr:row>445</xdr:row>
                    <xdr:rowOff>0</xdr:rowOff>
                  </from>
                  <to xmlns:xdr="http://schemas.openxmlformats.org/drawingml/2006/spreadsheetDrawing">
                    <xdr:col>39</xdr:col>
                    <xdr:colOff>302260</xdr:colOff>
                    <xdr:row>445</xdr:row>
                    <xdr:rowOff>324485</xdr:rowOff>
                  </to>
                </anchor>
              </controlPr>
            </control>
          </mc:Choice>
        </mc:AlternateContent>
        <mc:AlternateContent>
          <mc:Choice Requires="x14">
            <control shapeId="270235" r:id="rId911" name="チェック 923">
              <controlPr defaultSize="0" autoPict="0">
                <anchor moveWithCells="1">
                  <from xmlns:xdr="http://schemas.openxmlformats.org/drawingml/2006/spreadsheetDrawing">
                    <xdr:col>37</xdr:col>
                    <xdr:colOff>0</xdr:colOff>
                    <xdr:row>446</xdr:row>
                    <xdr:rowOff>0</xdr:rowOff>
                  </from>
                  <to xmlns:xdr="http://schemas.openxmlformats.org/drawingml/2006/spreadsheetDrawing">
                    <xdr:col>37</xdr:col>
                    <xdr:colOff>302260</xdr:colOff>
                    <xdr:row>447</xdr:row>
                    <xdr:rowOff>33020</xdr:rowOff>
                  </to>
                </anchor>
              </controlPr>
            </control>
          </mc:Choice>
        </mc:AlternateContent>
        <mc:AlternateContent>
          <mc:Choice Requires="x14">
            <control shapeId="270236" r:id="rId912" name="チェック 924">
              <controlPr defaultSize="0" autoPict="0">
                <anchor moveWithCells="1">
                  <from xmlns:xdr="http://schemas.openxmlformats.org/drawingml/2006/spreadsheetDrawing">
                    <xdr:col>37</xdr:col>
                    <xdr:colOff>0</xdr:colOff>
                    <xdr:row>446</xdr:row>
                    <xdr:rowOff>0</xdr:rowOff>
                  </from>
                  <to xmlns:xdr="http://schemas.openxmlformats.org/drawingml/2006/spreadsheetDrawing">
                    <xdr:col>37</xdr:col>
                    <xdr:colOff>302260</xdr:colOff>
                    <xdr:row>447</xdr:row>
                    <xdr:rowOff>33020</xdr:rowOff>
                  </to>
                </anchor>
              </controlPr>
            </control>
          </mc:Choice>
        </mc:AlternateContent>
        <mc:AlternateContent>
          <mc:Choice Requires="x14">
            <control shapeId="270237" r:id="rId913" name="チェック 925">
              <controlPr defaultSize="0" autoPict="0">
                <anchor moveWithCells="1">
                  <from xmlns:xdr="http://schemas.openxmlformats.org/drawingml/2006/spreadsheetDrawing">
                    <xdr:col>37</xdr:col>
                    <xdr:colOff>0</xdr:colOff>
                    <xdr:row>447</xdr:row>
                    <xdr:rowOff>0</xdr:rowOff>
                  </from>
                  <to xmlns:xdr="http://schemas.openxmlformats.org/drawingml/2006/spreadsheetDrawing">
                    <xdr:col>37</xdr:col>
                    <xdr:colOff>302260</xdr:colOff>
                    <xdr:row>448</xdr:row>
                    <xdr:rowOff>43815</xdr:rowOff>
                  </to>
                </anchor>
              </controlPr>
            </control>
          </mc:Choice>
        </mc:AlternateContent>
        <mc:AlternateContent>
          <mc:Choice Requires="x14">
            <control shapeId="270238" r:id="rId914" name="チェック 926">
              <controlPr defaultSize="0" autoPict="0">
                <anchor moveWithCells="1">
                  <from xmlns:xdr="http://schemas.openxmlformats.org/drawingml/2006/spreadsheetDrawing">
                    <xdr:col>37</xdr:col>
                    <xdr:colOff>0</xdr:colOff>
                    <xdr:row>447</xdr:row>
                    <xdr:rowOff>0</xdr:rowOff>
                  </from>
                  <to xmlns:xdr="http://schemas.openxmlformats.org/drawingml/2006/spreadsheetDrawing">
                    <xdr:col>37</xdr:col>
                    <xdr:colOff>302260</xdr:colOff>
                    <xdr:row>448</xdr:row>
                    <xdr:rowOff>43815</xdr:rowOff>
                  </to>
                </anchor>
              </controlPr>
            </control>
          </mc:Choice>
        </mc:AlternateContent>
        <mc:AlternateContent>
          <mc:Choice Requires="x14">
            <control shapeId="270239" r:id="rId915" name="チェック 927">
              <controlPr defaultSize="0" autoPict="0">
                <anchor moveWithCells="1">
                  <from xmlns:xdr="http://schemas.openxmlformats.org/drawingml/2006/spreadsheetDrawing">
                    <xdr:col>37</xdr:col>
                    <xdr:colOff>0</xdr:colOff>
                    <xdr:row>448</xdr:row>
                    <xdr:rowOff>0</xdr:rowOff>
                  </from>
                  <to xmlns:xdr="http://schemas.openxmlformats.org/drawingml/2006/spreadsheetDrawing">
                    <xdr:col>37</xdr:col>
                    <xdr:colOff>302260</xdr:colOff>
                    <xdr:row>448</xdr:row>
                    <xdr:rowOff>325755</xdr:rowOff>
                  </to>
                </anchor>
              </controlPr>
            </control>
          </mc:Choice>
        </mc:AlternateContent>
        <mc:AlternateContent>
          <mc:Choice Requires="x14">
            <control shapeId="270240" r:id="rId916" name="チェック 928">
              <controlPr defaultSize="0" autoPict="0">
                <anchor moveWithCells="1">
                  <from xmlns:xdr="http://schemas.openxmlformats.org/drawingml/2006/spreadsheetDrawing">
                    <xdr:col>37</xdr:col>
                    <xdr:colOff>0</xdr:colOff>
                    <xdr:row>448</xdr:row>
                    <xdr:rowOff>0</xdr:rowOff>
                  </from>
                  <to xmlns:xdr="http://schemas.openxmlformats.org/drawingml/2006/spreadsheetDrawing">
                    <xdr:col>37</xdr:col>
                    <xdr:colOff>302260</xdr:colOff>
                    <xdr:row>448</xdr:row>
                    <xdr:rowOff>325755</xdr:rowOff>
                  </to>
                </anchor>
              </controlPr>
            </control>
          </mc:Choice>
        </mc:AlternateContent>
        <mc:AlternateContent>
          <mc:Choice Requires="x14">
            <control shapeId="270241" r:id="rId917" name="チェック 929">
              <controlPr defaultSize="0" autoPict="0">
                <anchor moveWithCells="1">
                  <from xmlns:xdr="http://schemas.openxmlformats.org/drawingml/2006/spreadsheetDrawing">
                    <xdr:col>37</xdr:col>
                    <xdr:colOff>0</xdr:colOff>
                    <xdr:row>449</xdr:row>
                    <xdr:rowOff>0</xdr:rowOff>
                  </from>
                  <to xmlns:xdr="http://schemas.openxmlformats.org/drawingml/2006/spreadsheetDrawing">
                    <xdr:col>37</xdr:col>
                    <xdr:colOff>302260</xdr:colOff>
                    <xdr:row>449</xdr:row>
                    <xdr:rowOff>325120</xdr:rowOff>
                  </to>
                </anchor>
              </controlPr>
            </control>
          </mc:Choice>
        </mc:AlternateContent>
        <mc:AlternateContent>
          <mc:Choice Requires="x14">
            <control shapeId="270242" r:id="rId918" name="チェック 930">
              <controlPr defaultSize="0" autoPict="0">
                <anchor moveWithCells="1">
                  <from xmlns:xdr="http://schemas.openxmlformats.org/drawingml/2006/spreadsheetDrawing">
                    <xdr:col>37</xdr:col>
                    <xdr:colOff>0</xdr:colOff>
                    <xdr:row>449</xdr:row>
                    <xdr:rowOff>0</xdr:rowOff>
                  </from>
                  <to xmlns:xdr="http://schemas.openxmlformats.org/drawingml/2006/spreadsheetDrawing">
                    <xdr:col>37</xdr:col>
                    <xdr:colOff>302260</xdr:colOff>
                    <xdr:row>449</xdr:row>
                    <xdr:rowOff>325120</xdr:rowOff>
                  </to>
                </anchor>
              </controlPr>
            </control>
          </mc:Choice>
        </mc:AlternateContent>
        <mc:AlternateContent>
          <mc:Choice Requires="x14">
            <control shapeId="270243" r:id="rId919" name="チェック 931">
              <controlPr defaultSize="0" autoPict="0">
                <anchor moveWithCells="1">
                  <from xmlns:xdr="http://schemas.openxmlformats.org/drawingml/2006/spreadsheetDrawing">
                    <xdr:col>37</xdr:col>
                    <xdr:colOff>0</xdr:colOff>
                    <xdr:row>450</xdr:row>
                    <xdr:rowOff>0</xdr:rowOff>
                  </from>
                  <to xmlns:xdr="http://schemas.openxmlformats.org/drawingml/2006/spreadsheetDrawing">
                    <xdr:col>37</xdr:col>
                    <xdr:colOff>302260</xdr:colOff>
                    <xdr:row>450</xdr:row>
                    <xdr:rowOff>325120</xdr:rowOff>
                  </to>
                </anchor>
              </controlPr>
            </control>
          </mc:Choice>
        </mc:AlternateContent>
        <mc:AlternateContent>
          <mc:Choice Requires="x14">
            <control shapeId="270244" r:id="rId920" name="チェック 932">
              <controlPr defaultSize="0" autoPict="0">
                <anchor moveWithCells="1">
                  <from xmlns:xdr="http://schemas.openxmlformats.org/drawingml/2006/spreadsheetDrawing">
                    <xdr:col>37</xdr:col>
                    <xdr:colOff>0</xdr:colOff>
                    <xdr:row>450</xdr:row>
                    <xdr:rowOff>0</xdr:rowOff>
                  </from>
                  <to xmlns:xdr="http://schemas.openxmlformats.org/drawingml/2006/spreadsheetDrawing">
                    <xdr:col>37</xdr:col>
                    <xdr:colOff>302260</xdr:colOff>
                    <xdr:row>450</xdr:row>
                    <xdr:rowOff>325120</xdr:rowOff>
                  </to>
                </anchor>
              </controlPr>
            </control>
          </mc:Choice>
        </mc:AlternateContent>
        <mc:AlternateContent>
          <mc:Choice Requires="x14">
            <control shapeId="270245" r:id="rId921" name="チェック 933">
              <controlPr defaultSize="0" autoPict="0">
                <anchor moveWithCells="1">
                  <from xmlns:xdr="http://schemas.openxmlformats.org/drawingml/2006/spreadsheetDrawing">
                    <xdr:col>37</xdr:col>
                    <xdr:colOff>0</xdr:colOff>
                    <xdr:row>451</xdr:row>
                    <xdr:rowOff>0</xdr:rowOff>
                  </from>
                  <to xmlns:xdr="http://schemas.openxmlformats.org/drawingml/2006/spreadsheetDrawing">
                    <xdr:col>37</xdr:col>
                    <xdr:colOff>302260</xdr:colOff>
                    <xdr:row>451</xdr:row>
                    <xdr:rowOff>325120</xdr:rowOff>
                  </to>
                </anchor>
              </controlPr>
            </control>
          </mc:Choice>
        </mc:AlternateContent>
        <mc:AlternateContent>
          <mc:Choice Requires="x14">
            <control shapeId="270246" r:id="rId922" name="チェック 934">
              <controlPr defaultSize="0" autoPict="0">
                <anchor moveWithCells="1">
                  <from xmlns:xdr="http://schemas.openxmlformats.org/drawingml/2006/spreadsheetDrawing">
                    <xdr:col>37</xdr:col>
                    <xdr:colOff>0</xdr:colOff>
                    <xdr:row>451</xdr:row>
                    <xdr:rowOff>0</xdr:rowOff>
                  </from>
                  <to xmlns:xdr="http://schemas.openxmlformats.org/drawingml/2006/spreadsheetDrawing">
                    <xdr:col>37</xdr:col>
                    <xdr:colOff>302260</xdr:colOff>
                    <xdr:row>451</xdr:row>
                    <xdr:rowOff>325120</xdr:rowOff>
                  </to>
                </anchor>
              </controlPr>
            </control>
          </mc:Choice>
        </mc:AlternateContent>
        <mc:AlternateContent>
          <mc:Choice Requires="x14">
            <control shapeId="270247" r:id="rId923" name="チェック 935">
              <controlPr defaultSize="0" autoPict="0">
                <anchor moveWithCells="1">
                  <from xmlns:xdr="http://schemas.openxmlformats.org/drawingml/2006/spreadsheetDrawing">
                    <xdr:col>37</xdr:col>
                    <xdr:colOff>0</xdr:colOff>
                    <xdr:row>452</xdr:row>
                    <xdr:rowOff>0</xdr:rowOff>
                  </from>
                  <to xmlns:xdr="http://schemas.openxmlformats.org/drawingml/2006/spreadsheetDrawing">
                    <xdr:col>37</xdr:col>
                    <xdr:colOff>302260</xdr:colOff>
                    <xdr:row>453</xdr:row>
                    <xdr:rowOff>41910</xdr:rowOff>
                  </to>
                </anchor>
              </controlPr>
            </control>
          </mc:Choice>
        </mc:AlternateContent>
        <mc:AlternateContent>
          <mc:Choice Requires="x14">
            <control shapeId="270248" r:id="rId924" name="チェック 936">
              <controlPr defaultSize="0" autoPict="0">
                <anchor moveWithCells="1">
                  <from xmlns:xdr="http://schemas.openxmlformats.org/drawingml/2006/spreadsheetDrawing">
                    <xdr:col>37</xdr:col>
                    <xdr:colOff>0</xdr:colOff>
                    <xdr:row>452</xdr:row>
                    <xdr:rowOff>0</xdr:rowOff>
                  </from>
                  <to xmlns:xdr="http://schemas.openxmlformats.org/drawingml/2006/spreadsheetDrawing">
                    <xdr:col>37</xdr:col>
                    <xdr:colOff>302260</xdr:colOff>
                    <xdr:row>453</xdr:row>
                    <xdr:rowOff>41910</xdr:rowOff>
                  </to>
                </anchor>
              </controlPr>
            </control>
          </mc:Choice>
        </mc:AlternateContent>
        <mc:AlternateContent>
          <mc:Choice Requires="x14">
            <control shapeId="270249" r:id="rId925" name="チェック 937">
              <controlPr defaultSize="0" autoPict="0">
                <anchor moveWithCells="1">
                  <from xmlns:xdr="http://schemas.openxmlformats.org/drawingml/2006/spreadsheetDrawing">
                    <xdr:col>37</xdr:col>
                    <xdr:colOff>0</xdr:colOff>
                    <xdr:row>453</xdr:row>
                    <xdr:rowOff>0</xdr:rowOff>
                  </from>
                  <to xmlns:xdr="http://schemas.openxmlformats.org/drawingml/2006/spreadsheetDrawing">
                    <xdr:col>37</xdr:col>
                    <xdr:colOff>302260</xdr:colOff>
                    <xdr:row>453</xdr:row>
                    <xdr:rowOff>325755</xdr:rowOff>
                  </to>
                </anchor>
              </controlPr>
            </control>
          </mc:Choice>
        </mc:AlternateContent>
        <mc:AlternateContent>
          <mc:Choice Requires="x14">
            <control shapeId="270250" r:id="rId926" name="チェック 938">
              <controlPr defaultSize="0" autoPict="0">
                <anchor moveWithCells="1">
                  <from xmlns:xdr="http://schemas.openxmlformats.org/drawingml/2006/spreadsheetDrawing">
                    <xdr:col>37</xdr:col>
                    <xdr:colOff>0</xdr:colOff>
                    <xdr:row>453</xdr:row>
                    <xdr:rowOff>0</xdr:rowOff>
                  </from>
                  <to xmlns:xdr="http://schemas.openxmlformats.org/drawingml/2006/spreadsheetDrawing">
                    <xdr:col>37</xdr:col>
                    <xdr:colOff>302260</xdr:colOff>
                    <xdr:row>453</xdr:row>
                    <xdr:rowOff>325755</xdr:rowOff>
                  </to>
                </anchor>
              </controlPr>
            </control>
          </mc:Choice>
        </mc:AlternateContent>
        <mc:AlternateContent>
          <mc:Choice Requires="x14">
            <control shapeId="270251" r:id="rId927" name="チェック 939">
              <controlPr defaultSize="0" autoPict="0">
                <anchor moveWithCells="1">
                  <from xmlns:xdr="http://schemas.openxmlformats.org/drawingml/2006/spreadsheetDrawing">
                    <xdr:col>37</xdr:col>
                    <xdr:colOff>0</xdr:colOff>
                    <xdr:row>454</xdr:row>
                    <xdr:rowOff>0</xdr:rowOff>
                  </from>
                  <to xmlns:xdr="http://schemas.openxmlformats.org/drawingml/2006/spreadsheetDrawing">
                    <xdr:col>37</xdr:col>
                    <xdr:colOff>302260</xdr:colOff>
                    <xdr:row>455</xdr:row>
                    <xdr:rowOff>40005</xdr:rowOff>
                  </to>
                </anchor>
              </controlPr>
            </control>
          </mc:Choice>
        </mc:AlternateContent>
        <mc:AlternateContent>
          <mc:Choice Requires="x14">
            <control shapeId="270252" r:id="rId928" name="チェック 940">
              <controlPr defaultSize="0" autoPict="0">
                <anchor moveWithCells="1">
                  <from xmlns:xdr="http://schemas.openxmlformats.org/drawingml/2006/spreadsheetDrawing">
                    <xdr:col>37</xdr:col>
                    <xdr:colOff>0</xdr:colOff>
                    <xdr:row>454</xdr:row>
                    <xdr:rowOff>0</xdr:rowOff>
                  </from>
                  <to xmlns:xdr="http://schemas.openxmlformats.org/drawingml/2006/spreadsheetDrawing">
                    <xdr:col>37</xdr:col>
                    <xdr:colOff>302260</xdr:colOff>
                    <xdr:row>455</xdr:row>
                    <xdr:rowOff>40005</xdr:rowOff>
                  </to>
                </anchor>
              </controlPr>
            </control>
          </mc:Choice>
        </mc:AlternateContent>
        <mc:AlternateContent>
          <mc:Choice Requires="x14">
            <control shapeId="270253" r:id="rId929" name="チェック 941">
              <controlPr defaultSize="0" autoPict="0">
                <anchor moveWithCells="1">
                  <from xmlns:xdr="http://schemas.openxmlformats.org/drawingml/2006/spreadsheetDrawing">
                    <xdr:col>37</xdr:col>
                    <xdr:colOff>0</xdr:colOff>
                    <xdr:row>455</xdr:row>
                    <xdr:rowOff>0</xdr:rowOff>
                  </from>
                  <to xmlns:xdr="http://schemas.openxmlformats.org/drawingml/2006/spreadsheetDrawing">
                    <xdr:col>37</xdr:col>
                    <xdr:colOff>302260</xdr:colOff>
                    <xdr:row>456</xdr:row>
                    <xdr:rowOff>114935</xdr:rowOff>
                  </to>
                </anchor>
              </controlPr>
            </control>
          </mc:Choice>
        </mc:AlternateContent>
        <mc:AlternateContent>
          <mc:Choice Requires="x14">
            <control shapeId="270254" r:id="rId930" name="チェック 942">
              <controlPr defaultSize="0" autoPict="0">
                <anchor moveWithCells="1">
                  <from xmlns:xdr="http://schemas.openxmlformats.org/drawingml/2006/spreadsheetDrawing">
                    <xdr:col>37</xdr:col>
                    <xdr:colOff>0</xdr:colOff>
                    <xdr:row>455</xdr:row>
                    <xdr:rowOff>0</xdr:rowOff>
                  </from>
                  <to xmlns:xdr="http://schemas.openxmlformats.org/drawingml/2006/spreadsheetDrawing">
                    <xdr:col>37</xdr:col>
                    <xdr:colOff>302260</xdr:colOff>
                    <xdr:row>456</xdr:row>
                    <xdr:rowOff>114935</xdr:rowOff>
                  </to>
                </anchor>
              </controlPr>
            </control>
          </mc:Choice>
        </mc:AlternateContent>
        <mc:AlternateContent>
          <mc:Choice Requires="x14">
            <control shapeId="270255" r:id="rId931" name="チェック 943">
              <controlPr defaultSize="0" autoPict="0">
                <anchor moveWithCells="1">
                  <from xmlns:xdr="http://schemas.openxmlformats.org/drawingml/2006/spreadsheetDrawing">
                    <xdr:col>37</xdr:col>
                    <xdr:colOff>0</xdr:colOff>
                    <xdr:row>457</xdr:row>
                    <xdr:rowOff>0</xdr:rowOff>
                  </from>
                  <to xmlns:xdr="http://schemas.openxmlformats.org/drawingml/2006/spreadsheetDrawing">
                    <xdr:col>37</xdr:col>
                    <xdr:colOff>302260</xdr:colOff>
                    <xdr:row>457</xdr:row>
                    <xdr:rowOff>325755</xdr:rowOff>
                  </to>
                </anchor>
              </controlPr>
            </control>
          </mc:Choice>
        </mc:AlternateContent>
        <mc:AlternateContent>
          <mc:Choice Requires="x14">
            <control shapeId="270256" r:id="rId932" name="チェック 944">
              <controlPr defaultSize="0" autoPict="0">
                <anchor moveWithCells="1">
                  <from xmlns:xdr="http://schemas.openxmlformats.org/drawingml/2006/spreadsheetDrawing">
                    <xdr:col>37</xdr:col>
                    <xdr:colOff>0</xdr:colOff>
                    <xdr:row>457</xdr:row>
                    <xdr:rowOff>0</xdr:rowOff>
                  </from>
                  <to xmlns:xdr="http://schemas.openxmlformats.org/drawingml/2006/spreadsheetDrawing">
                    <xdr:col>37</xdr:col>
                    <xdr:colOff>302260</xdr:colOff>
                    <xdr:row>457</xdr:row>
                    <xdr:rowOff>325755</xdr:rowOff>
                  </to>
                </anchor>
              </controlPr>
            </control>
          </mc:Choice>
        </mc:AlternateContent>
        <mc:AlternateContent>
          <mc:Choice Requires="x14">
            <control shapeId="270257" r:id="rId933" name="チェック 945">
              <controlPr defaultSize="0" autoPict="0">
                <anchor moveWithCells="1">
                  <from xmlns:xdr="http://schemas.openxmlformats.org/drawingml/2006/spreadsheetDrawing">
                    <xdr:col>37</xdr:col>
                    <xdr:colOff>0</xdr:colOff>
                    <xdr:row>458</xdr:row>
                    <xdr:rowOff>0</xdr:rowOff>
                  </from>
                  <to xmlns:xdr="http://schemas.openxmlformats.org/drawingml/2006/spreadsheetDrawing">
                    <xdr:col>37</xdr:col>
                    <xdr:colOff>302260</xdr:colOff>
                    <xdr:row>458</xdr:row>
                    <xdr:rowOff>325755</xdr:rowOff>
                  </to>
                </anchor>
              </controlPr>
            </control>
          </mc:Choice>
        </mc:AlternateContent>
        <mc:AlternateContent>
          <mc:Choice Requires="x14">
            <control shapeId="270258" r:id="rId934" name="チェック 946">
              <controlPr defaultSize="0" autoPict="0">
                <anchor moveWithCells="1">
                  <from xmlns:xdr="http://schemas.openxmlformats.org/drawingml/2006/spreadsheetDrawing">
                    <xdr:col>37</xdr:col>
                    <xdr:colOff>0</xdr:colOff>
                    <xdr:row>458</xdr:row>
                    <xdr:rowOff>0</xdr:rowOff>
                  </from>
                  <to xmlns:xdr="http://schemas.openxmlformats.org/drawingml/2006/spreadsheetDrawing">
                    <xdr:col>37</xdr:col>
                    <xdr:colOff>302260</xdr:colOff>
                    <xdr:row>458</xdr:row>
                    <xdr:rowOff>325755</xdr:rowOff>
                  </to>
                </anchor>
              </controlPr>
            </control>
          </mc:Choice>
        </mc:AlternateContent>
        <mc:AlternateContent>
          <mc:Choice Requires="x14">
            <control shapeId="270259" r:id="rId935" name="チェック 947">
              <controlPr defaultSize="0" autoPict="0">
                <anchor moveWithCells="1">
                  <from xmlns:xdr="http://schemas.openxmlformats.org/drawingml/2006/spreadsheetDrawing">
                    <xdr:col>37</xdr:col>
                    <xdr:colOff>0</xdr:colOff>
                    <xdr:row>459</xdr:row>
                    <xdr:rowOff>0</xdr:rowOff>
                  </from>
                  <to xmlns:xdr="http://schemas.openxmlformats.org/drawingml/2006/spreadsheetDrawing">
                    <xdr:col>37</xdr:col>
                    <xdr:colOff>302260</xdr:colOff>
                    <xdr:row>460</xdr:row>
                    <xdr:rowOff>26035</xdr:rowOff>
                  </to>
                </anchor>
              </controlPr>
            </control>
          </mc:Choice>
        </mc:AlternateContent>
        <mc:AlternateContent>
          <mc:Choice Requires="x14">
            <control shapeId="270260" r:id="rId936" name="チェック 948">
              <controlPr defaultSize="0" autoPict="0">
                <anchor moveWithCells="1">
                  <from xmlns:xdr="http://schemas.openxmlformats.org/drawingml/2006/spreadsheetDrawing">
                    <xdr:col>37</xdr:col>
                    <xdr:colOff>0</xdr:colOff>
                    <xdr:row>459</xdr:row>
                    <xdr:rowOff>0</xdr:rowOff>
                  </from>
                  <to xmlns:xdr="http://schemas.openxmlformats.org/drawingml/2006/spreadsheetDrawing">
                    <xdr:col>37</xdr:col>
                    <xdr:colOff>302260</xdr:colOff>
                    <xdr:row>460</xdr:row>
                    <xdr:rowOff>26035</xdr:rowOff>
                  </to>
                </anchor>
              </controlPr>
            </control>
          </mc:Choice>
        </mc:AlternateContent>
        <mc:AlternateContent>
          <mc:Choice Requires="x14">
            <control shapeId="270261" r:id="rId937" name="チェック 949">
              <controlPr defaultSize="0" autoPict="0">
                <anchor moveWithCells="1">
                  <from xmlns:xdr="http://schemas.openxmlformats.org/drawingml/2006/spreadsheetDrawing">
                    <xdr:col>37</xdr:col>
                    <xdr:colOff>0</xdr:colOff>
                    <xdr:row>460</xdr:row>
                    <xdr:rowOff>0</xdr:rowOff>
                  </from>
                  <to xmlns:xdr="http://schemas.openxmlformats.org/drawingml/2006/spreadsheetDrawing">
                    <xdr:col>37</xdr:col>
                    <xdr:colOff>302260</xdr:colOff>
                    <xdr:row>460</xdr:row>
                    <xdr:rowOff>325120</xdr:rowOff>
                  </to>
                </anchor>
              </controlPr>
            </control>
          </mc:Choice>
        </mc:AlternateContent>
        <mc:AlternateContent>
          <mc:Choice Requires="x14">
            <control shapeId="270262" r:id="rId938" name="チェック 950">
              <controlPr defaultSize="0" autoPict="0">
                <anchor moveWithCells="1">
                  <from xmlns:xdr="http://schemas.openxmlformats.org/drawingml/2006/spreadsheetDrawing">
                    <xdr:col>37</xdr:col>
                    <xdr:colOff>0</xdr:colOff>
                    <xdr:row>460</xdr:row>
                    <xdr:rowOff>0</xdr:rowOff>
                  </from>
                  <to xmlns:xdr="http://schemas.openxmlformats.org/drawingml/2006/spreadsheetDrawing">
                    <xdr:col>37</xdr:col>
                    <xdr:colOff>302260</xdr:colOff>
                    <xdr:row>460</xdr:row>
                    <xdr:rowOff>325120</xdr:rowOff>
                  </to>
                </anchor>
              </controlPr>
            </control>
          </mc:Choice>
        </mc:AlternateContent>
        <mc:AlternateContent>
          <mc:Choice Requires="x14">
            <control shapeId="270263" r:id="rId939" name="チェック 951">
              <controlPr defaultSize="0" autoPict="0">
                <anchor moveWithCells="1">
                  <from xmlns:xdr="http://schemas.openxmlformats.org/drawingml/2006/spreadsheetDrawing">
                    <xdr:col>38</xdr:col>
                    <xdr:colOff>0</xdr:colOff>
                    <xdr:row>446</xdr:row>
                    <xdr:rowOff>0</xdr:rowOff>
                  </from>
                  <to xmlns:xdr="http://schemas.openxmlformats.org/drawingml/2006/spreadsheetDrawing">
                    <xdr:col>38</xdr:col>
                    <xdr:colOff>302260</xdr:colOff>
                    <xdr:row>447</xdr:row>
                    <xdr:rowOff>33020</xdr:rowOff>
                  </to>
                </anchor>
              </controlPr>
            </control>
          </mc:Choice>
        </mc:AlternateContent>
        <mc:AlternateContent>
          <mc:Choice Requires="x14">
            <control shapeId="270264" r:id="rId940" name="チェック 952">
              <controlPr defaultSize="0" autoPict="0">
                <anchor moveWithCells="1">
                  <from xmlns:xdr="http://schemas.openxmlformats.org/drawingml/2006/spreadsheetDrawing">
                    <xdr:col>38</xdr:col>
                    <xdr:colOff>0</xdr:colOff>
                    <xdr:row>447</xdr:row>
                    <xdr:rowOff>0</xdr:rowOff>
                  </from>
                  <to xmlns:xdr="http://schemas.openxmlformats.org/drawingml/2006/spreadsheetDrawing">
                    <xdr:col>38</xdr:col>
                    <xdr:colOff>302260</xdr:colOff>
                    <xdr:row>448</xdr:row>
                    <xdr:rowOff>43815</xdr:rowOff>
                  </to>
                </anchor>
              </controlPr>
            </control>
          </mc:Choice>
        </mc:AlternateContent>
        <mc:AlternateContent>
          <mc:Choice Requires="x14">
            <control shapeId="270265" r:id="rId941" name="チェック 953">
              <controlPr defaultSize="0" autoPict="0">
                <anchor moveWithCells="1">
                  <from xmlns:xdr="http://schemas.openxmlformats.org/drawingml/2006/spreadsheetDrawing">
                    <xdr:col>38</xdr:col>
                    <xdr:colOff>0</xdr:colOff>
                    <xdr:row>448</xdr:row>
                    <xdr:rowOff>0</xdr:rowOff>
                  </from>
                  <to xmlns:xdr="http://schemas.openxmlformats.org/drawingml/2006/spreadsheetDrawing">
                    <xdr:col>38</xdr:col>
                    <xdr:colOff>302260</xdr:colOff>
                    <xdr:row>448</xdr:row>
                    <xdr:rowOff>325755</xdr:rowOff>
                  </to>
                </anchor>
              </controlPr>
            </control>
          </mc:Choice>
        </mc:AlternateContent>
        <mc:AlternateContent>
          <mc:Choice Requires="x14">
            <control shapeId="270266" r:id="rId942" name="チェック 954">
              <controlPr defaultSize="0" autoPict="0">
                <anchor moveWithCells="1">
                  <from xmlns:xdr="http://schemas.openxmlformats.org/drawingml/2006/spreadsheetDrawing">
                    <xdr:col>38</xdr:col>
                    <xdr:colOff>0</xdr:colOff>
                    <xdr:row>449</xdr:row>
                    <xdr:rowOff>0</xdr:rowOff>
                  </from>
                  <to xmlns:xdr="http://schemas.openxmlformats.org/drawingml/2006/spreadsheetDrawing">
                    <xdr:col>38</xdr:col>
                    <xdr:colOff>302260</xdr:colOff>
                    <xdr:row>449</xdr:row>
                    <xdr:rowOff>325120</xdr:rowOff>
                  </to>
                </anchor>
              </controlPr>
            </control>
          </mc:Choice>
        </mc:AlternateContent>
        <mc:AlternateContent>
          <mc:Choice Requires="x14">
            <control shapeId="270267" r:id="rId943" name="チェック 955">
              <controlPr defaultSize="0" autoPict="0">
                <anchor moveWithCells="1">
                  <from xmlns:xdr="http://schemas.openxmlformats.org/drawingml/2006/spreadsheetDrawing">
                    <xdr:col>38</xdr:col>
                    <xdr:colOff>0</xdr:colOff>
                    <xdr:row>450</xdr:row>
                    <xdr:rowOff>0</xdr:rowOff>
                  </from>
                  <to xmlns:xdr="http://schemas.openxmlformats.org/drawingml/2006/spreadsheetDrawing">
                    <xdr:col>38</xdr:col>
                    <xdr:colOff>302260</xdr:colOff>
                    <xdr:row>450</xdr:row>
                    <xdr:rowOff>325120</xdr:rowOff>
                  </to>
                </anchor>
              </controlPr>
            </control>
          </mc:Choice>
        </mc:AlternateContent>
        <mc:AlternateContent>
          <mc:Choice Requires="x14">
            <control shapeId="270268" r:id="rId944" name="チェック 956">
              <controlPr defaultSize="0" autoPict="0">
                <anchor moveWithCells="1">
                  <from xmlns:xdr="http://schemas.openxmlformats.org/drawingml/2006/spreadsheetDrawing">
                    <xdr:col>38</xdr:col>
                    <xdr:colOff>0</xdr:colOff>
                    <xdr:row>451</xdr:row>
                    <xdr:rowOff>0</xdr:rowOff>
                  </from>
                  <to xmlns:xdr="http://schemas.openxmlformats.org/drawingml/2006/spreadsheetDrawing">
                    <xdr:col>38</xdr:col>
                    <xdr:colOff>302260</xdr:colOff>
                    <xdr:row>451</xdr:row>
                    <xdr:rowOff>325120</xdr:rowOff>
                  </to>
                </anchor>
              </controlPr>
            </control>
          </mc:Choice>
        </mc:AlternateContent>
        <mc:AlternateContent>
          <mc:Choice Requires="x14">
            <control shapeId="270269" r:id="rId945" name="チェック 957">
              <controlPr defaultSize="0" autoPict="0">
                <anchor moveWithCells="1">
                  <from xmlns:xdr="http://schemas.openxmlformats.org/drawingml/2006/spreadsheetDrawing">
                    <xdr:col>38</xdr:col>
                    <xdr:colOff>0</xdr:colOff>
                    <xdr:row>452</xdr:row>
                    <xdr:rowOff>0</xdr:rowOff>
                  </from>
                  <to xmlns:xdr="http://schemas.openxmlformats.org/drawingml/2006/spreadsheetDrawing">
                    <xdr:col>38</xdr:col>
                    <xdr:colOff>302260</xdr:colOff>
                    <xdr:row>453</xdr:row>
                    <xdr:rowOff>41910</xdr:rowOff>
                  </to>
                </anchor>
              </controlPr>
            </control>
          </mc:Choice>
        </mc:AlternateContent>
        <mc:AlternateContent>
          <mc:Choice Requires="x14">
            <control shapeId="270270" r:id="rId946" name="チェック 958">
              <controlPr defaultSize="0" autoPict="0">
                <anchor moveWithCells="1">
                  <from xmlns:xdr="http://schemas.openxmlformats.org/drawingml/2006/spreadsheetDrawing">
                    <xdr:col>38</xdr:col>
                    <xdr:colOff>0</xdr:colOff>
                    <xdr:row>453</xdr:row>
                    <xdr:rowOff>0</xdr:rowOff>
                  </from>
                  <to xmlns:xdr="http://schemas.openxmlformats.org/drawingml/2006/spreadsheetDrawing">
                    <xdr:col>38</xdr:col>
                    <xdr:colOff>302260</xdr:colOff>
                    <xdr:row>453</xdr:row>
                    <xdr:rowOff>325755</xdr:rowOff>
                  </to>
                </anchor>
              </controlPr>
            </control>
          </mc:Choice>
        </mc:AlternateContent>
        <mc:AlternateContent>
          <mc:Choice Requires="x14">
            <control shapeId="270271" r:id="rId947" name="チェック 959">
              <controlPr defaultSize="0" autoPict="0">
                <anchor moveWithCells="1">
                  <from xmlns:xdr="http://schemas.openxmlformats.org/drawingml/2006/spreadsheetDrawing">
                    <xdr:col>38</xdr:col>
                    <xdr:colOff>0</xdr:colOff>
                    <xdr:row>454</xdr:row>
                    <xdr:rowOff>0</xdr:rowOff>
                  </from>
                  <to xmlns:xdr="http://schemas.openxmlformats.org/drawingml/2006/spreadsheetDrawing">
                    <xdr:col>38</xdr:col>
                    <xdr:colOff>302260</xdr:colOff>
                    <xdr:row>455</xdr:row>
                    <xdr:rowOff>40005</xdr:rowOff>
                  </to>
                </anchor>
              </controlPr>
            </control>
          </mc:Choice>
        </mc:AlternateContent>
        <mc:AlternateContent>
          <mc:Choice Requires="x14">
            <control shapeId="270272" r:id="rId948" name="チェック 960">
              <controlPr defaultSize="0" autoPict="0">
                <anchor moveWithCells="1">
                  <from xmlns:xdr="http://schemas.openxmlformats.org/drawingml/2006/spreadsheetDrawing">
                    <xdr:col>38</xdr:col>
                    <xdr:colOff>0</xdr:colOff>
                    <xdr:row>455</xdr:row>
                    <xdr:rowOff>0</xdr:rowOff>
                  </from>
                  <to xmlns:xdr="http://schemas.openxmlformats.org/drawingml/2006/spreadsheetDrawing">
                    <xdr:col>38</xdr:col>
                    <xdr:colOff>302260</xdr:colOff>
                    <xdr:row>456</xdr:row>
                    <xdr:rowOff>114935</xdr:rowOff>
                  </to>
                </anchor>
              </controlPr>
            </control>
          </mc:Choice>
        </mc:AlternateContent>
        <mc:AlternateContent>
          <mc:Choice Requires="x14">
            <control shapeId="270273" r:id="rId949" name="チェック 961">
              <controlPr defaultSize="0" autoPict="0">
                <anchor moveWithCells="1">
                  <from xmlns:xdr="http://schemas.openxmlformats.org/drawingml/2006/spreadsheetDrawing">
                    <xdr:col>38</xdr:col>
                    <xdr:colOff>0</xdr:colOff>
                    <xdr:row>457</xdr:row>
                    <xdr:rowOff>0</xdr:rowOff>
                  </from>
                  <to xmlns:xdr="http://schemas.openxmlformats.org/drawingml/2006/spreadsheetDrawing">
                    <xdr:col>38</xdr:col>
                    <xdr:colOff>302260</xdr:colOff>
                    <xdr:row>457</xdr:row>
                    <xdr:rowOff>325755</xdr:rowOff>
                  </to>
                </anchor>
              </controlPr>
            </control>
          </mc:Choice>
        </mc:AlternateContent>
        <mc:AlternateContent>
          <mc:Choice Requires="x14">
            <control shapeId="270274" r:id="rId950" name="チェック 962">
              <controlPr defaultSize="0" autoPict="0">
                <anchor moveWithCells="1">
                  <from xmlns:xdr="http://schemas.openxmlformats.org/drawingml/2006/spreadsheetDrawing">
                    <xdr:col>38</xdr:col>
                    <xdr:colOff>0</xdr:colOff>
                    <xdr:row>458</xdr:row>
                    <xdr:rowOff>0</xdr:rowOff>
                  </from>
                  <to xmlns:xdr="http://schemas.openxmlformats.org/drawingml/2006/spreadsheetDrawing">
                    <xdr:col>38</xdr:col>
                    <xdr:colOff>302260</xdr:colOff>
                    <xdr:row>458</xdr:row>
                    <xdr:rowOff>325755</xdr:rowOff>
                  </to>
                </anchor>
              </controlPr>
            </control>
          </mc:Choice>
        </mc:AlternateContent>
        <mc:AlternateContent>
          <mc:Choice Requires="x14">
            <control shapeId="270275" r:id="rId951" name="チェック 963">
              <controlPr defaultSize="0" autoPict="0">
                <anchor moveWithCells="1">
                  <from xmlns:xdr="http://schemas.openxmlformats.org/drawingml/2006/spreadsheetDrawing">
                    <xdr:col>38</xdr:col>
                    <xdr:colOff>0</xdr:colOff>
                    <xdr:row>459</xdr:row>
                    <xdr:rowOff>0</xdr:rowOff>
                  </from>
                  <to xmlns:xdr="http://schemas.openxmlformats.org/drawingml/2006/spreadsheetDrawing">
                    <xdr:col>38</xdr:col>
                    <xdr:colOff>302260</xdr:colOff>
                    <xdr:row>460</xdr:row>
                    <xdr:rowOff>26035</xdr:rowOff>
                  </to>
                </anchor>
              </controlPr>
            </control>
          </mc:Choice>
        </mc:AlternateContent>
        <mc:AlternateContent>
          <mc:Choice Requires="x14">
            <control shapeId="270276" r:id="rId952" name="チェック 964">
              <controlPr defaultSize="0" autoPict="0">
                <anchor moveWithCells="1">
                  <from xmlns:xdr="http://schemas.openxmlformats.org/drawingml/2006/spreadsheetDrawing">
                    <xdr:col>38</xdr:col>
                    <xdr:colOff>0</xdr:colOff>
                    <xdr:row>460</xdr:row>
                    <xdr:rowOff>0</xdr:rowOff>
                  </from>
                  <to xmlns:xdr="http://schemas.openxmlformats.org/drawingml/2006/spreadsheetDrawing">
                    <xdr:col>38</xdr:col>
                    <xdr:colOff>302260</xdr:colOff>
                    <xdr:row>460</xdr:row>
                    <xdr:rowOff>325120</xdr:rowOff>
                  </to>
                </anchor>
              </controlPr>
            </control>
          </mc:Choice>
        </mc:AlternateContent>
        <mc:AlternateContent>
          <mc:Choice Requires="x14">
            <control shapeId="270277" r:id="rId953" name="チェック 965">
              <controlPr defaultSize="0" autoPict="0">
                <anchor moveWithCells="1">
                  <from xmlns:xdr="http://schemas.openxmlformats.org/drawingml/2006/spreadsheetDrawing">
                    <xdr:col>39</xdr:col>
                    <xdr:colOff>0</xdr:colOff>
                    <xdr:row>446</xdr:row>
                    <xdr:rowOff>0</xdr:rowOff>
                  </from>
                  <to xmlns:xdr="http://schemas.openxmlformats.org/drawingml/2006/spreadsheetDrawing">
                    <xdr:col>39</xdr:col>
                    <xdr:colOff>302260</xdr:colOff>
                    <xdr:row>447</xdr:row>
                    <xdr:rowOff>33020</xdr:rowOff>
                  </to>
                </anchor>
              </controlPr>
            </control>
          </mc:Choice>
        </mc:AlternateContent>
        <mc:AlternateContent>
          <mc:Choice Requires="x14">
            <control shapeId="270278" r:id="rId954" name="チェック 966">
              <controlPr defaultSize="0" autoPict="0">
                <anchor moveWithCells="1">
                  <from xmlns:xdr="http://schemas.openxmlformats.org/drawingml/2006/spreadsheetDrawing">
                    <xdr:col>39</xdr:col>
                    <xdr:colOff>0</xdr:colOff>
                    <xdr:row>447</xdr:row>
                    <xdr:rowOff>0</xdr:rowOff>
                  </from>
                  <to xmlns:xdr="http://schemas.openxmlformats.org/drawingml/2006/spreadsheetDrawing">
                    <xdr:col>39</xdr:col>
                    <xdr:colOff>302260</xdr:colOff>
                    <xdr:row>448</xdr:row>
                    <xdr:rowOff>43815</xdr:rowOff>
                  </to>
                </anchor>
              </controlPr>
            </control>
          </mc:Choice>
        </mc:AlternateContent>
        <mc:AlternateContent>
          <mc:Choice Requires="x14">
            <control shapeId="270279" r:id="rId955" name="チェック 967">
              <controlPr defaultSize="0" autoPict="0">
                <anchor moveWithCells="1">
                  <from xmlns:xdr="http://schemas.openxmlformats.org/drawingml/2006/spreadsheetDrawing">
                    <xdr:col>39</xdr:col>
                    <xdr:colOff>0</xdr:colOff>
                    <xdr:row>448</xdr:row>
                    <xdr:rowOff>0</xdr:rowOff>
                  </from>
                  <to xmlns:xdr="http://schemas.openxmlformats.org/drawingml/2006/spreadsheetDrawing">
                    <xdr:col>39</xdr:col>
                    <xdr:colOff>302260</xdr:colOff>
                    <xdr:row>448</xdr:row>
                    <xdr:rowOff>325755</xdr:rowOff>
                  </to>
                </anchor>
              </controlPr>
            </control>
          </mc:Choice>
        </mc:AlternateContent>
        <mc:AlternateContent>
          <mc:Choice Requires="x14">
            <control shapeId="270280" r:id="rId956" name="チェック 968">
              <controlPr defaultSize="0" autoPict="0">
                <anchor moveWithCells="1">
                  <from xmlns:xdr="http://schemas.openxmlformats.org/drawingml/2006/spreadsheetDrawing">
                    <xdr:col>39</xdr:col>
                    <xdr:colOff>0</xdr:colOff>
                    <xdr:row>449</xdr:row>
                    <xdr:rowOff>0</xdr:rowOff>
                  </from>
                  <to xmlns:xdr="http://schemas.openxmlformats.org/drawingml/2006/spreadsheetDrawing">
                    <xdr:col>39</xdr:col>
                    <xdr:colOff>302260</xdr:colOff>
                    <xdr:row>449</xdr:row>
                    <xdr:rowOff>325120</xdr:rowOff>
                  </to>
                </anchor>
              </controlPr>
            </control>
          </mc:Choice>
        </mc:AlternateContent>
        <mc:AlternateContent>
          <mc:Choice Requires="x14">
            <control shapeId="270281" r:id="rId957" name="チェック 969">
              <controlPr defaultSize="0" autoPict="0">
                <anchor moveWithCells="1">
                  <from xmlns:xdr="http://schemas.openxmlformats.org/drawingml/2006/spreadsheetDrawing">
                    <xdr:col>39</xdr:col>
                    <xdr:colOff>0</xdr:colOff>
                    <xdr:row>450</xdr:row>
                    <xdr:rowOff>0</xdr:rowOff>
                  </from>
                  <to xmlns:xdr="http://schemas.openxmlformats.org/drawingml/2006/spreadsheetDrawing">
                    <xdr:col>39</xdr:col>
                    <xdr:colOff>302260</xdr:colOff>
                    <xdr:row>450</xdr:row>
                    <xdr:rowOff>325120</xdr:rowOff>
                  </to>
                </anchor>
              </controlPr>
            </control>
          </mc:Choice>
        </mc:AlternateContent>
        <mc:AlternateContent>
          <mc:Choice Requires="x14">
            <control shapeId="270282" r:id="rId958" name="チェック 970">
              <controlPr defaultSize="0" autoPict="0">
                <anchor moveWithCells="1">
                  <from xmlns:xdr="http://schemas.openxmlformats.org/drawingml/2006/spreadsheetDrawing">
                    <xdr:col>39</xdr:col>
                    <xdr:colOff>0</xdr:colOff>
                    <xdr:row>451</xdr:row>
                    <xdr:rowOff>0</xdr:rowOff>
                  </from>
                  <to xmlns:xdr="http://schemas.openxmlformats.org/drawingml/2006/spreadsheetDrawing">
                    <xdr:col>39</xdr:col>
                    <xdr:colOff>302260</xdr:colOff>
                    <xdr:row>451</xdr:row>
                    <xdr:rowOff>325120</xdr:rowOff>
                  </to>
                </anchor>
              </controlPr>
            </control>
          </mc:Choice>
        </mc:AlternateContent>
        <mc:AlternateContent>
          <mc:Choice Requires="x14">
            <control shapeId="270283" r:id="rId959" name="チェック 971">
              <controlPr defaultSize="0" autoPict="0">
                <anchor moveWithCells="1">
                  <from xmlns:xdr="http://schemas.openxmlformats.org/drawingml/2006/spreadsheetDrawing">
                    <xdr:col>39</xdr:col>
                    <xdr:colOff>0</xdr:colOff>
                    <xdr:row>452</xdr:row>
                    <xdr:rowOff>0</xdr:rowOff>
                  </from>
                  <to xmlns:xdr="http://schemas.openxmlformats.org/drawingml/2006/spreadsheetDrawing">
                    <xdr:col>39</xdr:col>
                    <xdr:colOff>302260</xdr:colOff>
                    <xdr:row>453</xdr:row>
                    <xdr:rowOff>41910</xdr:rowOff>
                  </to>
                </anchor>
              </controlPr>
            </control>
          </mc:Choice>
        </mc:AlternateContent>
        <mc:AlternateContent>
          <mc:Choice Requires="x14">
            <control shapeId="270284" r:id="rId960" name="チェック 972">
              <controlPr defaultSize="0" autoPict="0">
                <anchor moveWithCells="1">
                  <from xmlns:xdr="http://schemas.openxmlformats.org/drawingml/2006/spreadsheetDrawing">
                    <xdr:col>39</xdr:col>
                    <xdr:colOff>0</xdr:colOff>
                    <xdr:row>453</xdr:row>
                    <xdr:rowOff>0</xdr:rowOff>
                  </from>
                  <to xmlns:xdr="http://schemas.openxmlformats.org/drawingml/2006/spreadsheetDrawing">
                    <xdr:col>39</xdr:col>
                    <xdr:colOff>302260</xdr:colOff>
                    <xdr:row>453</xdr:row>
                    <xdr:rowOff>325755</xdr:rowOff>
                  </to>
                </anchor>
              </controlPr>
            </control>
          </mc:Choice>
        </mc:AlternateContent>
        <mc:AlternateContent>
          <mc:Choice Requires="x14">
            <control shapeId="270285" r:id="rId961" name="チェック 973">
              <controlPr defaultSize="0" autoPict="0">
                <anchor moveWithCells="1">
                  <from xmlns:xdr="http://schemas.openxmlformats.org/drawingml/2006/spreadsheetDrawing">
                    <xdr:col>39</xdr:col>
                    <xdr:colOff>0</xdr:colOff>
                    <xdr:row>454</xdr:row>
                    <xdr:rowOff>0</xdr:rowOff>
                  </from>
                  <to xmlns:xdr="http://schemas.openxmlformats.org/drawingml/2006/spreadsheetDrawing">
                    <xdr:col>39</xdr:col>
                    <xdr:colOff>302260</xdr:colOff>
                    <xdr:row>455</xdr:row>
                    <xdr:rowOff>40005</xdr:rowOff>
                  </to>
                </anchor>
              </controlPr>
            </control>
          </mc:Choice>
        </mc:AlternateContent>
        <mc:AlternateContent>
          <mc:Choice Requires="x14">
            <control shapeId="270286" r:id="rId962" name="チェック 974">
              <controlPr defaultSize="0" autoPict="0">
                <anchor moveWithCells="1">
                  <from xmlns:xdr="http://schemas.openxmlformats.org/drawingml/2006/spreadsheetDrawing">
                    <xdr:col>39</xdr:col>
                    <xdr:colOff>0</xdr:colOff>
                    <xdr:row>455</xdr:row>
                    <xdr:rowOff>0</xdr:rowOff>
                  </from>
                  <to xmlns:xdr="http://schemas.openxmlformats.org/drawingml/2006/spreadsheetDrawing">
                    <xdr:col>39</xdr:col>
                    <xdr:colOff>302260</xdr:colOff>
                    <xdr:row>456</xdr:row>
                    <xdr:rowOff>114935</xdr:rowOff>
                  </to>
                </anchor>
              </controlPr>
            </control>
          </mc:Choice>
        </mc:AlternateContent>
        <mc:AlternateContent>
          <mc:Choice Requires="x14">
            <control shapeId="270287" r:id="rId963" name="チェック 975">
              <controlPr defaultSize="0" autoPict="0">
                <anchor moveWithCells="1">
                  <from xmlns:xdr="http://schemas.openxmlformats.org/drawingml/2006/spreadsheetDrawing">
                    <xdr:col>39</xdr:col>
                    <xdr:colOff>0</xdr:colOff>
                    <xdr:row>457</xdr:row>
                    <xdr:rowOff>0</xdr:rowOff>
                  </from>
                  <to xmlns:xdr="http://schemas.openxmlformats.org/drawingml/2006/spreadsheetDrawing">
                    <xdr:col>39</xdr:col>
                    <xdr:colOff>302260</xdr:colOff>
                    <xdr:row>457</xdr:row>
                    <xdr:rowOff>325755</xdr:rowOff>
                  </to>
                </anchor>
              </controlPr>
            </control>
          </mc:Choice>
        </mc:AlternateContent>
        <mc:AlternateContent>
          <mc:Choice Requires="x14">
            <control shapeId="270288" r:id="rId964" name="チェック 976">
              <controlPr defaultSize="0" autoPict="0">
                <anchor moveWithCells="1">
                  <from xmlns:xdr="http://schemas.openxmlformats.org/drawingml/2006/spreadsheetDrawing">
                    <xdr:col>39</xdr:col>
                    <xdr:colOff>0</xdr:colOff>
                    <xdr:row>458</xdr:row>
                    <xdr:rowOff>0</xdr:rowOff>
                  </from>
                  <to xmlns:xdr="http://schemas.openxmlformats.org/drawingml/2006/spreadsheetDrawing">
                    <xdr:col>39</xdr:col>
                    <xdr:colOff>302260</xdr:colOff>
                    <xdr:row>458</xdr:row>
                    <xdr:rowOff>325755</xdr:rowOff>
                  </to>
                </anchor>
              </controlPr>
            </control>
          </mc:Choice>
        </mc:AlternateContent>
        <mc:AlternateContent>
          <mc:Choice Requires="x14">
            <control shapeId="270289" r:id="rId965" name="チェック 977">
              <controlPr defaultSize="0" autoPict="0">
                <anchor moveWithCells="1">
                  <from xmlns:xdr="http://schemas.openxmlformats.org/drawingml/2006/spreadsheetDrawing">
                    <xdr:col>39</xdr:col>
                    <xdr:colOff>0</xdr:colOff>
                    <xdr:row>459</xdr:row>
                    <xdr:rowOff>0</xdr:rowOff>
                  </from>
                  <to xmlns:xdr="http://schemas.openxmlformats.org/drawingml/2006/spreadsheetDrawing">
                    <xdr:col>39</xdr:col>
                    <xdr:colOff>302260</xdr:colOff>
                    <xdr:row>460</xdr:row>
                    <xdr:rowOff>26035</xdr:rowOff>
                  </to>
                </anchor>
              </controlPr>
            </control>
          </mc:Choice>
        </mc:AlternateContent>
        <mc:AlternateContent>
          <mc:Choice Requires="x14">
            <control shapeId="270290" r:id="rId966" name="チェック 978">
              <controlPr defaultSize="0" autoPict="0">
                <anchor moveWithCells="1">
                  <from xmlns:xdr="http://schemas.openxmlformats.org/drawingml/2006/spreadsheetDrawing">
                    <xdr:col>39</xdr:col>
                    <xdr:colOff>0</xdr:colOff>
                    <xdr:row>460</xdr:row>
                    <xdr:rowOff>0</xdr:rowOff>
                  </from>
                  <to xmlns:xdr="http://schemas.openxmlformats.org/drawingml/2006/spreadsheetDrawing">
                    <xdr:col>39</xdr:col>
                    <xdr:colOff>302260</xdr:colOff>
                    <xdr:row>460</xdr:row>
                    <xdr:rowOff>325120</xdr:rowOff>
                  </to>
                </anchor>
              </controlPr>
            </control>
          </mc:Choice>
        </mc:AlternateContent>
        <mc:AlternateContent>
          <mc:Choice Requires="x14">
            <control shapeId="270291" r:id="rId967" name="チェック 979">
              <controlPr defaultSize="0" autoPict="0">
                <anchor moveWithCells="1">
                  <from xmlns:xdr="http://schemas.openxmlformats.org/drawingml/2006/spreadsheetDrawing">
                    <xdr:col>37</xdr:col>
                    <xdr:colOff>0</xdr:colOff>
                    <xdr:row>461</xdr:row>
                    <xdr:rowOff>0</xdr:rowOff>
                  </from>
                  <to xmlns:xdr="http://schemas.openxmlformats.org/drawingml/2006/spreadsheetDrawing">
                    <xdr:col>37</xdr:col>
                    <xdr:colOff>302260</xdr:colOff>
                    <xdr:row>462</xdr:row>
                    <xdr:rowOff>57150</xdr:rowOff>
                  </to>
                </anchor>
              </controlPr>
            </control>
          </mc:Choice>
        </mc:AlternateContent>
        <mc:AlternateContent>
          <mc:Choice Requires="x14">
            <control shapeId="270292" r:id="rId968" name="チェック 980">
              <controlPr defaultSize="0" autoPict="0">
                <anchor moveWithCells="1">
                  <from xmlns:xdr="http://schemas.openxmlformats.org/drawingml/2006/spreadsheetDrawing">
                    <xdr:col>37</xdr:col>
                    <xdr:colOff>0</xdr:colOff>
                    <xdr:row>461</xdr:row>
                    <xdr:rowOff>0</xdr:rowOff>
                  </from>
                  <to xmlns:xdr="http://schemas.openxmlformats.org/drawingml/2006/spreadsheetDrawing">
                    <xdr:col>37</xdr:col>
                    <xdr:colOff>302260</xdr:colOff>
                    <xdr:row>462</xdr:row>
                    <xdr:rowOff>57150</xdr:rowOff>
                  </to>
                </anchor>
              </controlPr>
            </control>
          </mc:Choice>
        </mc:AlternateContent>
        <mc:AlternateContent>
          <mc:Choice Requires="x14">
            <control shapeId="270293" r:id="rId969" name="チェック 981">
              <controlPr defaultSize="0" autoPict="0">
                <anchor moveWithCells="1">
                  <from xmlns:xdr="http://schemas.openxmlformats.org/drawingml/2006/spreadsheetDrawing">
                    <xdr:col>38</xdr:col>
                    <xdr:colOff>0</xdr:colOff>
                    <xdr:row>461</xdr:row>
                    <xdr:rowOff>0</xdr:rowOff>
                  </from>
                  <to xmlns:xdr="http://schemas.openxmlformats.org/drawingml/2006/spreadsheetDrawing">
                    <xdr:col>38</xdr:col>
                    <xdr:colOff>302260</xdr:colOff>
                    <xdr:row>462</xdr:row>
                    <xdr:rowOff>57150</xdr:rowOff>
                  </to>
                </anchor>
              </controlPr>
            </control>
          </mc:Choice>
        </mc:AlternateContent>
        <mc:AlternateContent>
          <mc:Choice Requires="x14">
            <control shapeId="270294" r:id="rId970" name="チェック 982">
              <controlPr defaultSize="0" autoPict="0">
                <anchor moveWithCells="1">
                  <from xmlns:xdr="http://schemas.openxmlformats.org/drawingml/2006/spreadsheetDrawing">
                    <xdr:col>39</xdr:col>
                    <xdr:colOff>0</xdr:colOff>
                    <xdr:row>461</xdr:row>
                    <xdr:rowOff>0</xdr:rowOff>
                  </from>
                  <to xmlns:xdr="http://schemas.openxmlformats.org/drawingml/2006/spreadsheetDrawing">
                    <xdr:col>39</xdr:col>
                    <xdr:colOff>302260</xdr:colOff>
                    <xdr:row>462</xdr:row>
                    <xdr:rowOff>57150</xdr:rowOff>
                  </to>
                </anchor>
              </controlPr>
            </control>
          </mc:Choice>
        </mc:AlternateContent>
        <mc:AlternateContent>
          <mc:Choice Requires="x14">
            <control shapeId="270295" r:id="rId971" name="チェック 983">
              <controlPr defaultSize="0" autoPict="0">
                <anchor moveWithCells="1">
                  <from xmlns:xdr="http://schemas.openxmlformats.org/drawingml/2006/spreadsheetDrawing">
                    <xdr:col>37</xdr:col>
                    <xdr:colOff>0</xdr:colOff>
                    <xdr:row>462</xdr:row>
                    <xdr:rowOff>0</xdr:rowOff>
                  </from>
                  <to xmlns:xdr="http://schemas.openxmlformats.org/drawingml/2006/spreadsheetDrawing">
                    <xdr:col>37</xdr:col>
                    <xdr:colOff>302260</xdr:colOff>
                    <xdr:row>462</xdr:row>
                    <xdr:rowOff>325755</xdr:rowOff>
                  </to>
                </anchor>
              </controlPr>
            </control>
          </mc:Choice>
        </mc:AlternateContent>
        <mc:AlternateContent>
          <mc:Choice Requires="x14">
            <control shapeId="270296" r:id="rId972" name="チェック 984">
              <controlPr defaultSize="0" autoPict="0">
                <anchor moveWithCells="1">
                  <from xmlns:xdr="http://schemas.openxmlformats.org/drawingml/2006/spreadsheetDrawing">
                    <xdr:col>37</xdr:col>
                    <xdr:colOff>0</xdr:colOff>
                    <xdr:row>462</xdr:row>
                    <xdr:rowOff>0</xdr:rowOff>
                  </from>
                  <to xmlns:xdr="http://schemas.openxmlformats.org/drawingml/2006/spreadsheetDrawing">
                    <xdr:col>37</xdr:col>
                    <xdr:colOff>302260</xdr:colOff>
                    <xdr:row>462</xdr:row>
                    <xdr:rowOff>325755</xdr:rowOff>
                  </to>
                </anchor>
              </controlPr>
            </control>
          </mc:Choice>
        </mc:AlternateContent>
        <mc:AlternateContent>
          <mc:Choice Requires="x14">
            <control shapeId="270297" r:id="rId973" name="チェック 985">
              <controlPr defaultSize="0" autoPict="0">
                <anchor moveWithCells="1">
                  <from xmlns:xdr="http://schemas.openxmlformats.org/drawingml/2006/spreadsheetDrawing">
                    <xdr:col>38</xdr:col>
                    <xdr:colOff>0</xdr:colOff>
                    <xdr:row>462</xdr:row>
                    <xdr:rowOff>0</xdr:rowOff>
                  </from>
                  <to xmlns:xdr="http://schemas.openxmlformats.org/drawingml/2006/spreadsheetDrawing">
                    <xdr:col>38</xdr:col>
                    <xdr:colOff>302260</xdr:colOff>
                    <xdr:row>462</xdr:row>
                    <xdr:rowOff>325755</xdr:rowOff>
                  </to>
                </anchor>
              </controlPr>
            </control>
          </mc:Choice>
        </mc:AlternateContent>
        <mc:AlternateContent>
          <mc:Choice Requires="x14">
            <control shapeId="270298" r:id="rId974" name="チェック 986">
              <controlPr defaultSize="0" autoPict="0">
                <anchor moveWithCells="1">
                  <from xmlns:xdr="http://schemas.openxmlformats.org/drawingml/2006/spreadsheetDrawing">
                    <xdr:col>39</xdr:col>
                    <xdr:colOff>0</xdr:colOff>
                    <xdr:row>462</xdr:row>
                    <xdr:rowOff>0</xdr:rowOff>
                  </from>
                  <to xmlns:xdr="http://schemas.openxmlformats.org/drawingml/2006/spreadsheetDrawing">
                    <xdr:col>39</xdr:col>
                    <xdr:colOff>302260</xdr:colOff>
                    <xdr:row>462</xdr:row>
                    <xdr:rowOff>325755</xdr:rowOff>
                  </to>
                </anchor>
              </controlPr>
            </control>
          </mc:Choice>
        </mc:AlternateContent>
        <mc:AlternateContent>
          <mc:Choice Requires="x14">
            <control shapeId="270299" r:id="rId975" name="チェック 987">
              <controlPr defaultSize="0" autoPict="0">
                <anchor moveWithCells="1">
                  <from xmlns:xdr="http://schemas.openxmlformats.org/drawingml/2006/spreadsheetDrawing">
                    <xdr:col>37</xdr:col>
                    <xdr:colOff>0</xdr:colOff>
                    <xdr:row>463</xdr:row>
                    <xdr:rowOff>0</xdr:rowOff>
                  </from>
                  <to xmlns:xdr="http://schemas.openxmlformats.org/drawingml/2006/spreadsheetDrawing">
                    <xdr:col>37</xdr:col>
                    <xdr:colOff>302260</xdr:colOff>
                    <xdr:row>463</xdr:row>
                    <xdr:rowOff>325755</xdr:rowOff>
                  </to>
                </anchor>
              </controlPr>
            </control>
          </mc:Choice>
        </mc:AlternateContent>
        <mc:AlternateContent>
          <mc:Choice Requires="x14">
            <control shapeId="270300" r:id="rId976" name="チェック 988">
              <controlPr defaultSize="0" autoPict="0">
                <anchor moveWithCells="1">
                  <from xmlns:xdr="http://schemas.openxmlformats.org/drawingml/2006/spreadsheetDrawing">
                    <xdr:col>37</xdr:col>
                    <xdr:colOff>0</xdr:colOff>
                    <xdr:row>463</xdr:row>
                    <xdr:rowOff>0</xdr:rowOff>
                  </from>
                  <to xmlns:xdr="http://schemas.openxmlformats.org/drawingml/2006/spreadsheetDrawing">
                    <xdr:col>37</xdr:col>
                    <xdr:colOff>302260</xdr:colOff>
                    <xdr:row>463</xdr:row>
                    <xdr:rowOff>325755</xdr:rowOff>
                  </to>
                </anchor>
              </controlPr>
            </control>
          </mc:Choice>
        </mc:AlternateContent>
        <mc:AlternateContent>
          <mc:Choice Requires="x14">
            <control shapeId="270301" r:id="rId977" name="チェック 989">
              <controlPr defaultSize="0" autoPict="0">
                <anchor moveWithCells="1">
                  <from xmlns:xdr="http://schemas.openxmlformats.org/drawingml/2006/spreadsheetDrawing">
                    <xdr:col>38</xdr:col>
                    <xdr:colOff>0</xdr:colOff>
                    <xdr:row>463</xdr:row>
                    <xdr:rowOff>0</xdr:rowOff>
                  </from>
                  <to xmlns:xdr="http://schemas.openxmlformats.org/drawingml/2006/spreadsheetDrawing">
                    <xdr:col>38</xdr:col>
                    <xdr:colOff>302260</xdr:colOff>
                    <xdr:row>463</xdr:row>
                    <xdr:rowOff>325755</xdr:rowOff>
                  </to>
                </anchor>
              </controlPr>
            </control>
          </mc:Choice>
        </mc:AlternateContent>
        <mc:AlternateContent>
          <mc:Choice Requires="x14">
            <control shapeId="270302" r:id="rId978" name="チェック 990">
              <controlPr defaultSize="0" autoPict="0">
                <anchor moveWithCells="1">
                  <from xmlns:xdr="http://schemas.openxmlformats.org/drawingml/2006/spreadsheetDrawing">
                    <xdr:col>39</xdr:col>
                    <xdr:colOff>0</xdr:colOff>
                    <xdr:row>463</xdr:row>
                    <xdr:rowOff>0</xdr:rowOff>
                  </from>
                  <to xmlns:xdr="http://schemas.openxmlformats.org/drawingml/2006/spreadsheetDrawing">
                    <xdr:col>39</xdr:col>
                    <xdr:colOff>302260</xdr:colOff>
                    <xdr:row>463</xdr:row>
                    <xdr:rowOff>325755</xdr:rowOff>
                  </to>
                </anchor>
              </controlPr>
            </control>
          </mc:Choice>
        </mc:AlternateContent>
        <mc:AlternateContent>
          <mc:Choice Requires="x14">
            <control shapeId="270303" r:id="rId979" name="チェック 991">
              <controlPr defaultSize="0" autoPict="0">
                <anchor moveWithCells="1">
                  <from xmlns:xdr="http://schemas.openxmlformats.org/drawingml/2006/spreadsheetDrawing">
                    <xdr:col>37</xdr:col>
                    <xdr:colOff>0</xdr:colOff>
                    <xdr:row>464</xdr:row>
                    <xdr:rowOff>0</xdr:rowOff>
                  </from>
                  <to xmlns:xdr="http://schemas.openxmlformats.org/drawingml/2006/spreadsheetDrawing">
                    <xdr:col>37</xdr:col>
                    <xdr:colOff>302260</xdr:colOff>
                    <xdr:row>464</xdr:row>
                    <xdr:rowOff>325755</xdr:rowOff>
                  </to>
                </anchor>
              </controlPr>
            </control>
          </mc:Choice>
        </mc:AlternateContent>
        <mc:AlternateContent>
          <mc:Choice Requires="x14">
            <control shapeId="270304" r:id="rId980" name="チェック 992">
              <controlPr defaultSize="0" autoPict="0">
                <anchor moveWithCells="1">
                  <from xmlns:xdr="http://schemas.openxmlformats.org/drawingml/2006/spreadsheetDrawing">
                    <xdr:col>37</xdr:col>
                    <xdr:colOff>0</xdr:colOff>
                    <xdr:row>464</xdr:row>
                    <xdr:rowOff>0</xdr:rowOff>
                  </from>
                  <to xmlns:xdr="http://schemas.openxmlformats.org/drawingml/2006/spreadsheetDrawing">
                    <xdr:col>37</xdr:col>
                    <xdr:colOff>302260</xdr:colOff>
                    <xdr:row>464</xdr:row>
                    <xdr:rowOff>325755</xdr:rowOff>
                  </to>
                </anchor>
              </controlPr>
            </control>
          </mc:Choice>
        </mc:AlternateContent>
        <mc:AlternateContent>
          <mc:Choice Requires="x14">
            <control shapeId="270305" r:id="rId981" name="チェック 993">
              <controlPr defaultSize="0" autoPict="0">
                <anchor moveWithCells="1">
                  <from xmlns:xdr="http://schemas.openxmlformats.org/drawingml/2006/spreadsheetDrawing">
                    <xdr:col>38</xdr:col>
                    <xdr:colOff>0</xdr:colOff>
                    <xdr:row>464</xdr:row>
                    <xdr:rowOff>0</xdr:rowOff>
                  </from>
                  <to xmlns:xdr="http://schemas.openxmlformats.org/drawingml/2006/spreadsheetDrawing">
                    <xdr:col>38</xdr:col>
                    <xdr:colOff>302260</xdr:colOff>
                    <xdr:row>464</xdr:row>
                    <xdr:rowOff>325755</xdr:rowOff>
                  </to>
                </anchor>
              </controlPr>
            </control>
          </mc:Choice>
        </mc:AlternateContent>
        <mc:AlternateContent>
          <mc:Choice Requires="x14">
            <control shapeId="270306" r:id="rId982" name="チェック 994">
              <controlPr defaultSize="0" autoPict="0">
                <anchor moveWithCells="1">
                  <from xmlns:xdr="http://schemas.openxmlformats.org/drawingml/2006/spreadsheetDrawing">
                    <xdr:col>39</xdr:col>
                    <xdr:colOff>0</xdr:colOff>
                    <xdr:row>464</xdr:row>
                    <xdr:rowOff>0</xdr:rowOff>
                  </from>
                  <to xmlns:xdr="http://schemas.openxmlformats.org/drawingml/2006/spreadsheetDrawing">
                    <xdr:col>39</xdr:col>
                    <xdr:colOff>302260</xdr:colOff>
                    <xdr:row>464</xdr:row>
                    <xdr:rowOff>325755</xdr:rowOff>
                  </to>
                </anchor>
              </controlPr>
            </control>
          </mc:Choice>
        </mc:AlternateContent>
        <mc:AlternateContent>
          <mc:Choice Requires="x14">
            <control shapeId="270307" r:id="rId983" name="チェック 995">
              <controlPr defaultSize="0" autoPict="0">
                <anchor moveWithCells="1">
                  <from xmlns:xdr="http://schemas.openxmlformats.org/drawingml/2006/spreadsheetDrawing">
                    <xdr:col>37</xdr:col>
                    <xdr:colOff>0</xdr:colOff>
                    <xdr:row>466</xdr:row>
                    <xdr:rowOff>0</xdr:rowOff>
                  </from>
                  <to xmlns:xdr="http://schemas.openxmlformats.org/drawingml/2006/spreadsheetDrawing">
                    <xdr:col>37</xdr:col>
                    <xdr:colOff>302260</xdr:colOff>
                    <xdr:row>466</xdr:row>
                    <xdr:rowOff>325755</xdr:rowOff>
                  </to>
                </anchor>
              </controlPr>
            </control>
          </mc:Choice>
        </mc:AlternateContent>
        <mc:AlternateContent>
          <mc:Choice Requires="x14">
            <control shapeId="270308" r:id="rId984" name="チェック 996">
              <controlPr defaultSize="0" autoPict="0">
                <anchor moveWithCells="1">
                  <from xmlns:xdr="http://schemas.openxmlformats.org/drawingml/2006/spreadsheetDrawing">
                    <xdr:col>38</xdr:col>
                    <xdr:colOff>0</xdr:colOff>
                    <xdr:row>466</xdr:row>
                    <xdr:rowOff>0</xdr:rowOff>
                  </from>
                  <to xmlns:xdr="http://schemas.openxmlformats.org/drawingml/2006/spreadsheetDrawing">
                    <xdr:col>38</xdr:col>
                    <xdr:colOff>302260</xdr:colOff>
                    <xdr:row>466</xdr:row>
                    <xdr:rowOff>325755</xdr:rowOff>
                  </to>
                </anchor>
              </controlPr>
            </control>
          </mc:Choice>
        </mc:AlternateContent>
        <mc:AlternateContent>
          <mc:Choice Requires="x14">
            <control shapeId="270309" r:id="rId985" name="チェック 997">
              <controlPr defaultSize="0" autoPict="0">
                <anchor moveWithCells="1">
                  <from xmlns:xdr="http://schemas.openxmlformats.org/drawingml/2006/spreadsheetDrawing">
                    <xdr:col>39</xdr:col>
                    <xdr:colOff>0</xdr:colOff>
                    <xdr:row>466</xdr:row>
                    <xdr:rowOff>0</xdr:rowOff>
                  </from>
                  <to xmlns:xdr="http://schemas.openxmlformats.org/drawingml/2006/spreadsheetDrawing">
                    <xdr:col>39</xdr:col>
                    <xdr:colOff>302260</xdr:colOff>
                    <xdr:row>466</xdr:row>
                    <xdr:rowOff>325755</xdr:rowOff>
                  </to>
                </anchor>
              </controlPr>
            </control>
          </mc:Choice>
        </mc:AlternateContent>
        <mc:AlternateContent>
          <mc:Choice Requires="x14">
            <control shapeId="270310" r:id="rId986" name="チェック 998">
              <controlPr defaultSize="0" autoPict="0">
                <anchor moveWithCells="1">
                  <from xmlns:xdr="http://schemas.openxmlformats.org/drawingml/2006/spreadsheetDrawing">
                    <xdr:col>37</xdr:col>
                    <xdr:colOff>0</xdr:colOff>
                    <xdr:row>467</xdr:row>
                    <xdr:rowOff>0</xdr:rowOff>
                  </from>
                  <to xmlns:xdr="http://schemas.openxmlformats.org/drawingml/2006/spreadsheetDrawing">
                    <xdr:col>37</xdr:col>
                    <xdr:colOff>302260</xdr:colOff>
                    <xdr:row>467</xdr:row>
                    <xdr:rowOff>323850</xdr:rowOff>
                  </to>
                </anchor>
              </controlPr>
            </control>
          </mc:Choice>
        </mc:AlternateContent>
        <mc:AlternateContent>
          <mc:Choice Requires="x14">
            <control shapeId="270311" r:id="rId987" name="チェック 999">
              <controlPr defaultSize="0" autoPict="0">
                <anchor moveWithCells="1">
                  <from xmlns:xdr="http://schemas.openxmlformats.org/drawingml/2006/spreadsheetDrawing">
                    <xdr:col>38</xdr:col>
                    <xdr:colOff>0</xdr:colOff>
                    <xdr:row>467</xdr:row>
                    <xdr:rowOff>0</xdr:rowOff>
                  </from>
                  <to xmlns:xdr="http://schemas.openxmlformats.org/drawingml/2006/spreadsheetDrawing">
                    <xdr:col>38</xdr:col>
                    <xdr:colOff>302260</xdr:colOff>
                    <xdr:row>467</xdr:row>
                    <xdr:rowOff>323850</xdr:rowOff>
                  </to>
                </anchor>
              </controlPr>
            </control>
          </mc:Choice>
        </mc:AlternateContent>
        <mc:AlternateContent>
          <mc:Choice Requires="x14">
            <control shapeId="270312" r:id="rId988" name="チェック 1000">
              <controlPr defaultSize="0" autoPict="0">
                <anchor moveWithCells="1">
                  <from xmlns:xdr="http://schemas.openxmlformats.org/drawingml/2006/spreadsheetDrawing">
                    <xdr:col>39</xdr:col>
                    <xdr:colOff>0</xdr:colOff>
                    <xdr:row>467</xdr:row>
                    <xdr:rowOff>0</xdr:rowOff>
                  </from>
                  <to xmlns:xdr="http://schemas.openxmlformats.org/drawingml/2006/spreadsheetDrawing">
                    <xdr:col>39</xdr:col>
                    <xdr:colOff>302260</xdr:colOff>
                    <xdr:row>467</xdr:row>
                    <xdr:rowOff>323850</xdr:rowOff>
                  </to>
                </anchor>
              </controlPr>
            </control>
          </mc:Choice>
        </mc:AlternateContent>
        <mc:AlternateContent>
          <mc:Choice Requires="x14">
            <control shapeId="270313" r:id="rId989" name="チェック 1001">
              <controlPr defaultSize="0" autoPict="0">
                <anchor moveWithCells="1">
                  <from xmlns:xdr="http://schemas.openxmlformats.org/drawingml/2006/spreadsheetDrawing">
                    <xdr:col>37</xdr:col>
                    <xdr:colOff>0</xdr:colOff>
                    <xdr:row>469</xdr:row>
                    <xdr:rowOff>0</xdr:rowOff>
                  </from>
                  <to xmlns:xdr="http://schemas.openxmlformats.org/drawingml/2006/spreadsheetDrawing">
                    <xdr:col>37</xdr:col>
                    <xdr:colOff>302260</xdr:colOff>
                    <xdr:row>469</xdr:row>
                    <xdr:rowOff>325755</xdr:rowOff>
                  </to>
                </anchor>
              </controlPr>
            </control>
          </mc:Choice>
        </mc:AlternateContent>
        <mc:AlternateContent>
          <mc:Choice Requires="x14">
            <control shapeId="270314" r:id="rId990" name="チェック 1002">
              <controlPr defaultSize="0" autoPict="0">
                <anchor moveWithCells="1">
                  <from xmlns:xdr="http://schemas.openxmlformats.org/drawingml/2006/spreadsheetDrawing">
                    <xdr:col>38</xdr:col>
                    <xdr:colOff>0</xdr:colOff>
                    <xdr:row>469</xdr:row>
                    <xdr:rowOff>0</xdr:rowOff>
                  </from>
                  <to xmlns:xdr="http://schemas.openxmlformats.org/drawingml/2006/spreadsheetDrawing">
                    <xdr:col>38</xdr:col>
                    <xdr:colOff>302260</xdr:colOff>
                    <xdr:row>469</xdr:row>
                    <xdr:rowOff>325755</xdr:rowOff>
                  </to>
                </anchor>
              </controlPr>
            </control>
          </mc:Choice>
        </mc:AlternateContent>
        <mc:AlternateContent>
          <mc:Choice Requires="x14">
            <control shapeId="270315" r:id="rId991" name="チェック 1003">
              <controlPr defaultSize="0" autoPict="0">
                <anchor moveWithCells="1">
                  <from xmlns:xdr="http://schemas.openxmlformats.org/drawingml/2006/spreadsheetDrawing">
                    <xdr:col>39</xdr:col>
                    <xdr:colOff>0</xdr:colOff>
                    <xdr:row>469</xdr:row>
                    <xdr:rowOff>0</xdr:rowOff>
                  </from>
                  <to xmlns:xdr="http://schemas.openxmlformats.org/drawingml/2006/spreadsheetDrawing">
                    <xdr:col>39</xdr:col>
                    <xdr:colOff>302260</xdr:colOff>
                    <xdr:row>469</xdr:row>
                    <xdr:rowOff>325755</xdr:rowOff>
                  </to>
                </anchor>
              </controlPr>
            </control>
          </mc:Choice>
        </mc:AlternateContent>
        <mc:AlternateContent>
          <mc:Choice Requires="x14">
            <control shapeId="270316" r:id="rId992" name="チェック 1004">
              <controlPr defaultSize="0" autoPict="0">
                <anchor moveWithCells="1">
                  <from xmlns:xdr="http://schemas.openxmlformats.org/drawingml/2006/spreadsheetDrawing">
                    <xdr:col>37</xdr:col>
                    <xdr:colOff>0</xdr:colOff>
                    <xdr:row>470</xdr:row>
                    <xdr:rowOff>0</xdr:rowOff>
                  </from>
                  <to xmlns:xdr="http://schemas.openxmlformats.org/drawingml/2006/spreadsheetDrawing">
                    <xdr:col>37</xdr:col>
                    <xdr:colOff>302260</xdr:colOff>
                    <xdr:row>470</xdr:row>
                    <xdr:rowOff>325755</xdr:rowOff>
                  </to>
                </anchor>
              </controlPr>
            </control>
          </mc:Choice>
        </mc:AlternateContent>
        <mc:AlternateContent>
          <mc:Choice Requires="x14">
            <control shapeId="270317" r:id="rId993" name="チェック 1005">
              <controlPr defaultSize="0" autoPict="0">
                <anchor moveWithCells="1">
                  <from xmlns:xdr="http://schemas.openxmlformats.org/drawingml/2006/spreadsheetDrawing">
                    <xdr:col>37</xdr:col>
                    <xdr:colOff>0</xdr:colOff>
                    <xdr:row>471</xdr:row>
                    <xdr:rowOff>0</xdr:rowOff>
                  </from>
                  <to xmlns:xdr="http://schemas.openxmlformats.org/drawingml/2006/spreadsheetDrawing">
                    <xdr:col>37</xdr:col>
                    <xdr:colOff>302260</xdr:colOff>
                    <xdr:row>471</xdr:row>
                    <xdr:rowOff>325755</xdr:rowOff>
                  </to>
                </anchor>
              </controlPr>
            </control>
          </mc:Choice>
        </mc:AlternateContent>
        <mc:AlternateContent>
          <mc:Choice Requires="x14">
            <control shapeId="270318" r:id="rId994" name="チェック 1006">
              <controlPr defaultSize="0" autoPict="0">
                <anchor moveWithCells="1">
                  <from xmlns:xdr="http://schemas.openxmlformats.org/drawingml/2006/spreadsheetDrawing">
                    <xdr:col>37</xdr:col>
                    <xdr:colOff>0</xdr:colOff>
                    <xdr:row>472</xdr:row>
                    <xdr:rowOff>0</xdr:rowOff>
                  </from>
                  <to xmlns:xdr="http://schemas.openxmlformats.org/drawingml/2006/spreadsheetDrawing">
                    <xdr:col>37</xdr:col>
                    <xdr:colOff>302260</xdr:colOff>
                    <xdr:row>472</xdr:row>
                    <xdr:rowOff>325755</xdr:rowOff>
                  </to>
                </anchor>
              </controlPr>
            </control>
          </mc:Choice>
        </mc:AlternateContent>
        <mc:AlternateContent>
          <mc:Choice Requires="x14">
            <control shapeId="270319" r:id="rId995" name="チェック 1007">
              <controlPr defaultSize="0" autoPict="0">
                <anchor moveWithCells="1">
                  <from xmlns:xdr="http://schemas.openxmlformats.org/drawingml/2006/spreadsheetDrawing">
                    <xdr:col>37</xdr:col>
                    <xdr:colOff>0</xdr:colOff>
                    <xdr:row>473</xdr:row>
                    <xdr:rowOff>0</xdr:rowOff>
                  </from>
                  <to xmlns:xdr="http://schemas.openxmlformats.org/drawingml/2006/spreadsheetDrawing">
                    <xdr:col>37</xdr:col>
                    <xdr:colOff>302260</xdr:colOff>
                    <xdr:row>473</xdr:row>
                    <xdr:rowOff>324485</xdr:rowOff>
                  </to>
                </anchor>
              </controlPr>
            </control>
          </mc:Choice>
        </mc:AlternateContent>
        <mc:AlternateContent>
          <mc:Choice Requires="x14">
            <control shapeId="270320" r:id="rId996" name="チェック 1008">
              <controlPr defaultSize="0" autoPict="0">
                <anchor moveWithCells="1">
                  <from xmlns:xdr="http://schemas.openxmlformats.org/drawingml/2006/spreadsheetDrawing">
                    <xdr:col>37</xdr:col>
                    <xdr:colOff>0</xdr:colOff>
                    <xdr:row>474</xdr:row>
                    <xdr:rowOff>0</xdr:rowOff>
                  </from>
                  <to xmlns:xdr="http://schemas.openxmlformats.org/drawingml/2006/spreadsheetDrawing">
                    <xdr:col>37</xdr:col>
                    <xdr:colOff>302260</xdr:colOff>
                    <xdr:row>475</xdr:row>
                    <xdr:rowOff>323850</xdr:rowOff>
                  </to>
                </anchor>
              </controlPr>
            </control>
          </mc:Choice>
        </mc:AlternateContent>
        <mc:AlternateContent>
          <mc:Choice Requires="x14">
            <control shapeId="270321" r:id="rId997" name="チェック 1009">
              <controlPr defaultSize="0" autoPict="0">
                <anchor moveWithCells="1">
                  <from xmlns:xdr="http://schemas.openxmlformats.org/drawingml/2006/spreadsheetDrawing">
                    <xdr:col>37</xdr:col>
                    <xdr:colOff>0</xdr:colOff>
                    <xdr:row>475</xdr:row>
                    <xdr:rowOff>0</xdr:rowOff>
                  </from>
                  <to xmlns:xdr="http://schemas.openxmlformats.org/drawingml/2006/spreadsheetDrawing">
                    <xdr:col>37</xdr:col>
                    <xdr:colOff>302260</xdr:colOff>
                    <xdr:row>475</xdr:row>
                    <xdr:rowOff>323850</xdr:rowOff>
                  </to>
                </anchor>
              </controlPr>
            </control>
          </mc:Choice>
        </mc:AlternateContent>
        <mc:AlternateContent>
          <mc:Choice Requires="x14">
            <control shapeId="270322" r:id="rId998" name="チェック 1010">
              <controlPr defaultSize="0" autoPict="0">
                <anchor moveWithCells="1">
                  <from xmlns:xdr="http://schemas.openxmlformats.org/drawingml/2006/spreadsheetDrawing">
                    <xdr:col>38</xdr:col>
                    <xdr:colOff>0</xdr:colOff>
                    <xdr:row>470</xdr:row>
                    <xdr:rowOff>0</xdr:rowOff>
                  </from>
                  <to xmlns:xdr="http://schemas.openxmlformats.org/drawingml/2006/spreadsheetDrawing">
                    <xdr:col>38</xdr:col>
                    <xdr:colOff>302260</xdr:colOff>
                    <xdr:row>470</xdr:row>
                    <xdr:rowOff>325755</xdr:rowOff>
                  </to>
                </anchor>
              </controlPr>
            </control>
          </mc:Choice>
        </mc:AlternateContent>
        <mc:AlternateContent>
          <mc:Choice Requires="x14">
            <control shapeId="270323" r:id="rId999" name="チェック 1011">
              <controlPr defaultSize="0" autoPict="0">
                <anchor moveWithCells="1">
                  <from xmlns:xdr="http://schemas.openxmlformats.org/drawingml/2006/spreadsheetDrawing">
                    <xdr:col>38</xdr:col>
                    <xdr:colOff>0</xdr:colOff>
                    <xdr:row>471</xdr:row>
                    <xdr:rowOff>0</xdr:rowOff>
                  </from>
                  <to xmlns:xdr="http://schemas.openxmlformats.org/drawingml/2006/spreadsheetDrawing">
                    <xdr:col>38</xdr:col>
                    <xdr:colOff>302260</xdr:colOff>
                    <xdr:row>471</xdr:row>
                    <xdr:rowOff>325755</xdr:rowOff>
                  </to>
                </anchor>
              </controlPr>
            </control>
          </mc:Choice>
        </mc:AlternateContent>
        <mc:AlternateContent>
          <mc:Choice Requires="x14">
            <control shapeId="270324" r:id="rId1000" name="チェック 1012">
              <controlPr defaultSize="0" autoPict="0">
                <anchor moveWithCells="1">
                  <from xmlns:xdr="http://schemas.openxmlformats.org/drawingml/2006/spreadsheetDrawing">
                    <xdr:col>38</xdr:col>
                    <xdr:colOff>0</xdr:colOff>
                    <xdr:row>472</xdr:row>
                    <xdr:rowOff>0</xdr:rowOff>
                  </from>
                  <to xmlns:xdr="http://schemas.openxmlformats.org/drawingml/2006/spreadsheetDrawing">
                    <xdr:col>38</xdr:col>
                    <xdr:colOff>302260</xdr:colOff>
                    <xdr:row>472</xdr:row>
                    <xdr:rowOff>325755</xdr:rowOff>
                  </to>
                </anchor>
              </controlPr>
            </control>
          </mc:Choice>
        </mc:AlternateContent>
        <mc:AlternateContent>
          <mc:Choice Requires="x14">
            <control shapeId="270325" r:id="rId1001" name="チェック 1013">
              <controlPr defaultSize="0" autoPict="0">
                <anchor moveWithCells="1">
                  <from xmlns:xdr="http://schemas.openxmlformats.org/drawingml/2006/spreadsheetDrawing">
                    <xdr:col>38</xdr:col>
                    <xdr:colOff>0</xdr:colOff>
                    <xdr:row>473</xdr:row>
                    <xdr:rowOff>0</xdr:rowOff>
                  </from>
                  <to xmlns:xdr="http://schemas.openxmlformats.org/drawingml/2006/spreadsheetDrawing">
                    <xdr:col>38</xdr:col>
                    <xdr:colOff>302260</xdr:colOff>
                    <xdr:row>473</xdr:row>
                    <xdr:rowOff>324485</xdr:rowOff>
                  </to>
                </anchor>
              </controlPr>
            </control>
          </mc:Choice>
        </mc:AlternateContent>
        <mc:AlternateContent>
          <mc:Choice Requires="x14">
            <control shapeId="270326" r:id="rId1002" name="チェック 1014">
              <controlPr defaultSize="0" autoPict="0">
                <anchor moveWithCells="1">
                  <from xmlns:xdr="http://schemas.openxmlformats.org/drawingml/2006/spreadsheetDrawing">
                    <xdr:col>38</xdr:col>
                    <xdr:colOff>0</xdr:colOff>
                    <xdr:row>474</xdr:row>
                    <xdr:rowOff>0</xdr:rowOff>
                  </from>
                  <to xmlns:xdr="http://schemas.openxmlformats.org/drawingml/2006/spreadsheetDrawing">
                    <xdr:col>38</xdr:col>
                    <xdr:colOff>302260</xdr:colOff>
                    <xdr:row>475</xdr:row>
                    <xdr:rowOff>323850</xdr:rowOff>
                  </to>
                </anchor>
              </controlPr>
            </control>
          </mc:Choice>
        </mc:AlternateContent>
        <mc:AlternateContent>
          <mc:Choice Requires="x14">
            <control shapeId="270327" r:id="rId1003" name="チェック 1015">
              <controlPr defaultSize="0" autoPict="0">
                <anchor moveWithCells="1">
                  <from xmlns:xdr="http://schemas.openxmlformats.org/drawingml/2006/spreadsheetDrawing">
                    <xdr:col>38</xdr:col>
                    <xdr:colOff>0</xdr:colOff>
                    <xdr:row>475</xdr:row>
                    <xdr:rowOff>0</xdr:rowOff>
                  </from>
                  <to xmlns:xdr="http://schemas.openxmlformats.org/drawingml/2006/spreadsheetDrawing">
                    <xdr:col>38</xdr:col>
                    <xdr:colOff>302260</xdr:colOff>
                    <xdr:row>475</xdr:row>
                    <xdr:rowOff>323850</xdr:rowOff>
                  </to>
                </anchor>
              </controlPr>
            </control>
          </mc:Choice>
        </mc:AlternateContent>
        <mc:AlternateContent>
          <mc:Choice Requires="x14">
            <control shapeId="270328" r:id="rId1004" name="チェック 1016">
              <controlPr defaultSize="0" autoPict="0">
                <anchor moveWithCells="1">
                  <from xmlns:xdr="http://schemas.openxmlformats.org/drawingml/2006/spreadsheetDrawing">
                    <xdr:col>39</xdr:col>
                    <xdr:colOff>0</xdr:colOff>
                    <xdr:row>470</xdr:row>
                    <xdr:rowOff>0</xdr:rowOff>
                  </from>
                  <to xmlns:xdr="http://schemas.openxmlformats.org/drawingml/2006/spreadsheetDrawing">
                    <xdr:col>39</xdr:col>
                    <xdr:colOff>302260</xdr:colOff>
                    <xdr:row>470</xdr:row>
                    <xdr:rowOff>325755</xdr:rowOff>
                  </to>
                </anchor>
              </controlPr>
            </control>
          </mc:Choice>
        </mc:AlternateContent>
        <mc:AlternateContent>
          <mc:Choice Requires="x14">
            <control shapeId="270329" r:id="rId1005" name="チェック 1017">
              <controlPr defaultSize="0" autoPict="0">
                <anchor moveWithCells="1">
                  <from xmlns:xdr="http://schemas.openxmlformats.org/drawingml/2006/spreadsheetDrawing">
                    <xdr:col>39</xdr:col>
                    <xdr:colOff>0</xdr:colOff>
                    <xdr:row>471</xdr:row>
                    <xdr:rowOff>0</xdr:rowOff>
                  </from>
                  <to xmlns:xdr="http://schemas.openxmlformats.org/drawingml/2006/spreadsheetDrawing">
                    <xdr:col>39</xdr:col>
                    <xdr:colOff>302260</xdr:colOff>
                    <xdr:row>471</xdr:row>
                    <xdr:rowOff>325755</xdr:rowOff>
                  </to>
                </anchor>
              </controlPr>
            </control>
          </mc:Choice>
        </mc:AlternateContent>
        <mc:AlternateContent>
          <mc:Choice Requires="x14">
            <control shapeId="270330" r:id="rId1006" name="チェック 1018">
              <controlPr defaultSize="0" autoPict="0">
                <anchor moveWithCells="1">
                  <from xmlns:xdr="http://schemas.openxmlformats.org/drawingml/2006/spreadsheetDrawing">
                    <xdr:col>39</xdr:col>
                    <xdr:colOff>0</xdr:colOff>
                    <xdr:row>472</xdr:row>
                    <xdr:rowOff>0</xdr:rowOff>
                  </from>
                  <to xmlns:xdr="http://schemas.openxmlformats.org/drawingml/2006/spreadsheetDrawing">
                    <xdr:col>39</xdr:col>
                    <xdr:colOff>302260</xdr:colOff>
                    <xdr:row>472</xdr:row>
                    <xdr:rowOff>325755</xdr:rowOff>
                  </to>
                </anchor>
              </controlPr>
            </control>
          </mc:Choice>
        </mc:AlternateContent>
        <mc:AlternateContent>
          <mc:Choice Requires="x14">
            <control shapeId="270331" r:id="rId1007" name="チェック 1019">
              <controlPr defaultSize="0" autoPict="0">
                <anchor moveWithCells="1">
                  <from xmlns:xdr="http://schemas.openxmlformats.org/drawingml/2006/spreadsheetDrawing">
                    <xdr:col>39</xdr:col>
                    <xdr:colOff>0</xdr:colOff>
                    <xdr:row>473</xdr:row>
                    <xdr:rowOff>0</xdr:rowOff>
                  </from>
                  <to xmlns:xdr="http://schemas.openxmlformats.org/drawingml/2006/spreadsheetDrawing">
                    <xdr:col>39</xdr:col>
                    <xdr:colOff>302260</xdr:colOff>
                    <xdr:row>473</xdr:row>
                    <xdr:rowOff>324485</xdr:rowOff>
                  </to>
                </anchor>
              </controlPr>
            </control>
          </mc:Choice>
        </mc:AlternateContent>
        <mc:AlternateContent>
          <mc:Choice Requires="x14">
            <control shapeId="270332" r:id="rId1008" name="チェック 1020">
              <controlPr defaultSize="0" autoPict="0">
                <anchor moveWithCells="1">
                  <from xmlns:xdr="http://schemas.openxmlformats.org/drawingml/2006/spreadsheetDrawing">
                    <xdr:col>39</xdr:col>
                    <xdr:colOff>0</xdr:colOff>
                    <xdr:row>474</xdr:row>
                    <xdr:rowOff>0</xdr:rowOff>
                  </from>
                  <to xmlns:xdr="http://schemas.openxmlformats.org/drawingml/2006/spreadsheetDrawing">
                    <xdr:col>39</xdr:col>
                    <xdr:colOff>302260</xdr:colOff>
                    <xdr:row>475</xdr:row>
                    <xdr:rowOff>323850</xdr:rowOff>
                  </to>
                </anchor>
              </controlPr>
            </control>
          </mc:Choice>
        </mc:AlternateContent>
        <mc:AlternateContent>
          <mc:Choice Requires="x14">
            <control shapeId="270333" r:id="rId1009" name="チェック 1021">
              <controlPr defaultSize="0" autoPict="0">
                <anchor moveWithCells="1">
                  <from xmlns:xdr="http://schemas.openxmlformats.org/drawingml/2006/spreadsheetDrawing">
                    <xdr:col>39</xdr:col>
                    <xdr:colOff>0</xdr:colOff>
                    <xdr:row>475</xdr:row>
                    <xdr:rowOff>0</xdr:rowOff>
                  </from>
                  <to xmlns:xdr="http://schemas.openxmlformats.org/drawingml/2006/spreadsheetDrawing">
                    <xdr:col>39</xdr:col>
                    <xdr:colOff>302260</xdr:colOff>
                    <xdr:row>475</xdr:row>
                    <xdr:rowOff>323850</xdr:rowOff>
                  </to>
                </anchor>
              </controlPr>
            </control>
          </mc:Choice>
        </mc:AlternateContent>
        <mc:AlternateContent>
          <mc:Choice Requires="x14">
            <control shapeId="270334" r:id="rId1010" name="チェック 1022">
              <controlPr defaultSize="0" autoPict="0">
                <anchor moveWithCells="1">
                  <from xmlns:xdr="http://schemas.openxmlformats.org/drawingml/2006/spreadsheetDrawing">
                    <xdr:col>37</xdr:col>
                    <xdr:colOff>0</xdr:colOff>
                    <xdr:row>476</xdr:row>
                    <xdr:rowOff>0</xdr:rowOff>
                  </from>
                  <to xmlns:xdr="http://schemas.openxmlformats.org/drawingml/2006/spreadsheetDrawing">
                    <xdr:col>37</xdr:col>
                    <xdr:colOff>302260</xdr:colOff>
                    <xdr:row>477</xdr:row>
                    <xdr:rowOff>4445</xdr:rowOff>
                  </to>
                </anchor>
              </controlPr>
            </control>
          </mc:Choice>
        </mc:AlternateContent>
        <mc:AlternateContent>
          <mc:Choice Requires="x14">
            <control shapeId="270335" r:id="rId1011" name="チェック 1023">
              <controlPr defaultSize="0" autoPict="0">
                <anchor moveWithCells="1">
                  <from xmlns:xdr="http://schemas.openxmlformats.org/drawingml/2006/spreadsheetDrawing">
                    <xdr:col>37</xdr:col>
                    <xdr:colOff>532765</xdr:colOff>
                    <xdr:row>477</xdr:row>
                    <xdr:rowOff>31750</xdr:rowOff>
                  </from>
                  <to xmlns:xdr="http://schemas.openxmlformats.org/drawingml/2006/spreadsheetDrawing">
                    <xdr:col>38</xdr:col>
                    <xdr:colOff>306705</xdr:colOff>
                    <xdr:row>477</xdr:row>
                    <xdr:rowOff>362585</xdr:rowOff>
                  </to>
                </anchor>
              </controlPr>
            </control>
          </mc:Choice>
        </mc:AlternateContent>
        <mc:AlternateContent>
          <mc:Choice Requires="x14">
            <control shapeId="270336" r:id="rId1012" name="チェック 1024">
              <controlPr defaultSize="0" autoPict="0">
                <anchor moveWithCells="1">
                  <from xmlns:xdr="http://schemas.openxmlformats.org/drawingml/2006/spreadsheetDrawing">
                    <xdr:col>38</xdr:col>
                    <xdr:colOff>0</xdr:colOff>
                    <xdr:row>476</xdr:row>
                    <xdr:rowOff>0</xdr:rowOff>
                  </from>
                  <to xmlns:xdr="http://schemas.openxmlformats.org/drawingml/2006/spreadsheetDrawing">
                    <xdr:col>38</xdr:col>
                    <xdr:colOff>302260</xdr:colOff>
                    <xdr:row>477</xdr:row>
                    <xdr:rowOff>4445</xdr:rowOff>
                  </to>
                </anchor>
              </controlPr>
            </control>
          </mc:Choice>
        </mc:AlternateContent>
        <mc:AlternateContent>
          <mc:Choice Requires="x14">
            <control shapeId="270337" r:id="rId1013" name="チェック 1025">
              <controlPr defaultSize="0" autoPict="0">
                <anchor moveWithCells="1">
                  <from xmlns:xdr="http://schemas.openxmlformats.org/drawingml/2006/spreadsheetDrawing">
                    <xdr:col>37</xdr:col>
                    <xdr:colOff>18415</xdr:colOff>
                    <xdr:row>477</xdr:row>
                    <xdr:rowOff>18415</xdr:rowOff>
                  </from>
                  <to xmlns:xdr="http://schemas.openxmlformats.org/drawingml/2006/spreadsheetDrawing">
                    <xdr:col>37</xdr:col>
                    <xdr:colOff>325755</xdr:colOff>
                    <xdr:row>477</xdr:row>
                    <xdr:rowOff>339725</xdr:rowOff>
                  </to>
                </anchor>
              </controlPr>
            </control>
          </mc:Choice>
        </mc:AlternateContent>
        <mc:AlternateContent>
          <mc:Choice Requires="x14">
            <control shapeId="270338" r:id="rId1014" name="チェック 1026">
              <controlPr defaultSize="0" autoPict="0">
                <anchor moveWithCells="1">
                  <from xmlns:xdr="http://schemas.openxmlformats.org/drawingml/2006/spreadsheetDrawing">
                    <xdr:col>37</xdr:col>
                    <xdr:colOff>0</xdr:colOff>
                    <xdr:row>478</xdr:row>
                    <xdr:rowOff>0</xdr:rowOff>
                  </from>
                  <to xmlns:xdr="http://schemas.openxmlformats.org/drawingml/2006/spreadsheetDrawing">
                    <xdr:col>37</xdr:col>
                    <xdr:colOff>307340</xdr:colOff>
                    <xdr:row>478</xdr:row>
                    <xdr:rowOff>320040</xdr:rowOff>
                  </to>
                </anchor>
              </controlPr>
            </control>
          </mc:Choice>
        </mc:AlternateContent>
        <mc:AlternateContent>
          <mc:Choice Requires="x14">
            <control shapeId="270339" r:id="rId1015" name="チェック 1027">
              <controlPr defaultSize="0" autoPict="0">
                <anchor moveWithCells="1">
                  <from xmlns:xdr="http://schemas.openxmlformats.org/drawingml/2006/spreadsheetDrawing">
                    <xdr:col>38</xdr:col>
                    <xdr:colOff>0</xdr:colOff>
                    <xdr:row>478</xdr:row>
                    <xdr:rowOff>0</xdr:rowOff>
                  </from>
                  <to xmlns:xdr="http://schemas.openxmlformats.org/drawingml/2006/spreadsheetDrawing">
                    <xdr:col>38</xdr:col>
                    <xdr:colOff>307340</xdr:colOff>
                    <xdr:row>478</xdr:row>
                    <xdr:rowOff>320040</xdr:rowOff>
                  </to>
                </anchor>
              </controlPr>
            </control>
          </mc:Choice>
        </mc:AlternateContent>
        <mc:AlternateContent>
          <mc:Choice Requires="x14">
            <control shapeId="270340" r:id="rId1016" name="チェック 1028">
              <controlPr defaultSize="0" autoPict="0">
                <anchor moveWithCells="1">
                  <from xmlns:xdr="http://schemas.openxmlformats.org/drawingml/2006/spreadsheetDrawing">
                    <xdr:col>39</xdr:col>
                    <xdr:colOff>0</xdr:colOff>
                    <xdr:row>478</xdr:row>
                    <xdr:rowOff>0</xdr:rowOff>
                  </from>
                  <to xmlns:xdr="http://schemas.openxmlformats.org/drawingml/2006/spreadsheetDrawing">
                    <xdr:col>39</xdr:col>
                    <xdr:colOff>307340</xdr:colOff>
                    <xdr:row>478</xdr:row>
                    <xdr:rowOff>320040</xdr:rowOff>
                  </to>
                </anchor>
              </controlPr>
            </control>
          </mc:Choice>
        </mc:AlternateContent>
        <mc:AlternateContent>
          <mc:Choice Requires="x14">
            <control shapeId="270341" r:id="rId1017" name="チェック 1029">
              <controlPr defaultSize="0" autoPict="0">
                <anchor moveWithCells="1">
                  <from xmlns:xdr="http://schemas.openxmlformats.org/drawingml/2006/spreadsheetDrawing">
                    <xdr:col>37</xdr:col>
                    <xdr:colOff>0</xdr:colOff>
                    <xdr:row>480</xdr:row>
                    <xdr:rowOff>0</xdr:rowOff>
                  </from>
                  <to xmlns:xdr="http://schemas.openxmlformats.org/drawingml/2006/spreadsheetDrawing">
                    <xdr:col>37</xdr:col>
                    <xdr:colOff>307340</xdr:colOff>
                    <xdr:row>480</xdr:row>
                    <xdr:rowOff>318770</xdr:rowOff>
                  </to>
                </anchor>
              </controlPr>
            </control>
          </mc:Choice>
        </mc:AlternateContent>
        <mc:AlternateContent>
          <mc:Choice Requires="x14">
            <control shapeId="270342" r:id="rId1018" name="チェック 1030">
              <controlPr defaultSize="0" autoPict="0">
                <anchor moveWithCells="1">
                  <from xmlns:xdr="http://schemas.openxmlformats.org/drawingml/2006/spreadsheetDrawing">
                    <xdr:col>38</xdr:col>
                    <xdr:colOff>0</xdr:colOff>
                    <xdr:row>480</xdr:row>
                    <xdr:rowOff>0</xdr:rowOff>
                  </from>
                  <to xmlns:xdr="http://schemas.openxmlformats.org/drawingml/2006/spreadsheetDrawing">
                    <xdr:col>38</xdr:col>
                    <xdr:colOff>307340</xdr:colOff>
                    <xdr:row>480</xdr:row>
                    <xdr:rowOff>318770</xdr:rowOff>
                  </to>
                </anchor>
              </controlPr>
            </control>
          </mc:Choice>
        </mc:AlternateContent>
        <mc:AlternateContent>
          <mc:Choice Requires="x14">
            <control shapeId="270343" r:id="rId1019" name="チェック 1031">
              <controlPr defaultSize="0" autoPict="0">
                <anchor moveWithCells="1">
                  <from xmlns:xdr="http://schemas.openxmlformats.org/drawingml/2006/spreadsheetDrawing">
                    <xdr:col>39</xdr:col>
                    <xdr:colOff>0</xdr:colOff>
                    <xdr:row>480</xdr:row>
                    <xdr:rowOff>0</xdr:rowOff>
                  </from>
                  <to xmlns:xdr="http://schemas.openxmlformats.org/drawingml/2006/spreadsheetDrawing">
                    <xdr:col>39</xdr:col>
                    <xdr:colOff>307340</xdr:colOff>
                    <xdr:row>480</xdr:row>
                    <xdr:rowOff>318770</xdr:rowOff>
                  </to>
                </anchor>
              </controlPr>
            </control>
          </mc:Choice>
        </mc:AlternateContent>
        <mc:AlternateContent>
          <mc:Choice Requires="x14">
            <control shapeId="270344" r:id="rId1020" name="チェック 1032">
              <controlPr defaultSize="0" autoPict="0">
                <anchor moveWithCells="1">
                  <from xmlns:xdr="http://schemas.openxmlformats.org/drawingml/2006/spreadsheetDrawing">
                    <xdr:col>37</xdr:col>
                    <xdr:colOff>0</xdr:colOff>
                    <xdr:row>481</xdr:row>
                    <xdr:rowOff>0</xdr:rowOff>
                  </from>
                  <to xmlns:xdr="http://schemas.openxmlformats.org/drawingml/2006/spreadsheetDrawing">
                    <xdr:col>37</xdr:col>
                    <xdr:colOff>307340</xdr:colOff>
                    <xdr:row>481</xdr:row>
                    <xdr:rowOff>320040</xdr:rowOff>
                  </to>
                </anchor>
              </controlPr>
            </control>
          </mc:Choice>
        </mc:AlternateContent>
        <mc:AlternateContent>
          <mc:Choice Requires="x14">
            <control shapeId="270345" r:id="rId1021" name="チェック 1033">
              <controlPr defaultSize="0" autoPict="0">
                <anchor moveWithCells="1">
                  <from xmlns:xdr="http://schemas.openxmlformats.org/drawingml/2006/spreadsheetDrawing">
                    <xdr:col>37</xdr:col>
                    <xdr:colOff>0</xdr:colOff>
                    <xdr:row>481</xdr:row>
                    <xdr:rowOff>0</xdr:rowOff>
                  </from>
                  <to xmlns:xdr="http://schemas.openxmlformats.org/drawingml/2006/spreadsheetDrawing">
                    <xdr:col>37</xdr:col>
                    <xdr:colOff>307340</xdr:colOff>
                    <xdr:row>481</xdr:row>
                    <xdr:rowOff>320040</xdr:rowOff>
                  </to>
                </anchor>
              </controlPr>
            </control>
          </mc:Choice>
        </mc:AlternateContent>
        <mc:AlternateContent>
          <mc:Choice Requires="x14">
            <control shapeId="270346" r:id="rId1022" name="チェック 1034">
              <controlPr defaultSize="0" autoPict="0">
                <anchor moveWithCells="1">
                  <from xmlns:xdr="http://schemas.openxmlformats.org/drawingml/2006/spreadsheetDrawing">
                    <xdr:col>38</xdr:col>
                    <xdr:colOff>0</xdr:colOff>
                    <xdr:row>481</xdr:row>
                    <xdr:rowOff>0</xdr:rowOff>
                  </from>
                  <to xmlns:xdr="http://schemas.openxmlformats.org/drawingml/2006/spreadsheetDrawing">
                    <xdr:col>38</xdr:col>
                    <xdr:colOff>307340</xdr:colOff>
                    <xdr:row>481</xdr:row>
                    <xdr:rowOff>320040</xdr:rowOff>
                  </to>
                </anchor>
              </controlPr>
            </control>
          </mc:Choice>
        </mc:AlternateContent>
        <mc:AlternateContent>
          <mc:Choice Requires="x14">
            <control shapeId="270347" r:id="rId1023" name="チェック 1035">
              <controlPr defaultSize="0" autoPict="0">
                <anchor moveWithCells="1">
                  <from xmlns:xdr="http://schemas.openxmlformats.org/drawingml/2006/spreadsheetDrawing">
                    <xdr:col>39</xdr:col>
                    <xdr:colOff>0</xdr:colOff>
                    <xdr:row>481</xdr:row>
                    <xdr:rowOff>0</xdr:rowOff>
                  </from>
                  <to xmlns:xdr="http://schemas.openxmlformats.org/drawingml/2006/spreadsheetDrawing">
                    <xdr:col>39</xdr:col>
                    <xdr:colOff>307340</xdr:colOff>
                    <xdr:row>481</xdr:row>
                    <xdr:rowOff>320040</xdr:rowOff>
                  </to>
                </anchor>
              </controlPr>
            </control>
          </mc:Choice>
        </mc:AlternateContent>
        <mc:AlternateContent>
          <mc:Choice Requires="x14">
            <control shapeId="270348" r:id="rId1024" name="チェック 1036">
              <controlPr defaultSize="0" autoPict="0">
                <anchor moveWithCells="1">
                  <from xmlns:xdr="http://schemas.openxmlformats.org/drawingml/2006/spreadsheetDrawing">
                    <xdr:col>37</xdr:col>
                    <xdr:colOff>0</xdr:colOff>
                    <xdr:row>484</xdr:row>
                    <xdr:rowOff>0</xdr:rowOff>
                  </from>
                  <to xmlns:xdr="http://schemas.openxmlformats.org/drawingml/2006/spreadsheetDrawing">
                    <xdr:col>37</xdr:col>
                    <xdr:colOff>307340</xdr:colOff>
                    <xdr:row>484</xdr:row>
                    <xdr:rowOff>321310</xdr:rowOff>
                  </to>
                </anchor>
              </controlPr>
            </control>
          </mc:Choice>
        </mc:AlternateContent>
        <mc:AlternateContent>
          <mc:Choice Requires="x14">
            <control shapeId="270349" r:id="rId1025" name="チェック 1037">
              <controlPr defaultSize="0" autoPict="0">
                <anchor moveWithCells="1">
                  <from xmlns:xdr="http://schemas.openxmlformats.org/drawingml/2006/spreadsheetDrawing">
                    <xdr:col>38</xdr:col>
                    <xdr:colOff>0</xdr:colOff>
                    <xdr:row>484</xdr:row>
                    <xdr:rowOff>0</xdr:rowOff>
                  </from>
                  <to xmlns:xdr="http://schemas.openxmlformats.org/drawingml/2006/spreadsheetDrawing">
                    <xdr:col>38</xdr:col>
                    <xdr:colOff>307340</xdr:colOff>
                    <xdr:row>484</xdr:row>
                    <xdr:rowOff>321310</xdr:rowOff>
                  </to>
                </anchor>
              </controlPr>
            </control>
          </mc:Choice>
        </mc:AlternateContent>
        <mc:AlternateContent>
          <mc:Choice Requires="x14">
            <control shapeId="270350" r:id="rId1026" name="チェック 1038">
              <controlPr defaultSize="0" autoPict="0">
                <anchor moveWithCells="1">
                  <from xmlns:xdr="http://schemas.openxmlformats.org/drawingml/2006/spreadsheetDrawing">
                    <xdr:col>39</xdr:col>
                    <xdr:colOff>0</xdr:colOff>
                    <xdr:row>484</xdr:row>
                    <xdr:rowOff>0</xdr:rowOff>
                  </from>
                  <to xmlns:xdr="http://schemas.openxmlformats.org/drawingml/2006/spreadsheetDrawing">
                    <xdr:col>39</xdr:col>
                    <xdr:colOff>307340</xdr:colOff>
                    <xdr:row>484</xdr:row>
                    <xdr:rowOff>321310</xdr:rowOff>
                  </to>
                </anchor>
              </controlPr>
            </control>
          </mc:Choice>
        </mc:AlternateContent>
        <mc:AlternateContent>
          <mc:Choice Requires="x14">
            <control shapeId="270351" r:id="rId1027" name="チェック 1039">
              <controlPr defaultSize="0" autoPict="0">
                <anchor moveWithCells="1">
                  <from xmlns:xdr="http://schemas.openxmlformats.org/drawingml/2006/spreadsheetDrawing">
                    <xdr:col>37</xdr:col>
                    <xdr:colOff>0</xdr:colOff>
                    <xdr:row>485</xdr:row>
                    <xdr:rowOff>0</xdr:rowOff>
                  </from>
                  <to xmlns:xdr="http://schemas.openxmlformats.org/drawingml/2006/spreadsheetDrawing">
                    <xdr:col>37</xdr:col>
                    <xdr:colOff>307340</xdr:colOff>
                    <xdr:row>485</xdr:row>
                    <xdr:rowOff>319405</xdr:rowOff>
                  </to>
                </anchor>
              </controlPr>
            </control>
          </mc:Choice>
        </mc:AlternateContent>
        <mc:AlternateContent>
          <mc:Choice Requires="x14">
            <control shapeId="270352" r:id="rId1028" name="チェック 1040">
              <controlPr defaultSize="0" autoPict="0">
                <anchor moveWithCells="1">
                  <from xmlns:xdr="http://schemas.openxmlformats.org/drawingml/2006/spreadsheetDrawing">
                    <xdr:col>38</xdr:col>
                    <xdr:colOff>0</xdr:colOff>
                    <xdr:row>485</xdr:row>
                    <xdr:rowOff>0</xdr:rowOff>
                  </from>
                  <to xmlns:xdr="http://schemas.openxmlformats.org/drawingml/2006/spreadsheetDrawing">
                    <xdr:col>38</xdr:col>
                    <xdr:colOff>307340</xdr:colOff>
                    <xdr:row>485</xdr:row>
                    <xdr:rowOff>319405</xdr:rowOff>
                  </to>
                </anchor>
              </controlPr>
            </control>
          </mc:Choice>
        </mc:AlternateContent>
        <mc:AlternateContent>
          <mc:Choice Requires="x14">
            <control shapeId="270353" r:id="rId1029" name="チェック 1041">
              <controlPr defaultSize="0" autoPict="0">
                <anchor moveWithCells="1">
                  <from xmlns:xdr="http://schemas.openxmlformats.org/drawingml/2006/spreadsheetDrawing">
                    <xdr:col>39</xdr:col>
                    <xdr:colOff>0</xdr:colOff>
                    <xdr:row>485</xdr:row>
                    <xdr:rowOff>0</xdr:rowOff>
                  </from>
                  <to xmlns:xdr="http://schemas.openxmlformats.org/drawingml/2006/spreadsheetDrawing">
                    <xdr:col>39</xdr:col>
                    <xdr:colOff>307340</xdr:colOff>
                    <xdr:row>485</xdr:row>
                    <xdr:rowOff>319405</xdr:rowOff>
                  </to>
                </anchor>
              </controlPr>
            </control>
          </mc:Choice>
        </mc:AlternateContent>
        <mc:AlternateContent>
          <mc:Choice Requires="x14">
            <control shapeId="270354" r:id="rId1030" name="チェック 1042">
              <controlPr defaultSize="0" autoPict="0">
                <anchor moveWithCells="1">
                  <from xmlns:xdr="http://schemas.openxmlformats.org/drawingml/2006/spreadsheetDrawing">
                    <xdr:col>37</xdr:col>
                    <xdr:colOff>0</xdr:colOff>
                    <xdr:row>486</xdr:row>
                    <xdr:rowOff>0</xdr:rowOff>
                  </from>
                  <to xmlns:xdr="http://schemas.openxmlformats.org/drawingml/2006/spreadsheetDrawing">
                    <xdr:col>37</xdr:col>
                    <xdr:colOff>307340</xdr:colOff>
                    <xdr:row>486</xdr:row>
                    <xdr:rowOff>320040</xdr:rowOff>
                  </to>
                </anchor>
              </controlPr>
            </control>
          </mc:Choice>
        </mc:AlternateContent>
        <mc:AlternateContent>
          <mc:Choice Requires="x14">
            <control shapeId="270355" r:id="rId1031" name="チェック 1043">
              <controlPr defaultSize="0" autoPict="0">
                <anchor moveWithCells="1">
                  <from xmlns:xdr="http://schemas.openxmlformats.org/drawingml/2006/spreadsheetDrawing">
                    <xdr:col>38</xdr:col>
                    <xdr:colOff>0</xdr:colOff>
                    <xdr:row>486</xdr:row>
                    <xdr:rowOff>0</xdr:rowOff>
                  </from>
                  <to xmlns:xdr="http://schemas.openxmlformats.org/drawingml/2006/spreadsheetDrawing">
                    <xdr:col>38</xdr:col>
                    <xdr:colOff>307340</xdr:colOff>
                    <xdr:row>486</xdr:row>
                    <xdr:rowOff>320040</xdr:rowOff>
                  </to>
                </anchor>
              </controlPr>
            </control>
          </mc:Choice>
        </mc:AlternateContent>
        <mc:AlternateContent>
          <mc:Choice Requires="x14">
            <control shapeId="270356" r:id="rId1032" name="チェック 1044">
              <controlPr defaultSize="0" autoPict="0">
                <anchor moveWithCells="1">
                  <from xmlns:xdr="http://schemas.openxmlformats.org/drawingml/2006/spreadsheetDrawing">
                    <xdr:col>39</xdr:col>
                    <xdr:colOff>0</xdr:colOff>
                    <xdr:row>486</xdr:row>
                    <xdr:rowOff>0</xdr:rowOff>
                  </from>
                  <to xmlns:xdr="http://schemas.openxmlformats.org/drawingml/2006/spreadsheetDrawing">
                    <xdr:col>39</xdr:col>
                    <xdr:colOff>307340</xdr:colOff>
                    <xdr:row>486</xdr:row>
                    <xdr:rowOff>320040</xdr:rowOff>
                  </to>
                </anchor>
              </controlPr>
            </control>
          </mc:Choice>
        </mc:AlternateContent>
        <mc:AlternateContent>
          <mc:Choice Requires="x14">
            <control shapeId="270357" r:id="rId1033" name="チェック 1045">
              <controlPr defaultSize="0" autoPict="0">
                <anchor moveWithCells="1">
                  <from xmlns:xdr="http://schemas.openxmlformats.org/drawingml/2006/spreadsheetDrawing">
                    <xdr:col>37</xdr:col>
                    <xdr:colOff>0</xdr:colOff>
                    <xdr:row>488</xdr:row>
                    <xdr:rowOff>0</xdr:rowOff>
                  </from>
                  <to xmlns:xdr="http://schemas.openxmlformats.org/drawingml/2006/spreadsheetDrawing">
                    <xdr:col>37</xdr:col>
                    <xdr:colOff>307340</xdr:colOff>
                    <xdr:row>488</xdr:row>
                    <xdr:rowOff>321310</xdr:rowOff>
                  </to>
                </anchor>
              </controlPr>
            </control>
          </mc:Choice>
        </mc:AlternateContent>
        <mc:AlternateContent>
          <mc:Choice Requires="x14">
            <control shapeId="270358" r:id="rId1034" name="チェック 1046">
              <controlPr defaultSize="0" autoPict="0">
                <anchor moveWithCells="1">
                  <from xmlns:xdr="http://schemas.openxmlformats.org/drawingml/2006/spreadsheetDrawing">
                    <xdr:col>38</xdr:col>
                    <xdr:colOff>0</xdr:colOff>
                    <xdr:row>488</xdr:row>
                    <xdr:rowOff>0</xdr:rowOff>
                  </from>
                  <to xmlns:xdr="http://schemas.openxmlformats.org/drawingml/2006/spreadsheetDrawing">
                    <xdr:col>38</xdr:col>
                    <xdr:colOff>307340</xdr:colOff>
                    <xdr:row>488</xdr:row>
                    <xdr:rowOff>321310</xdr:rowOff>
                  </to>
                </anchor>
              </controlPr>
            </control>
          </mc:Choice>
        </mc:AlternateContent>
        <mc:AlternateContent>
          <mc:Choice Requires="x14">
            <control shapeId="270359" r:id="rId1035" name="チェック 1047">
              <controlPr defaultSize="0" autoPict="0">
                <anchor moveWithCells="1">
                  <from xmlns:xdr="http://schemas.openxmlformats.org/drawingml/2006/spreadsheetDrawing">
                    <xdr:col>39</xdr:col>
                    <xdr:colOff>0</xdr:colOff>
                    <xdr:row>488</xdr:row>
                    <xdr:rowOff>0</xdr:rowOff>
                  </from>
                  <to xmlns:xdr="http://schemas.openxmlformats.org/drawingml/2006/spreadsheetDrawing">
                    <xdr:col>39</xdr:col>
                    <xdr:colOff>307340</xdr:colOff>
                    <xdr:row>488</xdr:row>
                    <xdr:rowOff>321310</xdr:rowOff>
                  </to>
                </anchor>
              </controlPr>
            </control>
          </mc:Choice>
        </mc:AlternateContent>
        <mc:AlternateContent>
          <mc:Choice Requires="x14">
            <control shapeId="270360" r:id="rId1036" name="チェック 1048">
              <controlPr defaultSize="0" autoPict="0">
                <anchor moveWithCells="1">
                  <from xmlns:xdr="http://schemas.openxmlformats.org/drawingml/2006/spreadsheetDrawing">
                    <xdr:col>37</xdr:col>
                    <xdr:colOff>0</xdr:colOff>
                    <xdr:row>490</xdr:row>
                    <xdr:rowOff>0</xdr:rowOff>
                  </from>
                  <to xmlns:xdr="http://schemas.openxmlformats.org/drawingml/2006/spreadsheetDrawing">
                    <xdr:col>37</xdr:col>
                    <xdr:colOff>307340</xdr:colOff>
                    <xdr:row>491</xdr:row>
                    <xdr:rowOff>40005</xdr:rowOff>
                  </to>
                </anchor>
              </controlPr>
            </control>
          </mc:Choice>
        </mc:AlternateContent>
        <mc:AlternateContent>
          <mc:Choice Requires="x14">
            <control shapeId="270361" r:id="rId1037" name="チェック 1049">
              <controlPr defaultSize="0" autoPict="0">
                <anchor moveWithCells="1">
                  <from xmlns:xdr="http://schemas.openxmlformats.org/drawingml/2006/spreadsheetDrawing">
                    <xdr:col>37</xdr:col>
                    <xdr:colOff>0</xdr:colOff>
                    <xdr:row>490</xdr:row>
                    <xdr:rowOff>0</xdr:rowOff>
                  </from>
                  <to xmlns:xdr="http://schemas.openxmlformats.org/drawingml/2006/spreadsheetDrawing">
                    <xdr:col>37</xdr:col>
                    <xdr:colOff>307340</xdr:colOff>
                    <xdr:row>491</xdr:row>
                    <xdr:rowOff>40005</xdr:rowOff>
                  </to>
                </anchor>
              </controlPr>
            </control>
          </mc:Choice>
        </mc:AlternateContent>
        <mc:AlternateContent>
          <mc:Choice Requires="x14">
            <control shapeId="270362" r:id="rId1038" name="チェック 1050">
              <controlPr defaultSize="0" autoPict="0">
                <anchor moveWithCells="1">
                  <from xmlns:xdr="http://schemas.openxmlformats.org/drawingml/2006/spreadsheetDrawing">
                    <xdr:col>38</xdr:col>
                    <xdr:colOff>0</xdr:colOff>
                    <xdr:row>490</xdr:row>
                    <xdr:rowOff>0</xdr:rowOff>
                  </from>
                  <to xmlns:xdr="http://schemas.openxmlformats.org/drawingml/2006/spreadsheetDrawing">
                    <xdr:col>38</xdr:col>
                    <xdr:colOff>307340</xdr:colOff>
                    <xdr:row>491</xdr:row>
                    <xdr:rowOff>40005</xdr:rowOff>
                  </to>
                </anchor>
              </controlPr>
            </control>
          </mc:Choice>
        </mc:AlternateContent>
        <mc:AlternateContent>
          <mc:Choice Requires="x14">
            <control shapeId="270363" r:id="rId1039" name="チェック 1051">
              <controlPr defaultSize="0" autoPict="0">
                <anchor moveWithCells="1">
                  <from xmlns:xdr="http://schemas.openxmlformats.org/drawingml/2006/spreadsheetDrawing">
                    <xdr:col>39</xdr:col>
                    <xdr:colOff>0</xdr:colOff>
                    <xdr:row>490</xdr:row>
                    <xdr:rowOff>0</xdr:rowOff>
                  </from>
                  <to xmlns:xdr="http://schemas.openxmlformats.org/drawingml/2006/spreadsheetDrawing">
                    <xdr:col>39</xdr:col>
                    <xdr:colOff>307340</xdr:colOff>
                    <xdr:row>491</xdr:row>
                    <xdr:rowOff>40005</xdr:rowOff>
                  </to>
                </anchor>
              </controlPr>
            </control>
          </mc:Choice>
        </mc:AlternateContent>
        <mc:AlternateContent>
          <mc:Choice Requires="x14">
            <control shapeId="270364" r:id="rId1040" name="チェック 1052">
              <controlPr defaultSize="0" autoPict="0">
                <anchor moveWithCells="1">
                  <from xmlns:xdr="http://schemas.openxmlformats.org/drawingml/2006/spreadsheetDrawing">
                    <xdr:col>37</xdr:col>
                    <xdr:colOff>0</xdr:colOff>
                    <xdr:row>493</xdr:row>
                    <xdr:rowOff>0</xdr:rowOff>
                  </from>
                  <to xmlns:xdr="http://schemas.openxmlformats.org/drawingml/2006/spreadsheetDrawing">
                    <xdr:col>37</xdr:col>
                    <xdr:colOff>307340</xdr:colOff>
                    <xdr:row>494</xdr:row>
                    <xdr:rowOff>41275</xdr:rowOff>
                  </to>
                </anchor>
              </controlPr>
            </control>
          </mc:Choice>
        </mc:AlternateContent>
        <mc:AlternateContent>
          <mc:Choice Requires="x14">
            <control shapeId="270365" r:id="rId1041" name="チェック 1053">
              <controlPr defaultSize="0" autoPict="0">
                <anchor moveWithCells="1">
                  <from xmlns:xdr="http://schemas.openxmlformats.org/drawingml/2006/spreadsheetDrawing">
                    <xdr:col>37</xdr:col>
                    <xdr:colOff>0</xdr:colOff>
                    <xdr:row>493</xdr:row>
                    <xdr:rowOff>0</xdr:rowOff>
                  </from>
                  <to xmlns:xdr="http://schemas.openxmlformats.org/drawingml/2006/spreadsheetDrawing">
                    <xdr:col>37</xdr:col>
                    <xdr:colOff>307340</xdr:colOff>
                    <xdr:row>494</xdr:row>
                    <xdr:rowOff>41275</xdr:rowOff>
                  </to>
                </anchor>
              </controlPr>
            </control>
          </mc:Choice>
        </mc:AlternateContent>
        <mc:AlternateContent>
          <mc:Choice Requires="x14">
            <control shapeId="270366" r:id="rId1042" name="チェック 1054">
              <controlPr defaultSize="0" autoPict="0">
                <anchor moveWithCells="1">
                  <from xmlns:xdr="http://schemas.openxmlformats.org/drawingml/2006/spreadsheetDrawing">
                    <xdr:col>38</xdr:col>
                    <xdr:colOff>0</xdr:colOff>
                    <xdr:row>493</xdr:row>
                    <xdr:rowOff>0</xdr:rowOff>
                  </from>
                  <to xmlns:xdr="http://schemas.openxmlformats.org/drawingml/2006/spreadsheetDrawing">
                    <xdr:col>38</xdr:col>
                    <xdr:colOff>307340</xdr:colOff>
                    <xdr:row>494</xdr:row>
                    <xdr:rowOff>41275</xdr:rowOff>
                  </to>
                </anchor>
              </controlPr>
            </control>
          </mc:Choice>
        </mc:AlternateContent>
        <mc:AlternateContent>
          <mc:Choice Requires="x14">
            <control shapeId="270367" r:id="rId1043" name="チェック 1055">
              <controlPr defaultSize="0" autoPict="0">
                <anchor moveWithCells="1">
                  <from xmlns:xdr="http://schemas.openxmlformats.org/drawingml/2006/spreadsheetDrawing">
                    <xdr:col>39</xdr:col>
                    <xdr:colOff>0</xdr:colOff>
                    <xdr:row>493</xdr:row>
                    <xdr:rowOff>0</xdr:rowOff>
                  </from>
                  <to xmlns:xdr="http://schemas.openxmlformats.org/drawingml/2006/spreadsheetDrawing">
                    <xdr:col>39</xdr:col>
                    <xdr:colOff>307340</xdr:colOff>
                    <xdr:row>494</xdr:row>
                    <xdr:rowOff>41275</xdr:rowOff>
                  </to>
                </anchor>
              </controlPr>
            </control>
          </mc:Choice>
        </mc:AlternateContent>
        <mc:AlternateContent>
          <mc:Choice Requires="x14">
            <control shapeId="270368" r:id="rId1044" name="チェック 1056">
              <controlPr defaultSize="0" autoPict="0">
                <anchor moveWithCells="1">
                  <from xmlns:xdr="http://schemas.openxmlformats.org/drawingml/2006/spreadsheetDrawing">
                    <xdr:col>37</xdr:col>
                    <xdr:colOff>0</xdr:colOff>
                    <xdr:row>495</xdr:row>
                    <xdr:rowOff>0</xdr:rowOff>
                  </from>
                  <to xmlns:xdr="http://schemas.openxmlformats.org/drawingml/2006/spreadsheetDrawing">
                    <xdr:col>37</xdr:col>
                    <xdr:colOff>307340</xdr:colOff>
                    <xdr:row>496</xdr:row>
                    <xdr:rowOff>40005</xdr:rowOff>
                  </to>
                </anchor>
              </controlPr>
            </control>
          </mc:Choice>
        </mc:AlternateContent>
        <mc:AlternateContent>
          <mc:Choice Requires="x14">
            <control shapeId="270369" r:id="rId1045" name="チェック 1057">
              <controlPr defaultSize="0" autoPict="0">
                <anchor moveWithCells="1">
                  <from xmlns:xdr="http://schemas.openxmlformats.org/drawingml/2006/spreadsheetDrawing">
                    <xdr:col>37</xdr:col>
                    <xdr:colOff>0</xdr:colOff>
                    <xdr:row>495</xdr:row>
                    <xdr:rowOff>0</xdr:rowOff>
                  </from>
                  <to xmlns:xdr="http://schemas.openxmlformats.org/drawingml/2006/spreadsheetDrawing">
                    <xdr:col>37</xdr:col>
                    <xdr:colOff>307340</xdr:colOff>
                    <xdr:row>496</xdr:row>
                    <xdr:rowOff>40005</xdr:rowOff>
                  </to>
                </anchor>
              </controlPr>
            </control>
          </mc:Choice>
        </mc:AlternateContent>
        <mc:AlternateContent>
          <mc:Choice Requires="x14">
            <control shapeId="270370" r:id="rId1046" name="チェック 1058">
              <controlPr defaultSize="0" autoPict="0">
                <anchor moveWithCells="1">
                  <from xmlns:xdr="http://schemas.openxmlformats.org/drawingml/2006/spreadsheetDrawing">
                    <xdr:col>38</xdr:col>
                    <xdr:colOff>0</xdr:colOff>
                    <xdr:row>495</xdr:row>
                    <xdr:rowOff>0</xdr:rowOff>
                  </from>
                  <to xmlns:xdr="http://schemas.openxmlformats.org/drawingml/2006/spreadsheetDrawing">
                    <xdr:col>38</xdr:col>
                    <xdr:colOff>307340</xdr:colOff>
                    <xdr:row>496</xdr:row>
                    <xdr:rowOff>40005</xdr:rowOff>
                  </to>
                </anchor>
              </controlPr>
            </control>
          </mc:Choice>
        </mc:AlternateContent>
        <mc:AlternateContent>
          <mc:Choice Requires="x14">
            <control shapeId="270371" r:id="rId1047" name="チェック 1059">
              <controlPr defaultSize="0" autoPict="0">
                <anchor moveWithCells="1">
                  <from xmlns:xdr="http://schemas.openxmlformats.org/drawingml/2006/spreadsheetDrawing">
                    <xdr:col>39</xdr:col>
                    <xdr:colOff>0</xdr:colOff>
                    <xdr:row>495</xdr:row>
                    <xdr:rowOff>0</xdr:rowOff>
                  </from>
                  <to xmlns:xdr="http://schemas.openxmlformats.org/drawingml/2006/spreadsheetDrawing">
                    <xdr:col>39</xdr:col>
                    <xdr:colOff>307340</xdr:colOff>
                    <xdr:row>496</xdr:row>
                    <xdr:rowOff>40005</xdr:rowOff>
                  </to>
                </anchor>
              </controlPr>
            </control>
          </mc:Choice>
        </mc:AlternateContent>
        <mc:AlternateContent>
          <mc:Choice Requires="x14">
            <control shapeId="270372" r:id="rId1048" name="チェック 1060">
              <controlPr defaultSize="0" autoPict="0">
                <anchor moveWithCells="1">
                  <from xmlns:xdr="http://schemas.openxmlformats.org/drawingml/2006/spreadsheetDrawing">
                    <xdr:col>37</xdr:col>
                    <xdr:colOff>0</xdr:colOff>
                    <xdr:row>497</xdr:row>
                    <xdr:rowOff>0</xdr:rowOff>
                  </from>
                  <to xmlns:xdr="http://schemas.openxmlformats.org/drawingml/2006/spreadsheetDrawing">
                    <xdr:col>37</xdr:col>
                    <xdr:colOff>307340</xdr:colOff>
                    <xdr:row>497</xdr:row>
                    <xdr:rowOff>320040</xdr:rowOff>
                  </to>
                </anchor>
              </controlPr>
            </control>
          </mc:Choice>
        </mc:AlternateContent>
        <mc:AlternateContent>
          <mc:Choice Requires="x14">
            <control shapeId="270373" r:id="rId1049" name="チェック 1061">
              <controlPr defaultSize="0" autoPict="0">
                <anchor moveWithCells="1">
                  <from xmlns:xdr="http://schemas.openxmlformats.org/drawingml/2006/spreadsheetDrawing">
                    <xdr:col>37</xdr:col>
                    <xdr:colOff>0</xdr:colOff>
                    <xdr:row>497</xdr:row>
                    <xdr:rowOff>0</xdr:rowOff>
                  </from>
                  <to xmlns:xdr="http://schemas.openxmlformats.org/drawingml/2006/spreadsheetDrawing">
                    <xdr:col>37</xdr:col>
                    <xdr:colOff>307340</xdr:colOff>
                    <xdr:row>497</xdr:row>
                    <xdr:rowOff>320040</xdr:rowOff>
                  </to>
                </anchor>
              </controlPr>
            </control>
          </mc:Choice>
        </mc:AlternateContent>
        <mc:AlternateContent>
          <mc:Choice Requires="x14">
            <control shapeId="270374" r:id="rId1050" name="チェック 1062">
              <controlPr defaultSize="0" autoPict="0">
                <anchor moveWithCells="1">
                  <from xmlns:xdr="http://schemas.openxmlformats.org/drawingml/2006/spreadsheetDrawing">
                    <xdr:col>38</xdr:col>
                    <xdr:colOff>0</xdr:colOff>
                    <xdr:row>497</xdr:row>
                    <xdr:rowOff>0</xdr:rowOff>
                  </from>
                  <to xmlns:xdr="http://schemas.openxmlformats.org/drawingml/2006/spreadsheetDrawing">
                    <xdr:col>38</xdr:col>
                    <xdr:colOff>307340</xdr:colOff>
                    <xdr:row>497</xdr:row>
                    <xdr:rowOff>320040</xdr:rowOff>
                  </to>
                </anchor>
              </controlPr>
            </control>
          </mc:Choice>
        </mc:AlternateContent>
        <mc:AlternateContent>
          <mc:Choice Requires="x14">
            <control shapeId="270375" r:id="rId1051" name="チェック 1063">
              <controlPr defaultSize="0" autoPict="0">
                <anchor moveWithCells="1">
                  <from xmlns:xdr="http://schemas.openxmlformats.org/drawingml/2006/spreadsheetDrawing">
                    <xdr:col>39</xdr:col>
                    <xdr:colOff>0</xdr:colOff>
                    <xdr:row>497</xdr:row>
                    <xdr:rowOff>0</xdr:rowOff>
                  </from>
                  <to xmlns:xdr="http://schemas.openxmlformats.org/drawingml/2006/spreadsheetDrawing">
                    <xdr:col>39</xdr:col>
                    <xdr:colOff>307340</xdr:colOff>
                    <xdr:row>497</xdr:row>
                    <xdr:rowOff>320040</xdr:rowOff>
                  </to>
                </anchor>
              </controlPr>
            </control>
          </mc:Choice>
        </mc:AlternateContent>
        <mc:AlternateContent>
          <mc:Choice Requires="x14">
            <control shapeId="270376" r:id="rId1052" name="チェック 1064">
              <controlPr defaultSize="0" autoPict="0">
                <anchor moveWithCells="1">
                  <from xmlns:xdr="http://schemas.openxmlformats.org/drawingml/2006/spreadsheetDrawing">
                    <xdr:col>37</xdr:col>
                    <xdr:colOff>0</xdr:colOff>
                    <xdr:row>499</xdr:row>
                    <xdr:rowOff>0</xdr:rowOff>
                  </from>
                  <to xmlns:xdr="http://schemas.openxmlformats.org/drawingml/2006/spreadsheetDrawing">
                    <xdr:col>37</xdr:col>
                    <xdr:colOff>307340</xdr:colOff>
                    <xdr:row>499</xdr:row>
                    <xdr:rowOff>319405</xdr:rowOff>
                  </to>
                </anchor>
              </controlPr>
            </control>
          </mc:Choice>
        </mc:AlternateContent>
        <mc:AlternateContent>
          <mc:Choice Requires="x14">
            <control shapeId="270377" r:id="rId1053" name="チェック 1065">
              <controlPr defaultSize="0" autoPict="0">
                <anchor moveWithCells="1">
                  <from xmlns:xdr="http://schemas.openxmlformats.org/drawingml/2006/spreadsheetDrawing">
                    <xdr:col>38</xdr:col>
                    <xdr:colOff>0</xdr:colOff>
                    <xdr:row>499</xdr:row>
                    <xdr:rowOff>0</xdr:rowOff>
                  </from>
                  <to xmlns:xdr="http://schemas.openxmlformats.org/drawingml/2006/spreadsheetDrawing">
                    <xdr:col>38</xdr:col>
                    <xdr:colOff>307340</xdr:colOff>
                    <xdr:row>499</xdr:row>
                    <xdr:rowOff>319405</xdr:rowOff>
                  </to>
                </anchor>
              </controlPr>
            </control>
          </mc:Choice>
        </mc:AlternateContent>
        <mc:AlternateContent>
          <mc:Choice Requires="x14">
            <control shapeId="270378" r:id="rId1054" name="チェック 1066">
              <controlPr defaultSize="0" autoPict="0">
                <anchor moveWithCells="1">
                  <from xmlns:xdr="http://schemas.openxmlformats.org/drawingml/2006/spreadsheetDrawing">
                    <xdr:col>39</xdr:col>
                    <xdr:colOff>0</xdr:colOff>
                    <xdr:row>499</xdr:row>
                    <xdr:rowOff>0</xdr:rowOff>
                  </from>
                  <to xmlns:xdr="http://schemas.openxmlformats.org/drawingml/2006/spreadsheetDrawing">
                    <xdr:col>39</xdr:col>
                    <xdr:colOff>307340</xdr:colOff>
                    <xdr:row>499</xdr:row>
                    <xdr:rowOff>319405</xdr:rowOff>
                  </to>
                </anchor>
              </controlPr>
            </control>
          </mc:Choice>
        </mc:AlternateContent>
        <mc:AlternateContent>
          <mc:Choice Requires="x14">
            <control shapeId="270379" r:id="rId1055" name="チェック 1067">
              <controlPr defaultSize="0" autoPict="0">
                <anchor moveWithCells="1">
                  <from xmlns:xdr="http://schemas.openxmlformats.org/drawingml/2006/spreadsheetDrawing">
                    <xdr:col>37</xdr:col>
                    <xdr:colOff>0</xdr:colOff>
                    <xdr:row>501</xdr:row>
                    <xdr:rowOff>0</xdr:rowOff>
                  </from>
                  <to xmlns:xdr="http://schemas.openxmlformats.org/drawingml/2006/spreadsheetDrawing">
                    <xdr:col>37</xdr:col>
                    <xdr:colOff>307340</xdr:colOff>
                    <xdr:row>501</xdr:row>
                    <xdr:rowOff>320040</xdr:rowOff>
                  </to>
                </anchor>
              </controlPr>
            </control>
          </mc:Choice>
        </mc:AlternateContent>
        <mc:AlternateContent>
          <mc:Choice Requires="x14">
            <control shapeId="270380" r:id="rId1056" name="チェック 1068">
              <controlPr defaultSize="0" autoPict="0">
                <anchor moveWithCells="1">
                  <from xmlns:xdr="http://schemas.openxmlformats.org/drawingml/2006/spreadsheetDrawing">
                    <xdr:col>38</xdr:col>
                    <xdr:colOff>0</xdr:colOff>
                    <xdr:row>501</xdr:row>
                    <xdr:rowOff>0</xdr:rowOff>
                  </from>
                  <to xmlns:xdr="http://schemas.openxmlformats.org/drawingml/2006/spreadsheetDrawing">
                    <xdr:col>38</xdr:col>
                    <xdr:colOff>307340</xdr:colOff>
                    <xdr:row>501</xdr:row>
                    <xdr:rowOff>320040</xdr:rowOff>
                  </to>
                </anchor>
              </controlPr>
            </control>
          </mc:Choice>
        </mc:AlternateContent>
        <mc:AlternateContent>
          <mc:Choice Requires="x14">
            <control shapeId="270381" r:id="rId1057" name="チェック 1069">
              <controlPr defaultSize="0" autoPict="0">
                <anchor moveWithCells="1">
                  <from xmlns:xdr="http://schemas.openxmlformats.org/drawingml/2006/spreadsheetDrawing">
                    <xdr:col>39</xdr:col>
                    <xdr:colOff>0</xdr:colOff>
                    <xdr:row>501</xdr:row>
                    <xdr:rowOff>0</xdr:rowOff>
                  </from>
                  <to xmlns:xdr="http://schemas.openxmlformats.org/drawingml/2006/spreadsheetDrawing">
                    <xdr:col>39</xdr:col>
                    <xdr:colOff>307340</xdr:colOff>
                    <xdr:row>501</xdr:row>
                    <xdr:rowOff>320040</xdr:rowOff>
                  </to>
                </anchor>
              </controlPr>
            </control>
          </mc:Choice>
        </mc:AlternateContent>
        <mc:AlternateContent>
          <mc:Choice Requires="x14">
            <control shapeId="270382" r:id="rId1058" name="チェック 1070">
              <controlPr defaultSize="0" autoPict="0">
                <anchor moveWithCells="1">
                  <from xmlns:xdr="http://schemas.openxmlformats.org/drawingml/2006/spreadsheetDrawing">
                    <xdr:col>37</xdr:col>
                    <xdr:colOff>0</xdr:colOff>
                    <xdr:row>502</xdr:row>
                    <xdr:rowOff>0</xdr:rowOff>
                  </from>
                  <to xmlns:xdr="http://schemas.openxmlformats.org/drawingml/2006/spreadsheetDrawing">
                    <xdr:col>37</xdr:col>
                    <xdr:colOff>307340</xdr:colOff>
                    <xdr:row>502</xdr:row>
                    <xdr:rowOff>320040</xdr:rowOff>
                  </to>
                </anchor>
              </controlPr>
            </control>
          </mc:Choice>
        </mc:AlternateContent>
        <mc:AlternateContent>
          <mc:Choice Requires="x14">
            <control shapeId="270383" r:id="rId1059" name="チェック 1071">
              <controlPr defaultSize="0" autoPict="0">
                <anchor moveWithCells="1">
                  <from xmlns:xdr="http://schemas.openxmlformats.org/drawingml/2006/spreadsheetDrawing">
                    <xdr:col>37</xdr:col>
                    <xdr:colOff>0</xdr:colOff>
                    <xdr:row>503</xdr:row>
                    <xdr:rowOff>0</xdr:rowOff>
                  </from>
                  <to xmlns:xdr="http://schemas.openxmlformats.org/drawingml/2006/spreadsheetDrawing">
                    <xdr:col>37</xdr:col>
                    <xdr:colOff>307340</xdr:colOff>
                    <xdr:row>503</xdr:row>
                    <xdr:rowOff>318770</xdr:rowOff>
                  </to>
                </anchor>
              </controlPr>
            </control>
          </mc:Choice>
        </mc:AlternateContent>
        <mc:AlternateContent>
          <mc:Choice Requires="x14">
            <control shapeId="270384" r:id="rId1060" name="チェック 1072">
              <controlPr defaultSize="0" autoPict="0">
                <anchor moveWithCells="1">
                  <from xmlns:xdr="http://schemas.openxmlformats.org/drawingml/2006/spreadsheetDrawing">
                    <xdr:col>37</xdr:col>
                    <xdr:colOff>0</xdr:colOff>
                    <xdr:row>504</xdr:row>
                    <xdr:rowOff>0</xdr:rowOff>
                  </from>
                  <to xmlns:xdr="http://schemas.openxmlformats.org/drawingml/2006/spreadsheetDrawing">
                    <xdr:col>37</xdr:col>
                    <xdr:colOff>307340</xdr:colOff>
                    <xdr:row>504</xdr:row>
                    <xdr:rowOff>319405</xdr:rowOff>
                  </to>
                </anchor>
              </controlPr>
            </control>
          </mc:Choice>
        </mc:AlternateContent>
        <mc:AlternateContent>
          <mc:Choice Requires="x14">
            <control shapeId="270385" r:id="rId1061" name="チェック 1073">
              <controlPr defaultSize="0" autoPict="0">
                <anchor moveWithCells="1">
                  <from xmlns:xdr="http://schemas.openxmlformats.org/drawingml/2006/spreadsheetDrawing">
                    <xdr:col>37</xdr:col>
                    <xdr:colOff>0</xdr:colOff>
                    <xdr:row>505</xdr:row>
                    <xdr:rowOff>0</xdr:rowOff>
                  </from>
                  <to xmlns:xdr="http://schemas.openxmlformats.org/drawingml/2006/spreadsheetDrawing">
                    <xdr:col>37</xdr:col>
                    <xdr:colOff>307340</xdr:colOff>
                    <xdr:row>505</xdr:row>
                    <xdr:rowOff>319405</xdr:rowOff>
                  </to>
                </anchor>
              </controlPr>
            </control>
          </mc:Choice>
        </mc:AlternateContent>
        <mc:AlternateContent>
          <mc:Choice Requires="x14">
            <control shapeId="270386" r:id="rId1062" name="チェック 1074">
              <controlPr defaultSize="0" autoPict="0">
                <anchor moveWithCells="1">
                  <from xmlns:xdr="http://schemas.openxmlformats.org/drawingml/2006/spreadsheetDrawing">
                    <xdr:col>38</xdr:col>
                    <xdr:colOff>0</xdr:colOff>
                    <xdr:row>502</xdr:row>
                    <xdr:rowOff>0</xdr:rowOff>
                  </from>
                  <to xmlns:xdr="http://schemas.openxmlformats.org/drawingml/2006/spreadsheetDrawing">
                    <xdr:col>38</xdr:col>
                    <xdr:colOff>307340</xdr:colOff>
                    <xdr:row>502</xdr:row>
                    <xdr:rowOff>320040</xdr:rowOff>
                  </to>
                </anchor>
              </controlPr>
            </control>
          </mc:Choice>
        </mc:AlternateContent>
        <mc:AlternateContent>
          <mc:Choice Requires="x14">
            <control shapeId="270387" r:id="rId1063" name="チェック 1075">
              <controlPr defaultSize="0" autoPict="0">
                <anchor moveWithCells="1">
                  <from xmlns:xdr="http://schemas.openxmlformats.org/drawingml/2006/spreadsheetDrawing">
                    <xdr:col>38</xdr:col>
                    <xdr:colOff>0</xdr:colOff>
                    <xdr:row>503</xdr:row>
                    <xdr:rowOff>0</xdr:rowOff>
                  </from>
                  <to xmlns:xdr="http://schemas.openxmlformats.org/drawingml/2006/spreadsheetDrawing">
                    <xdr:col>38</xdr:col>
                    <xdr:colOff>307340</xdr:colOff>
                    <xdr:row>503</xdr:row>
                    <xdr:rowOff>318770</xdr:rowOff>
                  </to>
                </anchor>
              </controlPr>
            </control>
          </mc:Choice>
        </mc:AlternateContent>
        <mc:AlternateContent>
          <mc:Choice Requires="x14">
            <control shapeId="270388" r:id="rId1064" name="チェック 1076">
              <controlPr defaultSize="0" autoPict="0">
                <anchor moveWithCells="1">
                  <from xmlns:xdr="http://schemas.openxmlformats.org/drawingml/2006/spreadsheetDrawing">
                    <xdr:col>38</xdr:col>
                    <xdr:colOff>0</xdr:colOff>
                    <xdr:row>504</xdr:row>
                    <xdr:rowOff>0</xdr:rowOff>
                  </from>
                  <to xmlns:xdr="http://schemas.openxmlformats.org/drawingml/2006/spreadsheetDrawing">
                    <xdr:col>38</xdr:col>
                    <xdr:colOff>307340</xdr:colOff>
                    <xdr:row>504</xdr:row>
                    <xdr:rowOff>319405</xdr:rowOff>
                  </to>
                </anchor>
              </controlPr>
            </control>
          </mc:Choice>
        </mc:AlternateContent>
        <mc:AlternateContent>
          <mc:Choice Requires="x14">
            <control shapeId="270389" r:id="rId1065" name="チェック 1077">
              <controlPr defaultSize="0" autoPict="0">
                <anchor moveWithCells="1">
                  <from xmlns:xdr="http://schemas.openxmlformats.org/drawingml/2006/spreadsheetDrawing">
                    <xdr:col>38</xdr:col>
                    <xdr:colOff>0</xdr:colOff>
                    <xdr:row>505</xdr:row>
                    <xdr:rowOff>0</xdr:rowOff>
                  </from>
                  <to xmlns:xdr="http://schemas.openxmlformats.org/drawingml/2006/spreadsheetDrawing">
                    <xdr:col>38</xdr:col>
                    <xdr:colOff>307340</xdr:colOff>
                    <xdr:row>505</xdr:row>
                    <xdr:rowOff>319405</xdr:rowOff>
                  </to>
                </anchor>
              </controlPr>
            </control>
          </mc:Choice>
        </mc:AlternateContent>
        <mc:AlternateContent>
          <mc:Choice Requires="x14">
            <control shapeId="270390" r:id="rId1066" name="チェック 1078">
              <controlPr defaultSize="0" autoPict="0">
                <anchor moveWithCells="1">
                  <from xmlns:xdr="http://schemas.openxmlformats.org/drawingml/2006/spreadsheetDrawing">
                    <xdr:col>39</xdr:col>
                    <xdr:colOff>0</xdr:colOff>
                    <xdr:row>502</xdr:row>
                    <xdr:rowOff>0</xdr:rowOff>
                  </from>
                  <to xmlns:xdr="http://schemas.openxmlformats.org/drawingml/2006/spreadsheetDrawing">
                    <xdr:col>39</xdr:col>
                    <xdr:colOff>307340</xdr:colOff>
                    <xdr:row>502</xdr:row>
                    <xdr:rowOff>320040</xdr:rowOff>
                  </to>
                </anchor>
              </controlPr>
            </control>
          </mc:Choice>
        </mc:AlternateContent>
        <mc:AlternateContent>
          <mc:Choice Requires="x14">
            <control shapeId="270391" r:id="rId1067" name="チェック 1079">
              <controlPr defaultSize="0" autoPict="0">
                <anchor moveWithCells="1">
                  <from xmlns:xdr="http://schemas.openxmlformats.org/drawingml/2006/spreadsheetDrawing">
                    <xdr:col>39</xdr:col>
                    <xdr:colOff>0</xdr:colOff>
                    <xdr:row>503</xdr:row>
                    <xdr:rowOff>0</xdr:rowOff>
                  </from>
                  <to xmlns:xdr="http://schemas.openxmlformats.org/drawingml/2006/spreadsheetDrawing">
                    <xdr:col>39</xdr:col>
                    <xdr:colOff>307340</xdr:colOff>
                    <xdr:row>503</xdr:row>
                    <xdr:rowOff>318770</xdr:rowOff>
                  </to>
                </anchor>
              </controlPr>
            </control>
          </mc:Choice>
        </mc:AlternateContent>
        <mc:AlternateContent>
          <mc:Choice Requires="x14">
            <control shapeId="270392" r:id="rId1068" name="チェック 1080">
              <controlPr defaultSize="0" autoPict="0">
                <anchor moveWithCells="1">
                  <from xmlns:xdr="http://schemas.openxmlformats.org/drawingml/2006/spreadsheetDrawing">
                    <xdr:col>39</xdr:col>
                    <xdr:colOff>0</xdr:colOff>
                    <xdr:row>504</xdr:row>
                    <xdr:rowOff>0</xdr:rowOff>
                  </from>
                  <to xmlns:xdr="http://schemas.openxmlformats.org/drawingml/2006/spreadsheetDrawing">
                    <xdr:col>39</xdr:col>
                    <xdr:colOff>307340</xdr:colOff>
                    <xdr:row>504</xdr:row>
                    <xdr:rowOff>319405</xdr:rowOff>
                  </to>
                </anchor>
              </controlPr>
            </control>
          </mc:Choice>
        </mc:AlternateContent>
        <mc:AlternateContent>
          <mc:Choice Requires="x14">
            <control shapeId="270393" r:id="rId1069" name="チェック 1081">
              <controlPr defaultSize="0" autoPict="0">
                <anchor moveWithCells="1">
                  <from xmlns:xdr="http://schemas.openxmlformats.org/drawingml/2006/spreadsheetDrawing">
                    <xdr:col>39</xdr:col>
                    <xdr:colOff>0</xdr:colOff>
                    <xdr:row>505</xdr:row>
                    <xdr:rowOff>0</xdr:rowOff>
                  </from>
                  <to xmlns:xdr="http://schemas.openxmlformats.org/drawingml/2006/spreadsheetDrawing">
                    <xdr:col>39</xdr:col>
                    <xdr:colOff>307340</xdr:colOff>
                    <xdr:row>505</xdr:row>
                    <xdr:rowOff>319405</xdr:rowOff>
                  </to>
                </anchor>
              </controlPr>
            </control>
          </mc:Choice>
        </mc:AlternateContent>
        <mc:AlternateContent>
          <mc:Choice Requires="x14">
            <control shapeId="270394" r:id="rId1070" name="チェック 1082">
              <controlPr defaultSize="0" autoPict="0">
                <anchor moveWithCells="1">
                  <from xmlns:xdr="http://schemas.openxmlformats.org/drawingml/2006/spreadsheetDrawing">
                    <xdr:col>37</xdr:col>
                    <xdr:colOff>0</xdr:colOff>
                    <xdr:row>507</xdr:row>
                    <xdr:rowOff>0</xdr:rowOff>
                  </from>
                  <to xmlns:xdr="http://schemas.openxmlformats.org/drawingml/2006/spreadsheetDrawing">
                    <xdr:col>37</xdr:col>
                    <xdr:colOff>307340</xdr:colOff>
                    <xdr:row>507</xdr:row>
                    <xdr:rowOff>318770</xdr:rowOff>
                  </to>
                </anchor>
              </controlPr>
            </control>
          </mc:Choice>
        </mc:AlternateContent>
        <mc:AlternateContent>
          <mc:Choice Requires="x14">
            <control shapeId="270395" r:id="rId1071" name="チェック 1083">
              <controlPr defaultSize="0" autoPict="0">
                <anchor moveWithCells="1">
                  <from xmlns:xdr="http://schemas.openxmlformats.org/drawingml/2006/spreadsheetDrawing">
                    <xdr:col>38</xdr:col>
                    <xdr:colOff>0</xdr:colOff>
                    <xdr:row>507</xdr:row>
                    <xdr:rowOff>0</xdr:rowOff>
                  </from>
                  <to xmlns:xdr="http://schemas.openxmlformats.org/drawingml/2006/spreadsheetDrawing">
                    <xdr:col>38</xdr:col>
                    <xdr:colOff>307340</xdr:colOff>
                    <xdr:row>507</xdr:row>
                    <xdr:rowOff>318770</xdr:rowOff>
                  </to>
                </anchor>
              </controlPr>
            </control>
          </mc:Choice>
        </mc:AlternateContent>
        <mc:AlternateContent>
          <mc:Choice Requires="x14">
            <control shapeId="270396" r:id="rId1072" name="チェック 1084">
              <controlPr defaultSize="0" autoPict="0">
                <anchor moveWithCells="1">
                  <from xmlns:xdr="http://schemas.openxmlformats.org/drawingml/2006/spreadsheetDrawing">
                    <xdr:col>39</xdr:col>
                    <xdr:colOff>0</xdr:colOff>
                    <xdr:row>507</xdr:row>
                    <xdr:rowOff>0</xdr:rowOff>
                  </from>
                  <to xmlns:xdr="http://schemas.openxmlformats.org/drawingml/2006/spreadsheetDrawing">
                    <xdr:col>39</xdr:col>
                    <xdr:colOff>307340</xdr:colOff>
                    <xdr:row>507</xdr:row>
                    <xdr:rowOff>318770</xdr:rowOff>
                  </to>
                </anchor>
              </controlPr>
            </control>
          </mc:Choice>
        </mc:AlternateContent>
        <mc:AlternateContent>
          <mc:Choice Requires="x14">
            <control shapeId="270397" r:id="rId1073" name="チェック 1085">
              <controlPr defaultSize="0" autoPict="0">
                <anchor moveWithCells="1">
                  <from xmlns:xdr="http://schemas.openxmlformats.org/drawingml/2006/spreadsheetDrawing">
                    <xdr:col>37</xdr:col>
                    <xdr:colOff>0</xdr:colOff>
                    <xdr:row>508</xdr:row>
                    <xdr:rowOff>0</xdr:rowOff>
                  </from>
                  <to xmlns:xdr="http://schemas.openxmlformats.org/drawingml/2006/spreadsheetDrawing">
                    <xdr:col>37</xdr:col>
                    <xdr:colOff>307340</xdr:colOff>
                    <xdr:row>508</xdr:row>
                    <xdr:rowOff>315595</xdr:rowOff>
                  </to>
                </anchor>
              </controlPr>
            </control>
          </mc:Choice>
        </mc:AlternateContent>
        <mc:AlternateContent>
          <mc:Choice Requires="x14">
            <control shapeId="270398" r:id="rId1074" name="チェック 1086">
              <controlPr defaultSize="0" autoPict="0">
                <anchor moveWithCells="1">
                  <from xmlns:xdr="http://schemas.openxmlformats.org/drawingml/2006/spreadsheetDrawing">
                    <xdr:col>37</xdr:col>
                    <xdr:colOff>0</xdr:colOff>
                    <xdr:row>509</xdr:row>
                    <xdr:rowOff>0</xdr:rowOff>
                  </from>
                  <to xmlns:xdr="http://schemas.openxmlformats.org/drawingml/2006/spreadsheetDrawing">
                    <xdr:col>37</xdr:col>
                    <xdr:colOff>307340</xdr:colOff>
                    <xdr:row>510</xdr:row>
                    <xdr:rowOff>31115</xdr:rowOff>
                  </to>
                </anchor>
              </controlPr>
            </control>
          </mc:Choice>
        </mc:AlternateContent>
        <mc:AlternateContent>
          <mc:Choice Requires="x14">
            <control shapeId="270399" r:id="rId1075" name="チェック 1087">
              <controlPr defaultSize="0" autoPict="0">
                <anchor moveWithCells="1">
                  <from xmlns:xdr="http://schemas.openxmlformats.org/drawingml/2006/spreadsheetDrawing">
                    <xdr:col>37</xdr:col>
                    <xdr:colOff>0</xdr:colOff>
                    <xdr:row>510</xdr:row>
                    <xdr:rowOff>0</xdr:rowOff>
                  </from>
                  <to xmlns:xdr="http://schemas.openxmlformats.org/drawingml/2006/spreadsheetDrawing">
                    <xdr:col>37</xdr:col>
                    <xdr:colOff>307340</xdr:colOff>
                    <xdr:row>510</xdr:row>
                    <xdr:rowOff>316865</xdr:rowOff>
                  </to>
                </anchor>
              </controlPr>
            </control>
          </mc:Choice>
        </mc:AlternateContent>
        <mc:AlternateContent>
          <mc:Choice Requires="x14">
            <control shapeId="270400" r:id="rId1076" name="チェック 1088">
              <controlPr defaultSize="0" autoPict="0">
                <anchor moveWithCells="1">
                  <from xmlns:xdr="http://schemas.openxmlformats.org/drawingml/2006/spreadsheetDrawing">
                    <xdr:col>37</xdr:col>
                    <xdr:colOff>0</xdr:colOff>
                    <xdr:row>511</xdr:row>
                    <xdr:rowOff>0</xdr:rowOff>
                  </from>
                  <to xmlns:xdr="http://schemas.openxmlformats.org/drawingml/2006/spreadsheetDrawing">
                    <xdr:col>37</xdr:col>
                    <xdr:colOff>307340</xdr:colOff>
                    <xdr:row>511</xdr:row>
                    <xdr:rowOff>316230</xdr:rowOff>
                  </to>
                </anchor>
              </controlPr>
            </control>
          </mc:Choice>
        </mc:AlternateContent>
        <mc:AlternateContent>
          <mc:Choice Requires="x14">
            <control shapeId="270401" r:id="rId1077" name="チェック 1089">
              <controlPr defaultSize="0" autoPict="0">
                <anchor moveWithCells="1">
                  <from xmlns:xdr="http://schemas.openxmlformats.org/drawingml/2006/spreadsheetDrawing">
                    <xdr:col>37</xdr:col>
                    <xdr:colOff>0</xdr:colOff>
                    <xdr:row>512</xdr:row>
                    <xdr:rowOff>0</xdr:rowOff>
                  </from>
                  <to xmlns:xdr="http://schemas.openxmlformats.org/drawingml/2006/spreadsheetDrawing">
                    <xdr:col>37</xdr:col>
                    <xdr:colOff>307340</xdr:colOff>
                    <xdr:row>512</xdr:row>
                    <xdr:rowOff>317500</xdr:rowOff>
                  </to>
                </anchor>
              </controlPr>
            </control>
          </mc:Choice>
        </mc:AlternateContent>
        <mc:AlternateContent>
          <mc:Choice Requires="x14">
            <control shapeId="270402" r:id="rId1078" name="チェック 1090">
              <controlPr defaultSize="0" autoPict="0">
                <anchor moveWithCells="1">
                  <from xmlns:xdr="http://schemas.openxmlformats.org/drawingml/2006/spreadsheetDrawing">
                    <xdr:col>37</xdr:col>
                    <xdr:colOff>0</xdr:colOff>
                    <xdr:row>513</xdr:row>
                    <xdr:rowOff>0</xdr:rowOff>
                  </from>
                  <to xmlns:xdr="http://schemas.openxmlformats.org/drawingml/2006/spreadsheetDrawing">
                    <xdr:col>37</xdr:col>
                    <xdr:colOff>307340</xdr:colOff>
                    <xdr:row>513</xdr:row>
                    <xdr:rowOff>315595</xdr:rowOff>
                  </to>
                </anchor>
              </controlPr>
            </control>
          </mc:Choice>
        </mc:AlternateContent>
        <mc:AlternateContent>
          <mc:Choice Requires="x14">
            <control shapeId="270403" r:id="rId1079" name="チェック 1091">
              <controlPr defaultSize="0" autoPict="0">
                <anchor moveWithCells="1">
                  <from xmlns:xdr="http://schemas.openxmlformats.org/drawingml/2006/spreadsheetDrawing">
                    <xdr:col>37</xdr:col>
                    <xdr:colOff>0</xdr:colOff>
                    <xdr:row>514</xdr:row>
                    <xdr:rowOff>0</xdr:rowOff>
                  </from>
                  <to xmlns:xdr="http://schemas.openxmlformats.org/drawingml/2006/spreadsheetDrawing">
                    <xdr:col>37</xdr:col>
                    <xdr:colOff>307340</xdr:colOff>
                    <xdr:row>514</xdr:row>
                    <xdr:rowOff>318770</xdr:rowOff>
                  </to>
                </anchor>
              </controlPr>
            </control>
          </mc:Choice>
        </mc:AlternateContent>
        <mc:AlternateContent>
          <mc:Choice Requires="x14">
            <control shapeId="270404" r:id="rId1080" name="チェック 1092">
              <controlPr defaultSize="0" autoPict="0">
                <anchor moveWithCells="1">
                  <from xmlns:xdr="http://schemas.openxmlformats.org/drawingml/2006/spreadsheetDrawing">
                    <xdr:col>38</xdr:col>
                    <xdr:colOff>0</xdr:colOff>
                    <xdr:row>508</xdr:row>
                    <xdr:rowOff>0</xdr:rowOff>
                  </from>
                  <to xmlns:xdr="http://schemas.openxmlformats.org/drawingml/2006/spreadsheetDrawing">
                    <xdr:col>38</xdr:col>
                    <xdr:colOff>307340</xdr:colOff>
                    <xdr:row>508</xdr:row>
                    <xdr:rowOff>315595</xdr:rowOff>
                  </to>
                </anchor>
              </controlPr>
            </control>
          </mc:Choice>
        </mc:AlternateContent>
        <mc:AlternateContent>
          <mc:Choice Requires="x14">
            <control shapeId="270405" r:id="rId1081" name="チェック 1093">
              <controlPr defaultSize="0" autoPict="0">
                <anchor moveWithCells="1">
                  <from xmlns:xdr="http://schemas.openxmlformats.org/drawingml/2006/spreadsheetDrawing">
                    <xdr:col>38</xdr:col>
                    <xdr:colOff>0</xdr:colOff>
                    <xdr:row>509</xdr:row>
                    <xdr:rowOff>0</xdr:rowOff>
                  </from>
                  <to xmlns:xdr="http://schemas.openxmlformats.org/drawingml/2006/spreadsheetDrawing">
                    <xdr:col>38</xdr:col>
                    <xdr:colOff>307340</xdr:colOff>
                    <xdr:row>510</xdr:row>
                    <xdr:rowOff>31115</xdr:rowOff>
                  </to>
                </anchor>
              </controlPr>
            </control>
          </mc:Choice>
        </mc:AlternateContent>
        <mc:AlternateContent>
          <mc:Choice Requires="x14">
            <control shapeId="270406" r:id="rId1082" name="チェック 1094">
              <controlPr defaultSize="0" autoPict="0">
                <anchor moveWithCells="1">
                  <from xmlns:xdr="http://schemas.openxmlformats.org/drawingml/2006/spreadsheetDrawing">
                    <xdr:col>38</xdr:col>
                    <xdr:colOff>0</xdr:colOff>
                    <xdr:row>510</xdr:row>
                    <xdr:rowOff>0</xdr:rowOff>
                  </from>
                  <to xmlns:xdr="http://schemas.openxmlformats.org/drawingml/2006/spreadsheetDrawing">
                    <xdr:col>38</xdr:col>
                    <xdr:colOff>307340</xdr:colOff>
                    <xdr:row>510</xdr:row>
                    <xdr:rowOff>316865</xdr:rowOff>
                  </to>
                </anchor>
              </controlPr>
            </control>
          </mc:Choice>
        </mc:AlternateContent>
        <mc:AlternateContent>
          <mc:Choice Requires="x14">
            <control shapeId="270407" r:id="rId1083" name="チェック 1095">
              <controlPr defaultSize="0" autoPict="0">
                <anchor moveWithCells="1">
                  <from xmlns:xdr="http://schemas.openxmlformats.org/drawingml/2006/spreadsheetDrawing">
                    <xdr:col>38</xdr:col>
                    <xdr:colOff>0</xdr:colOff>
                    <xdr:row>511</xdr:row>
                    <xdr:rowOff>0</xdr:rowOff>
                  </from>
                  <to xmlns:xdr="http://schemas.openxmlformats.org/drawingml/2006/spreadsheetDrawing">
                    <xdr:col>38</xdr:col>
                    <xdr:colOff>307340</xdr:colOff>
                    <xdr:row>511</xdr:row>
                    <xdr:rowOff>316230</xdr:rowOff>
                  </to>
                </anchor>
              </controlPr>
            </control>
          </mc:Choice>
        </mc:AlternateContent>
        <mc:AlternateContent>
          <mc:Choice Requires="x14">
            <control shapeId="270408" r:id="rId1084" name="チェック 1096">
              <controlPr defaultSize="0" autoPict="0">
                <anchor moveWithCells="1">
                  <from xmlns:xdr="http://schemas.openxmlformats.org/drawingml/2006/spreadsheetDrawing">
                    <xdr:col>38</xdr:col>
                    <xdr:colOff>0</xdr:colOff>
                    <xdr:row>512</xdr:row>
                    <xdr:rowOff>0</xdr:rowOff>
                  </from>
                  <to xmlns:xdr="http://schemas.openxmlformats.org/drawingml/2006/spreadsheetDrawing">
                    <xdr:col>38</xdr:col>
                    <xdr:colOff>307340</xdr:colOff>
                    <xdr:row>512</xdr:row>
                    <xdr:rowOff>317500</xdr:rowOff>
                  </to>
                </anchor>
              </controlPr>
            </control>
          </mc:Choice>
        </mc:AlternateContent>
        <mc:AlternateContent>
          <mc:Choice Requires="x14">
            <control shapeId="270409" r:id="rId1085" name="チェック 1097">
              <controlPr defaultSize="0" autoPict="0">
                <anchor moveWithCells="1">
                  <from xmlns:xdr="http://schemas.openxmlformats.org/drawingml/2006/spreadsheetDrawing">
                    <xdr:col>38</xdr:col>
                    <xdr:colOff>0</xdr:colOff>
                    <xdr:row>513</xdr:row>
                    <xdr:rowOff>0</xdr:rowOff>
                  </from>
                  <to xmlns:xdr="http://schemas.openxmlformats.org/drawingml/2006/spreadsheetDrawing">
                    <xdr:col>38</xdr:col>
                    <xdr:colOff>307340</xdr:colOff>
                    <xdr:row>513</xdr:row>
                    <xdr:rowOff>315595</xdr:rowOff>
                  </to>
                </anchor>
              </controlPr>
            </control>
          </mc:Choice>
        </mc:AlternateContent>
        <mc:AlternateContent>
          <mc:Choice Requires="x14">
            <control shapeId="270410" r:id="rId1086" name="チェック 1098">
              <controlPr defaultSize="0" autoPict="0">
                <anchor moveWithCells="1">
                  <from xmlns:xdr="http://schemas.openxmlformats.org/drawingml/2006/spreadsheetDrawing">
                    <xdr:col>38</xdr:col>
                    <xdr:colOff>0</xdr:colOff>
                    <xdr:row>514</xdr:row>
                    <xdr:rowOff>0</xdr:rowOff>
                  </from>
                  <to xmlns:xdr="http://schemas.openxmlformats.org/drawingml/2006/spreadsheetDrawing">
                    <xdr:col>38</xdr:col>
                    <xdr:colOff>307340</xdr:colOff>
                    <xdr:row>514</xdr:row>
                    <xdr:rowOff>318770</xdr:rowOff>
                  </to>
                </anchor>
              </controlPr>
            </control>
          </mc:Choice>
        </mc:AlternateContent>
        <mc:AlternateContent>
          <mc:Choice Requires="x14">
            <control shapeId="270411" r:id="rId1087" name="チェック 1099">
              <controlPr defaultSize="0" autoPict="0">
                <anchor moveWithCells="1">
                  <from xmlns:xdr="http://schemas.openxmlformats.org/drawingml/2006/spreadsheetDrawing">
                    <xdr:col>39</xdr:col>
                    <xdr:colOff>0</xdr:colOff>
                    <xdr:row>508</xdr:row>
                    <xdr:rowOff>0</xdr:rowOff>
                  </from>
                  <to xmlns:xdr="http://schemas.openxmlformats.org/drawingml/2006/spreadsheetDrawing">
                    <xdr:col>39</xdr:col>
                    <xdr:colOff>307340</xdr:colOff>
                    <xdr:row>508</xdr:row>
                    <xdr:rowOff>315595</xdr:rowOff>
                  </to>
                </anchor>
              </controlPr>
            </control>
          </mc:Choice>
        </mc:AlternateContent>
        <mc:AlternateContent>
          <mc:Choice Requires="x14">
            <control shapeId="270412" r:id="rId1088" name="チェック 1100">
              <controlPr defaultSize="0" autoPict="0">
                <anchor moveWithCells="1">
                  <from xmlns:xdr="http://schemas.openxmlformats.org/drawingml/2006/spreadsheetDrawing">
                    <xdr:col>39</xdr:col>
                    <xdr:colOff>0</xdr:colOff>
                    <xdr:row>509</xdr:row>
                    <xdr:rowOff>0</xdr:rowOff>
                  </from>
                  <to xmlns:xdr="http://schemas.openxmlformats.org/drawingml/2006/spreadsheetDrawing">
                    <xdr:col>39</xdr:col>
                    <xdr:colOff>307340</xdr:colOff>
                    <xdr:row>510</xdr:row>
                    <xdr:rowOff>31115</xdr:rowOff>
                  </to>
                </anchor>
              </controlPr>
            </control>
          </mc:Choice>
        </mc:AlternateContent>
        <mc:AlternateContent>
          <mc:Choice Requires="x14">
            <control shapeId="270413" r:id="rId1089" name="チェック 1101">
              <controlPr defaultSize="0" autoPict="0">
                <anchor moveWithCells="1">
                  <from xmlns:xdr="http://schemas.openxmlformats.org/drawingml/2006/spreadsheetDrawing">
                    <xdr:col>39</xdr:col>
                    <xdr:colOff>0</xdr:colOff>
                    <xdr:row>510</xdr:row>
                    <xdr:rowOff>0</xdr:rowOff>
                  </from>
                  <to xmlns:xdr="http://schemas.openxmlformats.org/drawingml/2006/spreadsheetDrawing">
                    <xdr:col>39</xdr:col>
                    <xdr:colOff>307340</xdr:colOff>
                    <xdr:row>510</xdr:row>
                    <xdr:rowOff>316865</xdr:rowOff>
                  </to>
                </anchor>
              </controlPr>
            </control>
          </mc:Choice>
        </mc:AlternateContent>
        <mc:AlternateContent>
          <mc:Choice Requires="x14">
            <control shapeId="270414" r:id="rId1090" name="チェック 1102">
              <controlPr defaultSize="0" autoPict="0">
                <anchor moveWithCells="1">
                  <from xmlns:xdr="http://schemas.openxmlformats.org/drawingml/2006/spreadsheetDrawing">
                    <xdr:col>39</xdr:col>
                    <xdr:colOff>0</xdr:colOff>
                    <xdr:row>511</xdr:row>
                    <xdr:rowOff>0</xdr:rowOff>
                  </from>
                  <to xmlns:xdr="http://schemas.openxmlformats.org/drawingml/2006/spreadsheetDrawing">
                    <xdr:col>39</xdr:col>
                    <xdr:colOff>307340</xdr:colOff>
                    <xdr:row>511</xdr:row>
                    <xdr:rowOff>316230</xdr:rowOff>
                  </to>
                </anchor>
              </controlPr>
            </control>
          </mc:Choice>
        </mc:AlternateContent>
        <mc:AlternateContent>
          <mc:Choice Requires="x14">
            <control shapeId="270415" r:id="rId1091" name="チェック 1103">
              <controlPr defaultSize="0" autoPict="0">
                <anchor moveWithCells="1">
                  <from xmlns:xdr="http://schemas.openxmlformats.org/drawingml/2006/spreadsheetDrawing">
                    <xdr:col>39</xdr:col>
                    <xdr:colOff>0</xdr:colOff>
                    <xdr:row>512</xdr:row>
                    <xdr:rowOff>0</xdr:rowOff>
                  </from>
                  <to xmlns:xdr="http://schemas.openxmlformats.org/drawingml/2006/spreadsheetDrawing">
                    <xdr:col>39</xdr:col>
                    <xdr:colOff>307340</xdr:colOff>
                    <xdr:row>512</xdr:row>
                    <xdr:rowOff>317500</xdr:rowOff>
                  </to>
                </anchor>
              </controlPr>
            </control>
          </mc:Choice>
        </mc:AlternateContent>
        <mc:AlternateContent>
          <mc:Choice Requires="x14">
            <control shapeId="270416" r:id="rId1092" name="チェック 1104">
              <controlPr defaultSize="0" autoPict="0">
                <anchor moveWithCells="1">
                  <from xmlns:xdr="http://schemas.openxmlformats.org/drawingml/2006/spreadsheetDrawing">
                    <xdr:col>39</xdr:col>
                    <xdr:colOff>0</xdr:colOff>
                    <xdr:row>513</xdr:row>
                    <xdr:rowOff>0</xdr:rowOff>
                  </from>
                  <to xmlns:xdr="http://schemas.openxmlformats.org/drawingml/2006/spreadsheetDrawing">
                    <xdr:col>39</xdr:col>
                    <xdr:colOff>307340</xdr:colOff>
                    <xdr:row>513</xdr:row>
                    <xdr:rowOff>315595</xdr:rowOff>
                  </to>
                </anchor>
              </controlPr>
            </control>
          </mc:Choice>
        </mc:AlternateContent>
        <mc:AlternateContent>
          <mc:Choice Requires="x14">
            <control shapeId="270417" r:id="rId1093" name="チェック 1105">
              <controlPr defaultSize="0" autoPict="0">
                <anchor moveWithCells="1">
                  <from xmlns:xdr="http://schemas.openxmlformats.org/drawingml/2006/spreadsheetDrawing">
                    <xdr:col>39</xdr:col>
                    <xdr:colOff>0</xdr:colOff>
                    <xdr:row>514</xdr:row>
                    <xdr:rowOff>0</xdr:rowOff>
                  </from>
                  <to xmlns:xdr="http://schemas.openxmlformats.org/drawingml/2006/spreadsheetDrawing">
                    <xdr:col>39</xdr:col>
                    <xdr:colOff>307340</xdr:colOff>
                    <xdr:row>514</xdr:row>
                    <xdr:rowOff>318770</xdr:rowOff>
                  </to>
                </anchor>
              </controlPr>
            </control>
          </mc:Choice>
        </mc:AlternateContent>
        <mc:AlternateContent>
          <mc:Choice Requires="x14">
            <control shapeId="270418" r:id="rId1094" name="チェック 1106">
              <controlPr defaultSize="0" autoPict="0">
                <anchor moveWithCells="1">
                  <from xmlns:xdr="http://schemas.openxmlformats.org/drawingml/2006/spreadsheetDrawing">
                    <xdr:col>37</xdr:col>
                    <xdr:colOff>0</xdr:colOff>
                    <xdr:row>515</xdr:row>
                    <xdr:rowOff>0</xdr:rowOff>
                  </from>
                  <to xmlns:xdr="http://schemas.openxmlformats.org/drawingml/2006/spreadsheetDrawing">
                    <xdr:col>37</xdr:col>
                    <xdr:colOff>307340</xdr:colOff>
                    <xdr:row>515</xdr:row>
                    <xdr:rowOff>320675</xdr:rowOff>
                  </to>
                </anchor>
              </controlPr>
            </control>
          </mc:Choice>
        </mc:AlternateContent>
        <mc:AlternateContent>
          <mc:Choice Requires="x14">
            <control shapeId="270419" r:id="rId1095" name="チェック 1107">
              <controlPr defaultSize="0" autoPict="0">
                <anchor moveWithCells="1">
                  <from xmlns:xdr="http://schemas.openxmlformats.org/drawingml/2006/spreadsheetDrawing">
                    <xdr:col>38</xdr:col>
                    <xdr:colOff>0</xdr:colOff>
                    <xdr:row>515</xdr:row>
                    <xdr:rowOff>0</xdr:rowOff>
                  </from>
                  <to xmlns:xdr="http://schemas.openxmlformats.org/drawingml/2006/spreadsheetDrawing">
                    <xdr:col>38</xdr:col>
                    <xdr:colOff>307340</xdr:colOff>
                    <xdr:row>515</xdr:row>
                    <xdr:rowOff>320675</xdr:rowOff>
                  </to>
                </anchor>
              </controlPr>
            </control>
          </mc:Choice>
        </mc:AlternateContent>
        <mc:AlternateContent>
          <mc:Choice Requires="x14">
            <control shapeId="270420" r:id="rId1096" name="チェック 1108">
              <controlPr defaultSize="0" autoPict="0">
                <anchor moveWithCells="1">
                  <from xmlns:xdr="http://schemas.openxmlformats.org/drawingml/2006/spreadsheetDrawing">
                    <xdr:col>39</xdr:col>
                    <xdr:colOff>0</xdr:colOff>
                    <xdr:row>515</xdr:row>
                    <xdr:rowOff>0</xdr:rowOff>
                  </from>
                  <to xmlns:xdr="http://schemas.openxmlformats.org/drawingml/2006/spreadsheetDrawing">
                    <xdr:col>39</xdr:col>
                    <xdr:colOff>307340</xdr:colOff>
                    <xdr:row>515</xdr:row>
                    <xdr:rowOff>320675</xdr:rowOff>
                  </to>
                </anchor>
              </controlPr>
            </control>
          </mc:Choice>
        </mc:AlternateContent>
        <mc:AlternateContent>
          <mc:Choice Requires="x14">
            <control shapeId="270421" r:id="rId1097" name="チェック 1109">
              <controlPr defaultSize="0" autoPict="0">
                <anchor moveWithCells="1">
                  <from xmlns:xdr="http://schemas.openxmlformats.org/drawingml/2006/spreadsheetDrawing">
                    <xdr:col>37</xdr:col>
                    <xdr:colOff>0</xdr:colOff>
                    <xdr:row>517</xdr:row>
                    <xdr:rowOff>0</xdr:rowOff>
                  </from>
                  <to xmlns:xdr="http://schemas.openxmlformats.org/drawingml/2006/spreadsheetDrawing">
                    <xdr:col>37</xdr:col>
                    <xdr:colOff>307340</xdr:colOff>
                    <xdr:row>517</xdr:row>
                    <xdr:rowOff>319405</xdr:rowOff>
                  </to>
                </anchor>
              </controlPr>
            </control>
          </mc:Choice>
        </mc:AlternateContent>
        <mc:AlternateContent>
          <mc:Choice Requires="x14">
            <control shapeId="270422" r:id="rId1098" name="チェック 1110">
              <controlPr defaultSize="0" autoPict="0">
                <anchor moveWithCells="1">
                  <from xmlns:xdr="http://schemas.openxmlformats.org/drawingml/2006/spreadsheetDrawing">
                    <xdr:col>37</xdr:col>
                    <xdr:colOff>0</xdr:colOff>
                    <xdr:row>517</xdr:row>
                    <xdr:rowOff>0</xdr:rowOff>
                  </from>
                  <to xmlns:xdr="http://schemas.openxmlformats.org/drawingml/2006/spreadsheetDrawing">
                    <xdr:col>37</xdr:col>
                    <xdr:colOff>307340</xdr:colOff>
                    <xdr:row>517</xdr:row>
                    <xdr:rowOff>320675</xdr:rowOff>
                  </to>
                </anchor>
              </controlPr>
            </control>
          </mc:Choice>
        </mc:AlternateContent>
        <mc:AlternateContent>
          <mc:Choice Requires="x14">
            <control shapeId="270423" r:id="rId1099" name="チェック 1111">
              <controlPr defaultSize="0" autoPict="0">
                <anchor moveWithCells="1">
                  <from xmlns:xdr="http://schemas.openxmlformats.org/drawingml/2006/spreadsheetDrawing">
                    <xdr:col>38</xdr:col>
                    <xdr:colOff>0</xdr:colOff>
                    <xdr:row>517</xdr:row>
                    <xdr:rowOff>0</xdr:rowOff>
                  </from>
                  <to xmlns:xdr="http://schemas.openxmlformats.org/drawingml/2006/spreadsheetDrawing">
                    <xdr:col>38</xdr:col>
                    <xdr:colOff>307340</xdr:colOff>
                    <xdr:row>517</xdr:row>
                    <xdr:rowOff>320675</xdr:rowOff>
                  </to>
                </anchor>
              </controlPr>
            </control>
          </mc:Choice>
        </mc:AlternateContent>
        <mc:AlternateContent>
          <mc:Choice Requires="x14">
            <control shapeId="270424" r:id="rId1100" name="チェック 1112">
              <controlPr defaultSize="0" autoPict="0">
                <anchor moveWithCells="1">
                  <from xmlns:xdr="http://schemas.openxmlformats.org/drawingml/2006/spreadsheetDrawing">
                    <xdr:col>39</xdr:col>
                    <xdr:colOff>0</xdr:colOff>
                    <xdr:row>517</xdr:row>
                    <xdr:rowOff>0</xdr:rowOff>
                  </from>
                  <to xmlns:xdr="http://schemas.openxmlformats.org/drawingml/2006/spreadsheetDrawing">
                    <xdr:col>39</xdr:col>
                    <xdr:colOff>307340</xdr:colOff>
                    <xdr:row>517</xdr:row>
                    <xdr:rowOff>320675</xdr:rowOff>
                  </to>
                </anchor>
              </controlPr>
            </control>
          </mc:Choice>
        </mc:AlternateContent>
        <mc:AlternateContent>
          <mc:Choice Requires="x14">
            <control shapeId="270425" r:id="rId1101" name="チェック 1113">
              <controlPr defaultSize="0" autoPict="0">
                <anchor moveWithCells="1">
                  <from xmlns:xdr="http://schemas.openxmlformats.org/drawingml/2006/spreadsheetDrawing">
                    <xdr:col>37</xdr:col>
                    <xdr:colOff>0</xdr:colOff>
                    <xdr:row>519</xdr:row>
                    <xdr:rowOff>0</xdr:rowOff>
                  </from>
                  <to xmlns:xdr="http://schemas.openxmlformats.org/drawingml/2006/spreadsheetDrawing">
                    <xdr:col>37</xdr:col>
                    <xdr:colOff>307340</xdr:colOff>
                    <xdr:row>520</xdr:row>
                    <xdr:rowOff>40005</xdr:rowOff>
                  </to>
                </anchor>
              </controlPr>
            </control>
          </mc:Choice>
        </mc:AlternateContent>
        <mc:AlternateContent>
          <mc:Choice Requires="x14">
            <control shapeId="270426" r:id="rId1102" name="チェック 1114">
              <controlPr defaultSize="0" autoPict="0">
                <anchor moveWithCells="1">
                  <from xmlns:xdr="http://schemas.openxmlformats.org/drawingml/2006/spreadsheetDrawing">
                    <xdr:col>38</xdr:col>
                    <xdr:colOff>0</xdr:colOff>
                    <xdr:row>519</xdr:row>
                    <xdr:rowOff>0</xdr:rowOff>
                  </from>
                  <to xmlns:xdr="http://schemas.openxmlformats.org/drawingml/2006/spreadsheetDrawing">
                    <xdr:col>38</xdr:col>
                    <xdr:colOff>307340</xdr:colOff>
                    <xdr:row>520</xdr:row>
                    <xdr:rowOff>40005</xdr:rowOff>
                  </to>
                </anchor>
              </controlPr>
            </control>
          </mc:Choice>
        </mc:AlternateContent>
        <mc:AlternateContent>
          <mc:Choice Requires="x14">
            <control shapeId="270427" r:id="rId1103" name="チェック 1115">
              <controlPr defaultSize="0" autoPict="0">
                <anchor moveWithCells="1">
                  <from xmlns:xdr="http://schemas.openxmlformats.org/drawingml/2006/spreadsheetDrawing">
                    <xdr:col>39</xdr:col>
                    <xdr:colOff>0</xdr:colOff>
                    <xdr:row>519</xdr:row>
                    <xdr:rowOff>0</xdr:rowOff>
                  </from>
                  <to xmlns:xdr="http://schemas.openxmlformats.org/drawingml/2006/spreadsheetDrawing">
                    <xdr:col>39</xdr:col>
                    <xdr:colOff>307340</xdr:colOff>
                    <xdr:row>520</xdr:row>
                    <xdr:rowOff>40005</xdr:rowOff>
                  </to>
                </anchor>
              </controlPr>
            </control>
          </mc:Choice>
        </mc:AlternateContent>
        <mc:AlternateContent>
          <mc:Choice Requires="x14">
            <control shapeId="270428" r:id="rId1104" name="チェック 1116">
              <controlPr defaultSize="0" autoPict="0">
                <anchor moveWithCells="1">
                  <from xmlns:xdr="http://schemas.openxmlformats.org/drawingml/2006/spreadsheetDrawing">
                    <xdr:col>37</xdr:col>
                    <xdr:colOff>0</xdr:colOff>
                    <xdr:row>522</xdr:row>
                    <xdr:rowOff>0</xdr:rowOff>
                  </from>
                  <to xmlns:xdr="http://schemas.openxmlformats.org/drawingml/2006/spreadsheetDrawing">
                    <xdr:col>37</xdr:col>
                    <xdr:colOff>307340</xdr:colOff>
                    <xdr:row>523</xdr:row>
                    <xdr:rowOff>41275</xdr:rowOff>
                  </to>
                </anchor>
              </controlPr>
            </control>
          </mc:Choice>
        </mc:AlternateContent>
        <mc:AlternateContent>
          <mc:Choice Requires="x14">
            <control shapeId="270429" r:id="rId1105" name="チェック 1117">
              <controlPr defaultSize="0" autoPict="0">
                <anchor moveWithCells="1">
                  <from xmlns:xdr="http://schemas.openxmlformats.org/drawingml/2006/spreadsheetDrawing">
                    <xdr:col>37</xdr:col>
                    <xdr:colOff>0</xdr:colOff>
                    <xdr:row>522</xdr:row>
                    <xdr:rowOff>0</xdr:rowOff>
                  </from>
                  <to xmlns:xdr="http://schemas.openxmlformats.org/drawingml/2006/spreadsheetDrawing">
                    <xdr:col>37</xdr:col>
                    <xdr:colOff>307340</xdr:colOff>
                    <xdr:row>523</xdr:row>
                    <xdr:rowOff>41275</xdr:rowOff>
                  </to>
                </anchor>
              </controlPr>
            </control>
          </mc:Choice>
        </mc:AlternateContent>
        <mc:AlternateContent>
          <mc:Choice Requires="x14">
            <control shapeId="270430" r:id="rId1106" name="チェック 1118">
              <controlPr defaultSize="0" autoPict="0">
                <anchor moveWithCells="1">
                  <from xmlns:xdr="http://schemas.openxmlformats.org/drawingml/2006/spreadsheetDrawing">
                    <xdr:col>38</xdr:col>
                    <xdr:colOff>0</xdr:colOff>
                    <xdr:row>522</xdr:row>
                    <xdr:rowOff>0</xdr:rowOff>
                  </from>
                  <to xmlns:xdr="http://schemas.openxmlformats.org/drawingml/2006/spreadsheetDrawing">
                    <xdr:col>38</xdr:col>
                    <xdr:colOff>307340</xdr:colOff>
                    <xdr:row>523</xdr:row>
                    <xdr:rowOff>41275</xdr:rowOff>
                  </to>
                </anchor>
              </controlPr>
            </control>
          </mc:Choice>
        </mc:AlternateContent>
        <mc:AlternateContent>
          <mc:Choice Requires="x14">
            <control shapeId="270431" r:id="rId1107" name="チェック 1119">
              <controlPr defaultSize="0" autoPict="0">
                <anchor moveWithCells="1">
                  <from xmlns:xdr="http://schemas.openxmlformats.org/drawingml/2006/spreadsheetDrawing">
                    <xdr:col>39</xdr:col>
                    <xdr:colOff>0</xdr:colOff>
                    <xdr:row>522</xdr:row>
                    <xdr:rowOff>0</xdr:rowOff>
                  </from>
                  <to xmlns:xdr="http://schemas.openxmlformats.org/drawingml/2006/spreadsheetDrawing">
                    <xdr:col>39</xdr:col>
                    <xdr:colOff>307340</xdr:colOff>
                    <xdr:row>523</xdr:row>
                    <xdr:rowOff>41275</xdr:rowOff>
                  </to>
                </anchor>
              </controlPr>
            </control>
          </mc:Choice>
        </mc:AlternateContent>
        <mc:AlternateContent>
          <mc:Choice Requires="x14">
            <control shapeId="270432" r:id="rId1108" name="チェック 1120">
              <controlPr defaultSize="0" autoPict="0">
                <anchor moveWithCells="1">
                  <from xmlns:xdr="http://schemas.openxmlformats.org/drawingml/2006/spreadsheetDrawing">
                    <xdr:col>37</xdr:col>
                    <xdr:colOff>0</xdr:colOff>
                    <xdr:row>524</xdr:row>
                    <xdr:rowOff>0</xdr:rowOff>
                  </from>
                  <to xmlns:xdr="http://schemas.openxmlformats.org/drawingml/2006/spreadsheetDrawing">
                    <xdr:col>37</xdr:col>
                    <xdr:colOff>307340</xdr:colOff>
                    <xdr:row>525</xdr:row>
                    <xdr:rowOff>40640</xdr:rowOff>
                  </to>
                </anchor>
              </controlPr>
            </control>
          </mc:Choice>
        </mc:AlternateContent>
        <mc:AlternateContent>
          <mc:Choice Requires="x14">
            <control shapeId="270433" r:id="rId1109" name="チェック 1121">
              <controlPr defaultSize="0" autoPict="0">
                <anchor moveWithCells="1">
                  <from xmlns:xdr="http://schemas.openxmlformats.org/drawingml/2006/spreadsheetDrawing">
                    <xdr:col>37</xdr:col>
                    <xdr:colOff>0</xdr:colOff>
                    <xdr:row>524</xdr:row>
                    <xdr:rowOff>0</xdr:rowOff>
                  </from>
                  <to xmlns:xdr="http://schemas.openxmlformats.org/drawingml/2006/spreadsheetDrawing">
                    <xdr:col>37</xdr:col>
                    <xdr:colOff>307340</xdr:colOff>
                    <xdr:row>525</xdr:row>
                    <xdr:rowOff>40640</xdr:rowOff>
                  </to>
                </anchor>
              </controlPr>
            </control>
          </mc:Choice>
        </mc:AlternateContent>
        <mc:AlternateContent>
          <mc:Choice Requires="x14">
            <control shapeId="270434" r:id="rId1110" name="チェック 1122">
              <controlPr defaultSize="0" autoPict="0">
                <anchor moveWithCells="1">
                  <from xmlns:xdr="http://schemas.openxmlformats.org/drawingml/2006/spreadsheetDrawing">
                    <xdr:col>38</xdr:col>
                    <xdr:colOff>0</xdr:colOff>
                    <xdr:row>524</xdr:row>
                    <xdr:rowOff>0</xdr:rowOff>
                  </from>
                  <to xmlns:xdr="http://schemas.openxmlformats.org/drawingml/2006/spreadsheetDrawing">
                    <xdr:col>38</xdr:col>
                    <xdr:colOff>307340</xdr:colOff>
                    <xdr:row>525</xdr:row>
                    <xdr:rowOff>40640</xdr:rowOff>
                  </to>
                </anchor>
              </controlPr>
            </control>
          </mc:Choice>
        </mc:AlternateContent>
        <mc:AlternateContent>
          <mc:Choice Requires="x14">
            <control shapeId="270435" r:id="rId1111" name="チェック 1123">
              <controlPr defaultSize="0" autoPict="0">
                <anchor moveWithCells="1">
                  <from xmlns:xdr="http://schemas.openxmlformats.org/drawingml/2006/spreadsheetDrawing">
                    <xdr:col>39</xdr:col>
                    <xdr:colOff>0</xdr:colOff>
                    <xdr:row>524</xdr:row>
                    <xdr:rowOff>0</xdr:rowOff>
                  </from>
                  <to xmlns:xdr="http://schemas.openxmlformats.org/drawingml/2006/spreadsheetDrawing">
                    <xdr:col>39</xdr:col>
                    <xdr:colOff>307340</xdr:colOff>
                    <xdr:row>525</xdr:row>
                    <xdr:rowOff>40640</xdr:rowOff>
                  </to>
                </anchor>
              </controlPr>
            </control>
          </mc:Choice>
        </mc:AlternateContent>
        <mc:AlternateContent>
          <mc:Choice Requires="x14">
            <control shapeId="270436" r:id="rId1112" name="チェック 1124">
              <controlPr defaultSize="0" autoPict="0">
                <anchor moveWithCells="1">
                  <from xmlns:xdr="http://schemas.openxmlformats.org/drawingml/2006/spreadsheetDrawing">
                    <xdr:col>37</xdr:col>
                    <xdr:colOff>0</xdr:colOff>
                    <xdr:row>526</xdr:row>
                    <xdr:rowOff>0</xdr:rowOff>
                  </from>
                  <to xmlns:xdr="http://schemas.openxmlformats.org/drawingml/2006/spreadsheetDrawing">
                    <xdr:col>37</xdr:col>
                    <xdr:colOff>307340</xdr:colOff>
                    <xdr:row>527</xdr:row>
                    <xdr:rowOff>46990</xdr:rowOff>
                  </to>
                </anchor>
              </controlPr>
            </control>
          </mc:Choice>
        </mc:AlternateContent>
        <mc:AlternateContent>
          <mc:Choice Requires="x14">
            <control shapeId="270437" r:id="rId1113" name="チェック 1125">
              <controlPr defaultSize="0" autoPict="0">
                <anchor moveWithCells="1">
                  <from xmlns:xdr="http://schemas.openxmlformats.org/drawingml/2006/spreadsheetDrawing">
                    <xdr:col>37</xdr:col>
                    <xdr:colOff>0</xdr:colOff>
                    <xdr:row>526</xdr:row>
                    <xdr:rowOff>0</xdr:rowOff>
                  </from>
                  <to xmlns:xdr="http://schemas.openxmlformats.org/drawingml/2006/spreadsheetDrawing">
                    <xdr:col>37</xdr:col>
                    <xdr:colOff>307340</xdr:colOff>
                    <xdr:row>527</xdr:row>
                    <xdr:rowOff>46990</xdr:rowOff>
                  </to>
                </anchor>
              </controlPr>
            </control>
          </mc:Choice>
        </mc:AlternateContent>
        <mc:AlternateContent>
          <mc:Choice Requires="x14">
            <control shapeId="270438" r:id="rId1114" name="チェック 1126">
              <controlPr defaultSize="0" autoPict="0">
                <anchor moveWithCells="1">
                  <from xmlns:xdr="http://schemas.openxmlformats.org/drawingml/2006/spreadsheetDrawing">
                    <xdr:col>38</xdr:col>
                    <xdr:colOff>0</xdr:colOff>
                    <xdr:row>526</xdr:row>
                    <xdr:rowOff>0</xdr:rowOff>
                  </from>
                  <to xmlns:xdr="http://schemas.openxmlformats.org/drawingml/2006/spreadsheetDrawing">
                    <xdr:col>38</xdr:col>
                    <xdr:colOff>307340</xdr:colOff>
                    <xdr:row>527</xdr:row>
                    <xdr:rowOff>46990</xdr:rowOff>
                  </to>
                </anchor>
              </controlPr>
            </control>
          </mc:Choice>
        </mc:AlternateContent>
        <mc:AlternateContent>
          <mc:Choice Requires="x14">
            <control shapeId="270439" r:id="rId1115" name="チェック 1127">
              <controlPr defaultSize="0" autoPict="0">
                <anchor moveWithCells="1">
                  <from xmlns:xdr="http://schemas.openxmlformats.org/drawingml/2006/spreadsheetDrawing">
                    <xdr:col>39</xdr:col>
                    <xdr:colOff>0</xdr:colOff>
                    <xdr:row>526</xdr:row>
                    <xdr:rowOff>0</xdr:rowOff>
                  </from>
                  <to xmlns:xdr="http://schemas.openxmlformats.org/drawingml/2006/spreadsheetDrawing">
                    <xdr:col>39</xdr:col>
                    <xdr:colOff>307340</xdr:colOff>
                    <xdr:row>527</xdr:row>
                    <xdr:rowOff>46990</xdr:rowOff>
                  </to>
                </anchor>
              </controlPr>
            </control>
          </mc:Choice>
        </mc:AlternateContent>
        <mc:AlternateContent>
          <mc:Choice Requires="x14">
            <control shapeId="270440" r:id="rId1116" name="チェック 1128">
              <controlPr defaultSize="0" autoPict="0">
                <anchor moveWithCells="1">
                  <from xmlns:xdr="http://schemas.openxmlformats.org/drawingml/2006/spreadsheetDrawing">
                    <xdr:col>37</xdr:col>
                    <xdr:colOff>0</xdr:colOff>
                    <xdr:row>528</xdr:row>
                    <xdr:rowOff>0</xdr:rowOff>
                  </from>
                  <to xmlns:xdr="http://schemas.openxmlformats.org/drawingml/2006/spreadsheetDrawing">
                    <xdr:col>37</xdr:col>
                    <xdr:colOff>307340</xdr:colOff>
                    <xdr:row>528</xdr:row>
                    <xdr:rowOff>320675</xdr:rowOff>
                  </to>
                </anchor>
              </controlPr>
            </control>
          </mc:Choice>
        </mc:AlternateContent>
        <mc:AlternateContent>
          <mc:Choice Requires="x14">
            <control shapeId="270441" r:id="rId1117" name="チェック 1129">
              <controlPr defaultSize="0" autoPict="0">
                <anchor moveWithCells="1">
                  <from xmlns:xdr="http://schemas.openxmlformats.org/drawingml/2006/spreadsheetDrawing">
                    <xdr:col>38</xdr:col>
                    <xdr:colOff>0</xdr:colOff>
                    <xdr:row>528</xdr:row>
                    <xdr:rowOff>0</xdr:rowOff>
                  </from>
                  <to xmlns:xdr="http://schemas.openxmlformats.org/drawingml/2006/spreadsheetDrawing">
                    <xdr:col>38</xdr:col>
                    <xdr:colOff>307340</xdr:colOff>
                    <xdr:row>528</xdr:row>
                    <xdr:rowOff>320675</xdr:rowOff>
                  </to>
                </anchor>
              </controlPr>
            </control>
          </mc:Choice>
        </mc:AlternateContent>
        <mc:AlternateContent>
          <mc:Choice Requires="x14">
            <control shapeId="270442" r:id="rId1118" name="チェック 1130">
              <controlPr defaultSize="0" autoPict="0">
                <anchor moveWithCells="1">
                  <from xmlns:xdr="http://schemas.openxmlformats.org/drawingml/2006/spreadsheetDrawing">
                    <xdr:col>39</xdr:col>
                    <xdr:colOff>0</xdr:colOff>
                    <xdr:row>528</xdr:row>
                    <xdr:rowOff>0</xdr:rowOff>
                  </from>
                  <to xmlns:xdr="http://schemas.openxmlformats.org/drawingml/2006/spreadsheetDrawing">
                    <xdr:col>39</xdr:col>
                    <xdr:colOff>307340</xdr:colOff>
                    <xdr:row>528</xdr:row>
                    <xdr:rowOff>320675</xdr:rowOff>
                  </to>
                </anchor>
              </controlPr>
            </control>
          </mc:Choice>
        </mc:AlternateContent>
        <mc:AlternateContent>
          <mc:Choice Requires="x14">
            <control shapeId="270443" r:id="rId1119" name="チェック 1131">
              <controlPr defaultSize="0" autoPict="0">
                <anchor moveWithCells="1">
                  <from xmlns:xdr="http://schemas.openxmlformats.org/drawingml/2006/spreadsheetDrawing">
                    <xdr:col>37</xdr:col>
                    <xdr:colOff>0</xdr:colOff>
                    <xdr:row>530</xdr:row>
                    <xdr:rowOff>0</xdr:rowOff>
                  </from>
                  <to xmlns:xdr="http://schemas.openxmlformats.org/drawingml/2006/spreadsheetDrawing">
                    <xdr:col>37</xdr:col>
                    <xdr:colOff>307340</xdr:colOff>
                    <xdr:row>530</xdr:row>
                    <xdr:rowOff>318135</xdr:rowOff>
                  </to>
                </anchor>
              </controlPr>
            </control>
          </mc:Choice>
        </mc:AlternateContent>
        <mc:AlternateContent>
          <mc:Choice Requires="x14">
            <control shapeId="270444" r:id="rId1120" name="チェック 1132">
              <controlPr defaultSize="0" autoPict="0">
                <anchor moveWithCells="1">
                  <from xmlns:xdr="http://schemas.openxmlformats.org/drawingml/2006/spreadsheetDrawing">
                    <xdr:col>38</xdr:col>
                    <xdr:colOff>0</xdr:colOff>
                    <xdr:row>530</xdr:row>
                    <xdr:rowOff>0</xdr:rowOff>
                  </from>
                  <to xmlns:xdr="http://schemas.openxmlformats.org/drawingml/2006/spreadsheetDrawing">
                    <xdr:col>38</xdr:col>
                    <xdr:colOff>307340</xdr:colOff>
                    <xdr:row>530</xdr:row>
                    <xdr:rowOff>318135</xdr:rowOff>
                  </to>
                </anchor>
              </controlPr>
            </control>
          </mc:Choice>
        </mc:AlternateContent>
        <mc:AlternateContent>
          <mc:Choice Requires="x14">
            <control shapeId="270445" r:id="rId1121" name="チェック 1133">
              <controlPr defaultSize="0" autoPict="0">
                <anchor moveWithCells="1">
                  <from xmlns:xdr="http://schemas.openxmlformats.org/drawingml/2006/spreadsheetDrawing">
                    <xdr:col>39</xdr:col>
                    <xdr:colOff>0</xdr:colOff>
                    <xdr:row>530</xdr:row>
                    <xdr:rowOff>0</xdr:rowOff>
                  </from>
                  <to xmlns:xdr="http://schemas.openxmlformats.org/drawingml/2006/spreadsheetDrawing">
                    <xdr:col>39</xdr:col>
                    <xdr:colOff>307340</xdr:colOff>
                    <xdr:row>530</xdr:row>
                    <xdr:rowOff>318135</xdr:rowOff>
                  </to>
                </anchor>
              </controlPr>
            </control>
          </mc:Choice>
        </mc:AlternateContent>
        <mc:AlternateContent>
          <mc:Choice Requires="x14">
            <control shapeId="270446" r:id="rId1122" name="チェック 1134">
              <controlPr defaultSize="0" autoPict="0">
                <anchor moveWithCells="1">
                  <from xmlns:xdr="http://schemas.openxmlformats.org/drawingml/2006/spreadsheetDrawing">
                    <xdr:col>37</xdr:col>
                    <xdr:colOff>0</xdr:colOff>
                    <xdr:row>532</xdr:row>
                    <xdr:rowOff>0</xdr:rowOff>
                  </from>
                  <to xmlns:xdr="http://schemas.openxmlformats.org/drawingml/2006/spreadsheetDrawing">
                    <xdr:col>37</xdr:col>
                    <xdr:colOff>307340</xdr:colOff>
                    <xdr:row>532</xdr:row>
                    <xdr:rowOff>319405</xdr:rowOff>
                  </to>
                </anchor>
              </controlPr>
            </control>
          </mc:Choice>
        </mc:AlternateContent>
        <mc:AlternateContent>
          <mc:Choice Requires="x14">
            <control shapeId="270447" r:id="rId1123" name="チェック 1135">
              <controlPr defaultSize="0" autoPict="0">
                <anchor moveWithCells="1">
                  <from xmlns:xdr="http://schemas.openxmlformats.org/drawingml/2006/spreadsheetDrawing">
                    <xdr:col>37</xdr:col>
                    <xdr:colOff>0</xdr:colOff>
                    <xdr:row>532</xdr:row>
                    <xdr:rowOff>0</xdr:rowOff>
                  </from>
                  <to xmlns:xdr="http://schemas.openxmlformats.org/drawingml/2006/spreadsheetDrawing">
                    <xdr:col>37</xdr:col>
                    <xdr:colOff>307340</xdr:colOff>
                    <xdr:row>532</xdr:row>
                    <xdr:rowOff>319405</xdr:rowOff>
                  </to>
                </anchor>
              </controlPr>
            </control>
          </mc:Choice>
        </mc:AlternateContent>
        <mc:AlternateContent>
          <mc:Choice Requires="x14">
            <control shapeId="270448" r:id="rId1124" name="チェック 1136">
              <controlPr defaultSize="0" autoPict="0">
                <anchor moveWithCells="1">
                  <from xmlns:xdr="http://schemas.openxmlformats.org/drawingml/2006/spreadsheetDrawing">
                    <xdr:col>38</xdr:col>
                    <xdr:colOff>0</xdr:colOff>
                    <xdr:row>532</xdr:row>
                    <xdr:rowOff>0</xdr:rowOff>
                  </from>
                  <to xmlns:xdr="http://schemas.openxmlformats.org/drawingml/2006/spreadsheetDrawing">
                    <xdr:col>38</xdr:col>
                    <xdr:colOff>307340</xdr:colOff>
                    <xdr:row>532</xdr:row>
                    <xdr:rowOff>319405</xdr:rowOff>
                  </to>
                </anchor>
              </controlPr>
            </control>
          </mc:Choice>
        </mc:AlternateContent>
        <mc:AlternateContent>
          <mc:Choice Requires="x14">
            <control shapeId="270449" r:id="rId1125" name="チェック 1137">
              <controlPr defaultSize="0" autoPict="0">
                <anchor moveWithCells="1">
                  <from xmlns:xdr="http://schemas.openxmlformats.org/drawingml/2006/spreadsheetDrawing">
                    <xdr:col>39</xdr:col>
                    <xdr:colOff>0</xdr:colOff>
                    <xdr:row>532</xdr:row>
                    <xdr:rowOff>0</xdr:rowOff>
                  </from>
                  <to xmlns:xdr="http://schemas.openxmlformats.org/drawingml/2006/spreadsheetDrawing">
                    <xdr:col>39</xdr:col>
                    <xdr:colOff>307340</xdr:colOff>
                    <xdr:row>532</xdr:row>
                    <xdr:rowOff>319405</xdr:rowOff>
                  </to>
                </anchor>
              </controlPr>
            </control>
          </mc:Choice>
        </mc:AlternateContent>
        <mc:AlternateContent>
          <mc:Choice Requires="x14">
            <control shapeId="270450" r:id="rId1126" name="チェック 1138">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312420</xdr:rowOff>
                  </to>
                </anchor>
              </controlPr>
            </control>
          </mc:Choice>
        </mc:AlternateContent>
        <mc:AlternateContent>
          <mc:Choice Requires="x14">
            <control shapeId="270451" r:id="rId1127" name="チェック 1139">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312420</xdr:rowOff>
                  </to>
                </anchor>
              </controlPr>
            </control>
          </mc:Choice>
        </mc:AlternateContent>
        <mc:AlternateContent>
          <mc:Choice Requires="x14">
            <control shapeId="270452" r:id="rId1128" name="チェック 1140">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312420</xdr:rowOff>
                  </to>
                </anchor>
              </controlPr>
            </control>
          </mc:Choice>
        </mc:AlternateContent>
        <mc:AlternateContent>
          <mc:Choice Requires="x14">
            <control shapeId="270453" r:id="rId1129" name="チェック 1141">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312420</xdr:rowOff>
                  </to>
                </anchor>
              </controlPr>
            </control>
          </mc:Choice>
        </mc:AlternateContent>
        <mc:AlternateContent>
          <mc:Choice Requires="x14">
            <control shapeId="270454" r:id="rId1130" name="チェック 1142">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312420</xdr:rowOff>
                  </to>
                </anchor>
              </controlPr>
            </control>
          </mc:Choice>
        </mc:AlternateContent>
        <mc:AlternateContent>
          <mc:Choice Requires="x14">
            <control shapeId="270455" r:id="rId1131" name="チェック 1143">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312420</xdr:rowOff>
                  </to>
                </anchor>
              </controlPr>
            </control>
          </mc:Choice>
        </mc:AlternateContent>
        <mc:AlternateContent>
          <mc:Choice Requires="x14">
            <control shapeId="270456" r:id="rId1132" name="チェック 1144">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312420</xdr:rowOff>
                  </to>
                </anchor>
              </controlPr>
            </control>
          </mc:Choice>
        </mc:AlternateContent>
        <mc:AlternateContent>
          <mc:Choice Requires="x14">
            <control shapeId="270457" r:id="rId1133" name="チェック 1145">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312420</xdr:rowOff>
                  </to>
                </anchor>
              </controlPr>
            </control>
          </mc:Choice>
        </mc:AlternateContent>
        <mc:AlternateContent>
          <mc:Choice Requires="x14">
            <control shapeId="270458" r:id="rId1134" name="チェック 1146">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312420</xdr:rowOff>
                  </to>
                </anchor>
              </controlPr>
            </control>
          </mc:Choice>
        </mc:AlternateContent>
        <mc:AlternateContent>
          <mc:Choice Requires="x14">
            <control shapeId="270459" r:id="rId1135" name="チェック 1147">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312420</xdr:rowOff>
                  </to>
                </anchor>
              </controlPr>
            </control>
          </mc:Choice>
        </mc:AlternateContent>
        <mc:AlternateContent>
          <mc:Choice Requires="x14">
            <control shapeId="270460" r:id="rId1136" name="チェック 1148">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312420</xdr:rowOff>
                  </to>
                </anchor>
              </controlPr>
            </control>
          </mc:Choice>
        </mc:AlternateContent>
        <mc:AlternateContent>
          <mc:Choice Requires="x14">
            <control shapeId="270461" r:id="rId1137" name="チェック 1149">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314960</xdr:rowOff>
                  </to>
                </anchor>
              </controlPr>
            </control>
          </mc:Choice>
        </mc:AlternateContent>
        <mc:AlternateContent>
          <mc:Choice Requires="x14">
            <control shapeId="270462" r:id="rId1138" name="チェック 1150">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314960</xdr:rowOff>
                  </to>
                </anchor>
              </controlPr>
            </control>
          </mc:Choice>
        </mc:AlternateContent>
        <mc:AlternateContent>
          <mc:Choice Requires="x14">
            <control shapeId="270463" r:id="rId1139" name="チェック 1151">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314960</xdr:rowOff>
                  </to>
                </anchor>
              </controlPr>
            </control>
          </mc:Choice>
        </mc:AlternateContent>
        <mc:AlternateContent>
          <mc:Choice Requires="x14">
            <control shapeId="270464" r:id="rId1140" name="チェック 1152">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314960</xdr:rowOff>
                  </to>
                </anchor>
              </controlPr>
            </control>
          </mc:Choice>
        </mc:AlternateContent>
        <mc:AlternateContent>
          <mc:Choice Requires="x14">
            <control shapeId="270465" r:id="rId1141" name="チェック 1153">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314960</xdr:rowOff>
                  </to>
                </anchor>
              </controlPr>
            </control>
          </mc:Choice>
        </mc:AlternateContent>
        <mc:AlternateContent>
          <mc:Choice Requires="x14">
            <control shapeId="270466" r:id="rId1142" name="チェック 1154">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314960</xdr:rowOff>
                  </to>
                </anchor>
              </controlPr>
            </control>
          </mc:Choice>
        </mc:AlternateContent>
        <mc:AlternateContent>
          <mc:Choice Requires="x14">
            <control shapeId="270467" r:id="rId1143" name="チェック 1155">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314960</xdr:rowOff>
                  </to>
                </anchor>
              </controlPr>
            </control>
          </mc:Choice>
        </mc:AlternateContent>
        <mc:AlternateContent>
          <mc:Choice Requires="x14">
            <control shapeId="270468" r:id="rId1144" name="チェック 1156">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314960</xdr:rowOff>
                  </to>
                </anchor>
              </controlPr>
            </control>
          </mc:Choice>
        </mc:AlternateContent>
        <mc:AlternateContent>
          <mc:Choice Requires="x14">
            <control shapeId="270469" r:id="rId1145" name="チェック 1157">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314960</xdr:rowOff>
                  </to>
                </anchor>
              </controlPr>
            </control>
          </mc:Choice>
        </mc:AlternateContent>
        <mc:AlternateContent>
          <mc:Choice Requires="x14">
            <control shapeId="270470" r:id="rId1146" name="チェック 1158">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314960</xdr:rowOff>
                  </to>
                </anchor>
              </controlPr>
            </control>
          </mc:Choice>
        </mc:AlternateContent>
        <mc:AlternateContent>
          <mc:Choice Requires="x14">
            <control shapeId="270471" r:id="rId1147" name="チェック 1159">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314960</xdr:rowOff>
                  </to>
                </anchor>
              </controlPr>
            </control>
          </mc:Choice>
        </mc:AlternateContent>
        <mc:AlternateContent>
          <mc:Choice Requires="x14">
            <control shapeId="270472" r:id="rId1148" name="チェック 1160">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312420</xdr:rowOff>
                  </to>
                </anchor>
              </controlPr>
            </control>
          </mc:Choice>
        </mc:AlternateContent>
        <mc:AlternateContent>
          <mc:Choice Requires="x14">
            <control shapeId="270473" r:id="rId1149" name="チェック 1161">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312420</xdr:rowOff>
                  </to>
                </anchor>
              </controlPr>
            </control>
          </mc:Choice>
        </mc:AlternateContent>
        <mc:AlternateContent>
          <mc:Choice Requires="x14">
            <control shapeId="270474" r:id="rId1150" name="チェック 1162">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314960</xdr:rowOff>
                  </to>
                </anchor>
              </controlPr>
            </control>
          </mc:Choice>
        </mc:AlternateContent>
        <mc:AlternateContent>
          <mc:Choice Requires="x14">
            <control shapeId="270475" r:id="rId1151" name="チェック 1163">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314960</xdr:rowOff>
                  </to>
                </anchor>
              </controlPr>
            </control>
          </mc:Choice>
        </mc:AlternateContent>
        <mc:AlternateContent>
          <mc:Choice Requires="x14">
            <control shapeId="270476" r:id="rId1152" name="チェック 1164">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314960</xdr:rowOff>
                  </to>
                </anchor>
              </controlPr>
            </control>
          </mc:Choice>
        </mc:AlternateContent>
        <mc:AlternateContent>
          <mc:Choice Requires="x14">
            <control shapeId="270477" r:id="rId1153" name="チェック 1165">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312420</xdr:rowOff>
                  </to>
                </anchor>
              </controlPr>
            </control>
          </mc:Choice>
        </mc:AlternateContent>
        <mc:AlternateContent>
          <mc:Choice Requires="x14">
            <control shapeId="270478" r:id="rId1154" name="チェック 1166">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312420</xdr:rowOff>
                  </to>
                </anchor>
              </controlPr>
            </control>
          </mc:Choice>
        </mc:AlternateContent>
        <mc:AlternateContent>
          <mc:Choice Requires="x14">
            <control shapeId="270479" r:id="rId1155" name="チェック 1167">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314960</xdr:rowOff>
                  </to>
                </anchor>
              </controlPr>
            </control>
          </mc:Choice>
        </mc:AlternateContent>
        <mc:AlternateContent>
          <mc:Choice Requires="x14">
            <control shapeId="270480" r:id="rId1156" name="チェック 1168">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314960</xdr:rowOff>
                  </to>
                </anchor>
              </controlPr>
            </control>
          </mc:Choice>
        </mc:AlternateContent>
        <mc:AlternateContent>
          <mc:Choice Requires="x14">
            <control shapeId="270481" r:id="rId1157" name="チェック 1169">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314960</xdr:rowOff>
                  </to>
                </anchor>
              </controlPr>
            </control>
          </mc:Choice>
        </mc:AlternateContent>
        <mc:AlternateContent>
          <mc:Choice Requires="x14">
            <control shapeId="270482" r:id="rId1158" name="チェック 1170">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312420</xdr:rowOff>
                  </to>
                </anchor>
              </controlPr>
            </control>
          </mc:Choice>
        </mc:AlternateContent>
        <mc:AlternateContent>
          <mc:Choice Requires="x14">
            <control shapeId="270483" r:id="rId1159" name="チェック 1171">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312420</xdr:rowOff>
                  </to>
                </anchor>
              </controlPr>
            </control>
          </mc:Choice>
        </mc:AlternateContent>
        <mc:AlternateContent>
          <mc:Choice Requires="x14">
            <control shapeId="270484" r:id="rId1160" name="チェック 1172">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314960</xdr:rowOff>
                  </to>
                </anchor>
              </controlPr>
            </control>
          </mc:Choice>
        </mc:AlternateContent>
        <mc:AlternateContent>
          <mc:Choice Requires="x14">
            <control shapeId="270485" r:id="rId1161" name="チェック 1173">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314960</xdr:rowOff>
                  </to>
                </anchor>
              </controlPr>
            </control>
          </mc:Choice>
        </mc:AlternateContent>
        <mc:AlternateContent>
          <mc:Choice Requires="x14">
            <control shapeId="270486" r:id="rId1162" name="チェック 1174">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314960</xdr:rowOff>
                  </to>
                </anchor>
              </controlPr>
            </control>
          </mc:Choice>
        </mc:AlternateContent>
        <mc:AlternateContent>
          <mc:Choice Requires="x14">
            <control shapeId="270487" r:id="rId1163" name="チェック 1175">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314960</xdr:rowOff>
                  </to>
                </anchor>
              </controlPr>
            </control>
          </mc:Choice>
        </mc:AlternateContent>
        <mc:AlternateContent>
          <mc:Choice Requires="x14">
            <control shapeId="270488" r:id="rId1164" name="チェック 1176">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312420</xdr:rowOff>
                  </to>
                </anchor>
              </controlPr>
            </control>
          </mc:Choice>
        </mc:AlternateContent>
        <mc:AlternateContent>
          <mc:Choice Requires="x14">
            <control shapeId="270489" r:id="rId1165" name="チェック 1177">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312420</xdr:rowOff>
                  </to>
                </anchor>
              </controlPr>
            </control>
          </mc:Choice>
        </mc:AlternateContent>
        <mc:AlternateContent>
          <mc:Choice Requires="x14">
            <control shapeId="270490" r:id="rId1166" name="チェック 1178">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312420</xdr:rowOff>
                  </to>
                </anchor>
              </controlPr>
            </control>
          </mc:Choice>
        </mc:AlternateContent>
        <mc:AlternateContent>
          <mc:Choice Requires="x14">
            <control shapeId="270491" r:id="rId1167" name="チェック 1179">
              <controlPr defaultSize="0" autoPict="0">
                <anchor moveWithCells="1">
                  <from xmlns:xdr="http://schemas.openxmlformats.org/drawingml/2006/spreadsheetDrawing">
                    <xdr:col>37</xdr:col>
                    <xdr:colOff>0</xdr:colOff>
                    <xdr:row>537</xdr:row>
                    <xdr:rowOff>0</xdr:rowOff>
                  </from>
                  <to xmlns:xdr="http://schemas.openxmlformats.org/drawingml/2006/spreadsheetDrawing">
                    <xdr:col>37</xdr:col>
                    <xdr:colOff>307340</xdr:colOff>
                    <xdr:row>537</xdr:row>
                    <xdr:rowOff>314960</xdr:rowOff>
                  </to>
                </anchor>
              </controlPr>
            </control>
          </mc:Choice>
        </mc:AlternateContent>
        <mc:AlternateContent>
          <mc:Choice Requires="x14">
            <control shapeId="270492" r:id="rId1168" name="チェック 1180">
              <controlPr defaultSize="0" autoPict="0">
                <anchor moveWithCells="1">
                  <from xmlns:xdr="http://schemas.openxmlformats.org/drawingml/2006/spreadsheetDrawing">
                    <xdr:col>38</xdr:col>
                    <xdr:colOff>0</xdr:colOff>
                    <xdr:row>537</xdr:row>
                    <xdr:rowOff>0</xdr:rowOff>
                  </from>
                  <to xmlns:xdr="http://schemas.openxmlformats.org/drawingml/2006/spreadsheetDrawing">
                    <xdr:col>38</xdr:col>
                    <xdr:colOff>307340</xdr:colOff>
                    <xdr:row>537</xdr:row>
                    <xdr:rowOff>314960</xdr:rowOff>
                  </to>
                </anchor>
              </controlPr>
            </control>
          </mc:Choice>
        </mc:AlternateContent>
        <mc:AlternateContent>
          <mc:Choice Requires="x14">
            <control shapeId="270493" r:id="rId1169" name="チェック 1181">
              <controlPr defaultSize="0" autoPict="0">
                <anchor moveWithCells="1">
                  <from xmlns:xdr="http://schemas.openxmlformats.org/drawingml/2006/spreadsheetDrawing">
                    <xdr:col>39</xdr:col>
                    <xdr:colOff>0</xdr:colOff>
                    <xdr:row>537</xdr:row>
                    <xdr:rowOff>0</xdr:rowOff>
                  </from>
                  <to xmlns:xdr="http://schemas.openxmlformats.org/drawingml/2006/spreadsheetDrawing">
                    <xdr:col>39</xdr:col>
                    <xdr:colOff>307340</xdr:colOff>
                    <xdr:row>537</xdr:row>
                    <xdr:rowOff>314960</xdr:rowOff>
                  </to>
                </anchor>
              </controlPr>
            </control>
          </mc:Choice>
        </mc:AlternateContent>
        <mc:AlternateContent>
          <mc:Choice Requires="x14">
            <control shapeId="270494" r:id="rId1170" name="チェック 1182">
              <controlPr defaultSize="0" autoPict="0">
                <anchor moveWithCells="1">
                  <from xmlns:xdr="http://schemas.openxmlformats.org/drawingml/2006/spreadsheetDrawing">
                    <xdr:col>37</xdr:col>
                    <xdr:colOff>0</xdr:colOff>
                    <xdr:row>538</xdr:row>
                    <xdr:rowOff>0</xdr:rowOff>
                  </from>
                  <to xmlns:xdr="http://schemas.openxmlformats.org/drawingml/2006/spreadsheetDrawing">
                    <xdr:col>37</xdr:col>
                    <xdr:colOff>307340</xdr:colOff>
                    <xdr:row>538</xdr:row>
                    <xdr:rowOff>317500</xdr:rowOff>
                  </to>
                </anchor>
              </controlPr>
            </control>
          </mc:Choice>
        </mc:AlternateContent>
        <mc:AlternateContent>
          <mc:Choice Requires="x14">
            <control shapeId="270495" r:id="rId1171" name="チェック 1183">
              <controlPr defaultSize="0" autoPict="0">
                <anchor moveWithCells="1">
                  <from xmlns:xdr="http://schemas.openxmlformats.org/drawingml/2006/spreadsheetDrawing">
                    <xdr:col>38</xdr:col>
                    <xdr:colOff>0</xdr:colOff>
                    <xdr:row>538</xdr:row>
                    <xdr:rowOff>0</xdr:rowOff>
                  </from>
                  <to xmlns:xdr="http://schemas.openxmlformats.org/drawingml/2006/spreadsheetDrawing">
                    <xdr:col>38</xdr:col>
                    <xdr:colOff>307340</xdr:colOff>
                    <xdr:row>538</xdr:row>
                    <xdr:rowOff>317500</xdr:rowOff>
                  </to>
                </anchor>
              </controlPr>
            </control>
          </mc:Choice>
        </mc:AlternateContent>
        <mc:AlternateContent>
          <mc:Choice Requires="x14">
            <control shapeId="270496" r:id="rId1172" name="チェック 1184">
              <controlPr defaultSize="0" autoPict="0">
                <anchor moveWithCells="1">
                  <from xmlns:xdr="http://schemas.openxmlformats.org/drawingml/2006/spreadsheetDrawing">
                    <xdr:col>39</xdr:col>
                    <xdr:colOff>0</xdr:colOff>
                    <xdr:row>538</xdr:row>
                    <xdr:rowOff>0</xdr:rowOff>
                  </from>
                  <to xmlns:xdr="http://schemas.openxmlformats.org/drawingml/2006/spreadsheetDrawing">
                    <xdr:col>39</xdr:col>
                    <xdr:colOff>307340</xdr:colOff>
                    <xdr:row>538</xdr:row>
                    <xdr:rowOff>317500</xdr:rowOff>
                  </to>
                </anchor>
              </controlPr>
            </control>
          </mc:Choice>
        </mc:AlternateContent>
        <mc:AlternateContent>
          <mc:Choice Requires="x14">
            <control shapeId="270497" r:id="rId1173" name="チェック 1185">
              <controlPr defaultSize="0" autoPict="0">
                <anchor moveWithCells="1">
                  <from xmlns:xdr="http://schemas.openxmlformats.org/drawingml/2006/spreadsheetDrawing">
                    <xdr:col>37</xdr:col>
                    <xdr:colOff>0</xdr:colOff>
                    <xdr:row>539</xdr:row>
                    <xdr:rowOff>0</xdr:rowOff>
                  </from>
                  <to xmlns:xdr="http://schemas.openxmlformats.org/drawingml/2006/spreadsheetDrawing">
                    <xdr:col>37</xdr:col>
                    <xdr:colOff>307340</xdr:colOff>
                    <xdr:row>539</xdr:row>
                    <xdr:rowOff>317500</xdr:rowOff>
                  </to>
                </anchor>
              </controlPr>
            </control>
          </mc:Choice>
        </mc:AlternateContent>
        <mc:AlternateContent>
          <mc:Choice Requires="x14">
            <control shapeId="270498" r:id="rId1174" name="チェック 1186">
              <controlPr defaultSize="0" autoPict="0">
                <anchor moveWithCells="1">
                  <from xmlns:xdr="http://schemas.openxmlformats.org/drawingml/2006/spreadsheetDrawing">
                    <xdr:col>38</xdr:col>
                    <xdr:colOff>0</xdr:colOff>
                    <xdr:row>539</xdr:row>
                    <xdr:rowOff>0</xdr:rowOff>
                  </from>
                  <to xmlns:xdr="http://schemas.openxmlformats.org/drawingml/2006/spreadsheetDrawing">
                    <xdr:col>38</xdr:col>
                    <xdr:colOff>307340</xdr:colOff>
                    <xdr:row>539</xdr:row>
                    <xdr:rowOff>317500</xdr:rowOff>
                  </to>
                </anchor>
              </controlPr>
            </control>
          </mc:Choice>
        </mc:AlternateContent>
        <mc:AlternateContent>
          <mc:Choice Requires="x14">
            <control shapeId="270499" r:id="rId1175" name="チェック 1187">
              <controlPr defaultSize="0" autoPict="0">
                <anchor moveWithCells="1">
                  <from xmlns:xdr="http://schemas.openxmlformats.org/drawingml/2006/spreadsheetDrawing">
                    <xdr:col>39</xdr:col>
                    <xdr:colOff>0</xdr:colOff>
                    <xdr:row>539</xdr:row>
                    <xdr:rowOff>0</xdr:rowOff>
                  </from>
                  <to xmlns:xdr="http://schemas.openxmlformats.org/drawingml/2006/spreadsheetDrawing">
                    <xdr:col>39</xdr:col>
                    <xdr:colOff>307340</xdr:colOff>
                    <xdr:row>539</xdr:row>
                    <xdr:rowOff>317500</xdr:rowOff>
                  </to>
                </anchor>
              </controlPr>
            </control>
          </mc:Choice>
        </mc:AlternateContent>
        <mc:AlternateContent>
          <mc:Choice Requires="x14">
            <control shapeId="270500" r:id="rId1176" name="チェック 1188">
              <controlPr defaultSize="0" autoPict="0">
                <anchor moveWithCells="1">
                  <from xmlns:xdr="http://schemas.openxmlformats.org/drawingml/2006/spreadsheetDrawing">
                    <xdr:col>37</xdr:col>
                    <xdr:colOff>0</xdr:colOff>
                    <xdr:row>574</xdr:row>
                    <xdr:rowOff>0</xdr:rowOff>
                  </from>
                  <to xmlns:xdr="http://schemas.openxmlformats.org/drawingml/2006/spreadsheetDrawing">
                    <xdr:col>37</xdr:col>
                    <xdr:colOff>307340</xdr:colOff>
                    <xdr:row>574</xdr:row>
                    <xdr:rowOff>318770</xdr:rowOff>
                  </to>
                </anchor>
              </controlPr>
            </control>
          </mc:Choice>
        </mc:AlternateContent>
        <mc:AlternateContent>
          <mc:Choice Requires="x14">
            <control shapeId="270501" r:id="rId1177" name="チェック 1189">
              <controlPr defaultSize="0" autoPict="0">
                <anchor moveWithCells="1">
                  <from xmlns:xdr="http://schemas.openxmlformats.org/drawingml/2006/spreadsheetDrawing">
                    <xdr:col>37</xdr:col>
                    <xdr:colOff>0</xdr:colOff>
                    <xdr:row>574</xdr:row>
                    <xdr:rowOff>0</xdr:rowOff>
                  </from>
                  <to xmlns:xdr="http://schemas.openxmlformats.org/drawingml/2006/spreadsheetDrawing">
                    <xdr:col>37</xdr:col>
                    <xdr:colOff>307340</xdr:colOff>
                    <xdr:row>574</xdr:row>
                    <xdr:rowOff>318770</xdr:rowOff>
                  </to>
                </anchor>
              </controlPr>
            </control>
          </mc:Choice>
        </mc:AlternateContent>
        <mc:AlternateContent>
          <mc:Choice Requires="x14">
            <control shapeId="270502" r:id="rId1178" name="チェック 1190">
              <controlPr defaultSize="0" autoPict="0">
                <anchor moveWithCells="1">
                  <from xmlns:xdr="http://schemas.openxmlformats.org/drawingml/2006/spreadsheetDrawing">
                    <xdr:col>38</xdr:col>
                    <xdr:colOff>0</xdr:colOff>
                    <xdr:row>574</xdr:row>
                    <xdr:rowOff>0</xdr:rowOff>
                  </from>
                  <to xmlns:xdr="http://schemas.openxmlformats.org/drawingml/2006/spreadsheetDrawing">
                    <xdr:col>38</xdr:col>
                    <xdr:colOff>307340</xdr:colOff>
                    <xdr:row>574</xdr:row>
                    <xdr:rowOff>318770</xdr:rowOff>
                  </to>
                </anchor>
              </controlPr>
            </control>
          </mc:Choice>
        </mc:AlternateContent>
        <mc:AlternateContent>
          <mc:Choice Requires="x14">
            <control shapeId="270503" r:id="rId1179" name="チェック 1191">
              <controlPr defaultSize="0" autoPict="0">
                <anchor moveWithCells="1">
                  <from xmlns:xdr="http://schemas.openxmlformats.org/drawingml/2006/spreadsheetDrawing">
                    <xdr:col>39</xdr:col>
                    <xdr:colOff>0</xdr:colOff>
                    <xdr:row>574</xdr:row>
                    <xdr:rowOff>0</xdr:rowOff>
                  </from>
                  <to xmlns:xdr="http://schemas.openxmlformats.org/drawingml/2006/spreadsheetDrawing">
                    <xdr:col>39</xdr:col>
                    <xdr:colOff>307340</xdr:colOff>
                    <xdr:row>574</xdr:row>
                    <xdr:rowOff>318770</xdr:rowOff>
                  </to>
                </anchor>
              </controlPr>
            </control>
          </mc:Choice>
        </mc:AlternateContent>
        <mc:AlternateContent>
          <mc:Choice Requires="x14">
            <control shapeId="270504" r:id="rId1180" name="チェック 1192">
              <controlPr defaultSize="0" autoPict="0">
                <anchor moveWithCells="1">
                  <from xmlns:xdr="http://schemas.openxmlformats.org/drawingml/2006/spreadsheetDrawing">
                    <xdr:col>37</xdr:col>
                    <xdr:colOff>0</xdr:colOff>
                    <xdr:row>580</xdr:row>
                    <xdr:rowOff>0</xdr:rowOff>
                  </from>
                  <to xmlns:xdr="http://schemas.openxmlformats.org/drawingml/2006/spreadsheetDrawing">
                    <xdr:col>37</xdr:col>
                    <xdr:colOff>307340</xdr:colOff>
                    <xdr:row>580</xdr:row>
                    <xdr:rowOff>318135</xdr:rowOff>
                  </to>
                </anchor>
              </controlPr>
            </control>
          </mc:Choice>
        </mc:AlternateContent>
        <mc:AlternateContent>
          <mc:Choice Requires="x14">
            <control shapeId="270505" r:id="rId1181" name="チェック 1193">
              <controlPr defaultSize="0" autoPict="0">
                <anchor moveWithCells="1">
                  <from xmlns:xdr="http://schemas.openxmlformats.org/drawingml/2006/spreadsheetDrawing">
                    <xdr:col>38</xdr:col>
                    <xdr:colOff>0</xdr:colOff>
                    <xdr:row>580</xdr:row>
                    <xdr:rowOff>0</xdr:rowOff>
                  </from>
                  <to xmlns:xdr="http://schemas.openxmlformats.org/drawingml/2006/spreadsheetDrawing">
                    <xdr:col>38</xdr:col>
                    <xdr:colOff>307340</xdr:colOff>
                    <xdr:row>580</xdr:row>
                    <xdr:rowOff>318135</xdr:rowOff>
                  </to>
                </anchor>
              </controlPr>
            </control>
          </mc:Choice>
        </mc:AlternateContent>
        <mc:AlternateContent>
          <mc:Choice Requires="x14">
            <control shapeId="270506" r:id="rId1182" name="チェック 1194">
              <controlPr defaultSize="0" autoPict="0">
                <anchor moveWithCells="1">
                  <from xmlns:xdr="http://schemas.openxmlformats.org/drawingml/2006/spreadsheetDrawing">
                    <xdr:col>39</xdr:col>
                    <xdr:colOff>0</xdr:colOff>
                    <xdr:row>580</xdr:row>
                    <xdr:rowOff>0</xdr:rowOff>
                  </from>
                  <to xmlns:xdr="http://schemas.openxmlformats.org/drawingml/2006/spreadsheetDrawing">
                    <xdr:col>39</xdr:col>
                    <xdr:colOff>307340</xdr:colOff>
                    <xdr:row>580</xdr:row>
                    <xdr:rowOff>318135</xdr:rowOff>
                  </to>
                </anchor>
              </controlPr>
            </control>
          </mc:Choice>
        </mc:AlternateContent>
        <mc:AlternateContent>
          <mc:Choice Requires="x14">
            <control shapeId="270507" r:id="rId1183" name="チェック 1195">
              <controlPr defaultSize="0" autoPict="0">
                <anchor moveWithCells="1">
                  <from xmlns:xdr="http://schemas.openxmlformats.org/drawingml/2006/spreadsheetDrawing">
                    <xdr:col>37</xdr:col>
                    <xdr:colOff>0</xdr:colOff>
                    <xdr:row>581</xdr:row>
                    <xdr:rowOff>0</xdr:rowOff>
                  </from>
                  <to xmlns:xdr="http://schemas.openxmlformats.org/drawingml/2006/spreadsheetDrawing">
                    <xdr:col>37</xdr:col>
                    <xdr:colOff>307340</xdr:colOff>
                    <xdr:row>581</xdr:row>
                    <xdr:rowOff>317500</xdr:rowOff>
                  </to>
                </anchor>
              </controlPr>
            </control>
          </mc:Choice>
        </mc:AlternateContent>
        <mc:AlternateContent>
          <mc:Choice Requires="x14">
            <control shapeId="270508" r:id="rId1184" name="チェック 1196">
              <controlPr defaultSize="0" autoPict="0">
                <anchor moveWithCells="1">
                  <from xmlns:xdr="http://schemas.openxmlformats.org/drawingml/2006/spreadsheetDrawing">
                    <xdr:col>37</xdr:col>
                    <xdr:colOff>0</xdr:colOff>
                    <xdr:row>582</xdr:row>
                    <xdr:rowOff>0</xdr:rowOff>
                  </from>
                  <to xmlns:xdr="http://schemas.openxmlformats.org/drawingml/2006/spreadsheetDrawing">
                    <xdr:col>37</xdr:col>
                    <xdr:colOff>307340</xdr:colOff>
                    <xdr:row>582</xdr:row>
                    <xdr:rowOff>318135</xdr:rowOff>
                  </to>
                </anchor>
              </controlPr>
            </control>
          </mc:Choice>
        </mc:AlternateContent>
        <mc:AlternateContent>
          <mc:Choice Requires="x14">
            <control shapeId="270509" r:id="rId1185" name="チェック 1197">
              <controlPr defaultSize="0" autoPict="0">
                <anchor moveWithCells="1">
                  <from xmlns:xdr="http://schemas.openxmlformats.org/drawingml/2006/spreadsheetDrawing">
                    <xdr:col>38</xdr:col>
                    <xdr:colOff>0</xdr:colOff>
                    <xdr:row>581</xdr:row>
                    <xdr:rowOff>0</xdr:rowOff>
                  </from>
                  <to xmlns:xdr="http://schemas.openxmlformats.org/drawingml/2006/spreadsheetDrawing">
                    <xdr:col>38</xdr:col>
                    <xdr:colOff>307340</xdr:colOff>
                    <xdr:row>581</xdr:row>
                    <xdr:rowOff>317500</xdr:rowOff>
                  </to>
                </anchor>
              </controlPr>
            </control>
          </mc:Choice>
        </mc:AlternateContent>
        <mc:AlternateContent>
          <mc:Choice Requires="x14">
            <control shapeId="270510" r:id="rId1186" name="チェック 1198">
              <controlPr defaultSize="0" autoPict="0">
                <anchor moveWithCells="1">
                  <from xmlns:xdr="http://schemas.openxmlformats.org/drawingml/2006/spreadsheetDrawing">
                    <xdr:col>38</xdr:col>
                    <xdr:colOff>0</xdr:colOff>
                    <xdr:row>582</xdr:row>
                    <xdr:rowOff>0</xdr:rowOff>
                  </from>
                  <to xmlns:xdr="http://schemas.openxmlformats.org/drawingml/2006/spreadsheetDrawing">
                    <xdr:col>38</xdr:col>
                    <xdr:colOff>307340</xdr:colOff>
                    <xdr:row>582</xdr:row>
                    <xdr:rowOff>318135</xdr:rowOff>
                  </to>
                </anchor>
              </controlPr>
            </control>
          </mc:Choice>
        </mc:AlternateContent>
        <mc:AlternateContent>
          <mc:Choice Requires="x14">
            <control shapeId="270511" r:id="rId1187" name="チェック 1199">
              <controlPr defaultSize="0" autoPict="0">
                <anchor moveWithCells="1">
                  <from xmlns:xdr="http://schemas.openxmlformats.org/drawingml/2006/spreadsheetDrawing">
                    <xdr:col>39</xdr:col>
                    <xdr:colOff>0</xdr:colOff>
                    <xdr:row>581</xdr:row>
                    <xdr:rowOff>0</xdr:rowOff>
                  </from>
                  <to xmlns:xdr="http://schemas.openxmlformats.org/drawingml/2006/spreadsheetDrawing">
                    <xdr:col>39</xdr:col>
                    <xdr:colOff>307340</xdr:colOff>
                    <xdr:row>581</xdr:row>
                    <xdr:rowOff>317500</xdr:rowOff>
                  </to>
                </anchor>
              </controlPr>
            </control>
          </mc:Choice>
        </mc:AlternateContent>
        <mc:AlternateContent>
          <mc:Choice Requires="x14">
            <control shapeId="270512" r:id="rId1188" name="チェック 1200">
              <controlPr defaultSize="0" autoPict="0">
                <anchor moveWithCells="1">
                  <from xmlns:xdr="http://schemas.openxmlformats.org/drawingml/2006/spreadsheetDrawing">
                    <xdr:col>39</xdr:col>
                    <xdr:colOff>0</xdr:colOff>
                    <xdr:row>582</xdr:row>
                    <xdr:rowOff>0</xdr:rowOff>
                  </from>
                  <to xmlns:xdr="http://schemas.openxmlformats.org/drawingml/2006/spreadsheetDrawing">
                    <xdr:col>39</xdr:col>
                    <xdr:colOff>307340</xdr:colOff>
                    <xdr:row>582</xdr:row>
                    <xdr:rowOff>318135</xdr:rowOff>
                  </to>
                </anchor>
              </controlPr>
            </control>
          </mc:Choice>
        </mc:AlternateContent>
        <mc:AlternateContent>
          <mc:Choice Requires="x14">
            <control shapeId="270513" r:id="rId1189" name="チェック 1201">
              <controlPr defaultSize="0" autoPict="0">
                <anchor moveWithCells="1">
                  <from xmlns:xdr="http://schemas.openxmlformats.org/drawingml/2006/spreadsheetDrawing">
                    <xdr:col>37</xdr:col>
                    <xdr:colOff>0</xdr:colOff>
                    <xdr:row>586</xdr:row>
                    <xdr:rowOff>0</xdr:rowOff>
                  </from>
                  <to xmlns:xdr="http://schemas.openxmlformats.org/drawingml/2006/spreadsheetDrawing">
                    <xdr:col>37</xdr:col>
                    <xdr:colOff>307340</xdr:colOff>
                    <xdr:row>587</xdr:row>
                    <xdr:rowOff>108585</xdr:rowOff>
                  </to>
                </anchor>
              </controlPr>
            </control>
          </mc:Choice>
        </mc:AlternateContent>
        <mc:AlternateContent>
          <mc:Choice Requires="x14">
            <control shapeId="270514" r:id="rId1190" name="チェック 1202">
              <controlPr defaultSize="0" autoPict="0">
                <anchor moveWithCells="1">
                  <from xmlns:xdr="http://schemas.openxmlformats.org/drawingml/2006/spreadsheetDrawing">
                    <xdr:col>38</xdr:col>
                    <xdr:colOff>0</xdr:colOff>
                    <xdr:row>586</xdr:row>
                    <xdr:rowOff>0</xdr:rowOff>
                  </from>
                  <to xmlns:xdr="http://schemas.openxmlformats.org/drawingml/2006/spreadsheetDrawing">
                    <xdr:col>38</xdr:col>
                    <xdr:colOff>307340</xdr:colOff>
                    <xdr:row>587</xdr:row>
                    <xdr:rowOff>108585</xdr:rowOff>
                  </to>
                </anchor>
              </controlPr>
            </control>
          </mc:Choice>
        </mc:AlternateContent>
        <mc:AlternateContent>
          <mc:Choice Requires="x14">
            <control shapeId="270515" r:id="rId1191" name="チェック 1203">
              <controlPr defaultSize="0" autoPict="0">
                <anchor moveWithCells="1">
                  <from xmlns:xdr="http://schemas.openxmlformats.org/drawingml/2006/spreadsheetDrawing">
                    <xdr:col>39</xdr:col>
                    <xdr:colOff>0</xdr:colOff>
                    <xdr:row>586</xdr:row>
                    <xdr:rowOff>0</xdr:rowOff>
                  </from>
                  <to xmlns:xdr="http://schemas.openxmlformats.org/drawingml/2006/spreadsheetDrawing">
                    <xdr:col>39</xdr:col>
                    <xdr:colOff>307340</xdr:colOff>
                    <xdr:row>587</xdr:row>
                    <xdr:rowOff>108585</xdr:rowOff>
                  </to>
                </anchor>
              </controlPr>
            </control>
          </mc:Choice>
        </mc:AlternateContent>
        <mc:AlternateContent>
          <mc:Choice Requires="x14">
            <control shapeId="270516" r:id="rId1192" name="チェック 1204">
              <controlPr defaultSize="0" autoPict="0">
                <anchor moveWithCells="1">
                  <from xmlns:xdr="http://schemas.openxmlformats.org/drawingml/2006/spreadsheetDrawing">
                    <xdr:col>37</xdr:col>
                    <xdr:colOff>0</xdr:colOff>
                    <xdr:row>587</xdr:row>
                    <xdr:rowOff>0</xdr:rowOff>
                  </from>
                  <to xmlns:xdr="http://schemas.openxmlformats.org/drawingml/2006/spreadsheetDrawing">
                    <xdr:col>37</xdr:col>
                    <xdr:colOff>307340</xdr:colOff>
                    <xdr:row>588</xdr:row>
                    <xdr:rowOff>79375</xdr:rowOff>
                  </to>
                </anchor>
              </controlPr>
            </control>
          </mc:Choice>
        </mc:AlternateContent>
        <mc:AlternateContent>
          <mc:Choice Requires="x14">
            <control shapeId="270517" r:id="rId1193" name="チェック 1205">
              <controlPr defaultSize="0" autoPict="0">
                <anchor moveWithCells="1">
                  <from xmlns:xdr="http://schemas.openxmlformats.org/drawingml/2006/spreadsheetDrawing">
                    <xdr:col>37</xdr:col>
                    <xdr:colOff>0</xdr:colOff>
                    <xdr:row>588</xdr:row>
                    <xdr:rowOff>0</xdr:rowOff>
                  </from>
                  <to xmlns:xdr="http://schemas.openxmlformats.org/drawingml/2006/spreadsheetDrawing">
                    <xdr:col>37</xdr:col>
                    <xdr:colOff>307340</xdr:colOff>
                    <xdr:row>589</xdr:row>
                    <xdr:rowOff>79375</xdr:rowOff>
                  </to>
                </anchor>
              </controlPr>
            </control>
          </mc:Choice>
        </mc:AlternateContent>
        <mc:AlternateContent>
          <mc:Choice Requires="x14">
            <control shapeId="270518" r:id="rId1194" name="チェック 1206">
              <controlPr defaultSize="0" autoPict="0">
                <anchor moveWithCells="1">
                  <from xmlns:xdr="http://schemas.openxmlformats.org/drawingml/2006/spreadsheetDrawing">
                    <xdr:col>37</xdr:col>
                    <xdr:colOff>0</xdr:colOff>
                    <xdr:row>589</xdr:row>
                    <xdr:rowOff>0</xdr:rowOff>
                  </from>
                  <to xmlns:xdr="http://schemas.openxmlformats.org/drawingml/2006/spreadsheetDrawing">
                    <xdr:col>37</xdr:col>
                    <xdr:colOff>307340</xdr:colOff>
                    <xdr:row>590</xdr:row>
                    <xdr:rowOff>79375</xdr:rowOff>
                  </to>
                </anchor>
              </controlPr>
            </control>
          </mc:Choice>
        </mc:AlternateContent>
        <mc:AlternateContent>
          <mc:Choice Requires="x14">
            <control shapeId="270519" r:id="rId1195" name="チェック 1207">
              <controlPr defaultSize="0" autoPict="0">
                <anchor moveWithCells="1">
                  <from xmlns:xdr="http://schemas.openxmlformats.org/drawingml/2006/spreadsheetDrawing">
                    <xdr:col>37</xdr:col>
                    <xdr:colOff>0</xdr:colOff>
                    <xdr:row>590</xdr:row>
                    <xdr:rowOff>0</xdr:rowOff>
                  </from>
                  <to xmlns:xdr="http://schemas.openxmlformats.org/drawingml/2006/spreadsheetDrawing">
                    <xdr:col>37</xdr:col>
                    <xdr:colOff>307340</xdr:colOff>
                    <xdr:row>591</xdr:row>
                    <xdr:rowOff>79375</xdr:rowOff>
                  </to>
                </anchor>
              </controlPr>
            </control>
          </mc:Choice>
        </mc:AlternateContent>
        <mc:AlternateContent>
          <mc:Choice Requires="x14">
            <control shapeId="270520" r:id="rId1196" name="チェック 1208">
              <controlPr defaultSize="0" autoPict="0">
                <anchor moveWithCells="1">
                  <from xmlns:xdr="http://schemas.openxmlformats.org/drawingml/2006/spreadsheetDrawing">
                    <xdr:col>38</xdr:col>
                    <xdr:colOff>0</xdr:colOff>
                    <xdr:row>587</xdr:row>
                    <xdr:rowOff>0</xdr:rowOff>
                  </from>
                  <to xmlns:xdr="http://schemas.openxmlformats.org/drawingml/2006/spreadsheetDrawing">
                    <xdr:col>38</xdr:col>
                    <xdr:colOff>307340</xdr:colOff>
                    <xdr:row>588</xdr:row>
                    <xdr:rowOff>79375</xdr:rowOff>
                  </to>
                </anchor>
              </controlPr>
            </control>
          </mc:Choice>
        </mc:AlternateContent>
        <mc:AlternateContent>
          <mc:Choice Requires="x14">
            <control shapeId="270521" r:id="rId1197" name="チェック 1209">
              <controlPr defaultSize="0" autoPict="0">
                <anchor moveWithCells="1">
                  <from xmlns:xdr="http://schemas.openxmlformats.org/drawingml/2006/spreadsheetDrawing">
                    <xdr:col>38</xdr:col>
                    <xdr:colOff>0</xdr:colOff>
                    <xdr:row>588</xdr:row>
                    <xdr:rowOff>0</xdr:rowOff>
                  </from>
                  <to xmlns:xdr="http://schemas.openxmlformats.org/drawingml/2006/spreadsheetDrawing">
                    <xdr:col>38</xdr:col>
                    <xdr:colOff>307340</xdr:colOff>
                    <xdr:row>589</xdr:row>
                    <xdr:rowOff>79375</xdr:rowOff>
                  </to>
                </anchor>
              </controlPr>
            </control>
          </mc:Choice>
        </mc:AlternateContent>
        <mc:AlternateContent>
          <mc:Choice Requires="x14">
            <control shapeId="270522" r:id="rId1198" name="チェック 1210">
              <controlPr defaultSize="0" autoPict="0">
                <anchor moveWithCells="1">
                  <from xmlns:xdr="http://schemas.openxmlformats.org/drawingml/2006/spreadsheetDrawing">
                    <xdr:col>38</xdr:col>
                    <xdr:colOff>0</xdr:colOff>
                    <xdr:row>589</xdr:row>
                    <xdr:rowOff>0</xdr:rowOff>
                  </from>
                  <to xmlns:xdr="http://schemas.openxmlformats.org/drawingml/2006/spreadsheetDrawing">
                    <xdr:col>38</xdr:col>
                    <xdr:colOff>307340</xdr:colOff>
                    <xdr:row>590</xdr:row>
                    <xdr:rowOff>79375</xdr:rowOff>
                  </to>
                </anchor>
              </controlPr>
            </control>
          </mc:Choice>
        </mc:AlternateContent>
        <mc:AlternateContent>
          <mc:Choice Requires="x14">
            <control shapeId="270523" r:id="rId1199" name="チェック 1211">
              <controlPr defaultSize="0" autoPict="0">
                <anchor moveWithCells="1">
                  <from xmlns:xdr="http://schemas.openxmlformats.org/drawingml/2006/spreadsheetDrawing">
                    <xdr:col>38</xdr:col>
                    <xdr:colOff>0</xdr:colOff>
                    <xdr:row>590</xdr:row>
                    <xdr:rowOff>0</xdr:rowOff>
                  </from>
                  <to xmlns:xdr="http://schemas.openxmlformats.org/drawingml/2006/spreadsheetDrawing">
                    <xdr:col>38</xdr:col>
                    <xdr:colOff>307340</xdr:colOff>
                    <xdr:row>591</xdr:row>
                    <xdr:rowOff>79375</xdr:rowOff>
                  </to>
                </anchor>
              </controlPr>
            </control>
          </mc:Choice>
        </mc:AlternateContent>
        <mc:AlternateContent>
          <mc:Choice Requires="x14">
            <control shapeId="270524" r:id="rId1200" name="チェック 1212">
              <controlPr defaultSize="0" autoPict="0">
                <anchor moveWithCells="1">
                  <from xmlns:xdr="http://schemas.openxmlformats.org/drawingml/2006/spreadsheetDrawing">
                    <xdr:col>39</xdr:col>
                    <xdr:colOff>0</xdr:colOff>
                    <xdr:row>587</xdr:row>
                    <xdr:rowOff>0</xdr:rowOff>
                  </from>
                  <to xmlns:xdr="http://schemas.openxmlformats.org/drawingml/2006/spreadsheetDrawing">
                    <xdr:col>39</xdr:col>
                    <xdr:colOff>307340</xdr:colOff>
                    <xdr:row>588</xdr:row>
                    <xdr:rowOff>79375</xdr:rowOff>
                  </to>
                </anchor>
              </controlPr>
            </control>
          </mc:Choice>
        </mc:AlternateContent>
        <mc:AlternateContent>
          <mc:Choice Requires="x14">
            <control shapeId="270525" r:id="rId1201" name="チェック 1213">
              <controlPr defaultSize="0" autoPict="0">
                <anchor moveWithCells="1">
                  <from xmlns:xdr="http://schemas.openxmlformats.org/drawingml/2006/spreadsheetDrawing">
                    <xdr:col>39</xdr:col>
                    <xdr:colOff>0</xdr:colOff>
                    <xdr:row>588</xdr:row>
                    <xdr:rowOff>0</xdr:rowOff>
                  </from>
                  <to xmlns:xdr="http://schemas.openxmlformats.org/drawingml/2006/spreadsheetDrawing">
                    <xdr:col>39</xdr:col>
                    <xdr:colOff>307340</xdr:colOff>
                    <xdr:row>589</xdr:row>
                    <xdr:rowOff>79375</xdr:rowOff>
                  </to>
                </anchor>
              </controlPr>
            </control>
          </mc:Choice>
        </mc:AlternateContent>
        <mc:AlternateContent>
          <mc:Choice Requires="x14">
            <control shapeId="270526" r:id="rId1202" name="チェック 1214">
              <controlPr defaultSize="0" autoPict="0">
                <anchor moveWithCells="1">
                  <from xmlns:xdr="http://schemas.openxmlformats.org/drawingml/2006/spreadsheetDrawing">
                    <xdr:col>39</xdr:col>
                    <xdr:colOff>0</xdr:colOff>
                    <xdr:row>589</xdr:row>
                    <xdr:rowOff>0</xdr:rowOff>
                  </from>
                  <to xmlns:xdr="http://schemas.openxmlformats.org/drawingml/2006/spreadsheetDrawing">
                    <xdr:col>39</xdr:col>
                    <xdr:colOff>307340</xdr:colOff>
                    <xdr:row>590</xdr:row>
                    <xdr:rowOff>79375</xdr:rowOff>
                  </to>
                </anchor>
              </controlPr>
            </control>
          </mc:Choice>
        </mc:AlternateContent>
        <mc:AlternateContent>
          <mc:Choice Requires="x14">
            <control shapeId="270527" r:id="rId1203" name="チェック 1215">
              <controlPr defaultSize="0" autoPict="0">
                <anchor moveWithCells="1">
                  <from xmlns:xdr="http://schemas.openxmlformats.org/drawingml/2006/spreadsheetDrawing">
                    <xdr:col>39</xdr:col>
                    <xdr:colOff>0</xdr:colOff>
                    <xdr:row>590</xdr:row>
                    <xdr:rowOff>0</xdr:rowOff>
                  </from>
                  <to xmlns:xdr="http://schemas.openxmlformats.org/drawingml/2006/spreadsheetDrawing">
                    <xdr:col>39</xdr:col>
                    <xdr:colOff>307340</xdr:colOff>
                    <xdr:row>591</xdr:row>
                    <xdr:rowOff>79375</xdr:rowOff>
                  </to>
                </anchor>
              </controlPr>
            </control>
          </mc:Choice>
        </mc:AlternateContent>
        <mc:AlternateContent>
          <mc:Choice Requires="x14">
            <control shapeId="270528" r:id="rId1204" name="チェック 1216">
              <controlPr defaultSize="0" autoPict="0">
                <anchor moveWithCells="1">
                  <from xmlns:xdr="http://schemas.openxmlformats.org/drawingml/2006/spreadsheetDrawing">
                    <xdr:col>37</xdr:col>
                    <xdr:colOff>0</xdr:colOff>
                    <xdr:row>592</xdr:row>
                    <xdr:rowOff>0</xdr:rowOff>
                  </from>
                  <to xmlns:xdr="http://schemas.openxmlformats.org/drawingml/2006/spreadsheetDrawing">
                    <xdr:col>37</xdr:col>
                    <xdr:colOff>307340</xdr:colOff>
                    <xdr:row>593</xdr:row>
                    <xdr:rowOff>80010</xdr:rowOff>
                  </to>
                </anchor>
              </controlPr>
            </control>
          </mc:Choice>
        </mc:AlternateContent>
        <mc:AlternateContent>
          <mc:Choice Requires="x14">
            <control shapeId="270529" r:id="rId1205" name="チェック 1217">
              <controlPr defaultSize="0" autoPict="0">
                <anchor moveWithCells="1">
                  <from xmlns:xdr="http://schemas.openxmlformats.org/drawingml/2006/spreadsheetDrawing">
                    <xdr:col>37</xdr:col>
                    <xdr:colOff>0</xdr:colOff>
                    <xdr:row>592</xdr:row>
                    <xdr:rowOff>0</xdr:rowOff>
                  </from>
                  <to xmlns:xdr="http://schemas.openxmlformats.org/drawingml/2006/spreadsheetDrawing">
                    <xdr:col>37</xdr:col>
                    <xdr:colOff>307340</xdr:colOff>
                    <xdr:row>593</xdr:row>
                    <xdr:rowOff>80010</xdr:rowOff>
                  </to>
                </anchor>
              </controlPr>
            </control>
          </mc:Choice>
        </mc:AlternateContent>
        <mc:AlternateContent>
          <mc:Choice Requires="x14">
            <control shapeId="270530" r:id="rId1206" name="チェック 1218">
              <controlPr defaultSize="0" autoPict="0">
                <anchor moveWithCells="1">
                  <from xmlns:xdr="http://schemas.openxmlformats.org/drawingml/2006/spreadsheetDrawing">
                    <xdr:col>38</xdr:col>
                    <xdr:colOff>0</xdr:colOff>
                    <xdr:row>592</xdr:row>
                    <xdr:rowOff>0</xdr:rowOff>
                  </from>
                  <to xmlns:xdr="http://schemas.openxmlformats.org/drawingml/2006/spreadsheetDrawing">
                    <xdr:col>38</xdr:col>
                    <xdr:colOff>307340</xdr:colOff>
                    <xdr:row>593</xdr:row>
                    <xdr:rowOff>80010</xdr:rowOff>
                  </to>
                </anchor>
              </controlPr>
            </control>
          </mc:Choice>
        </mc:AlternateContent>
        <mc:AlternateContent>
          <mc:Choice Requires="x14">
            <control shapeId="270531" r:id="rId1207" name="チェック 1219">
              <controlPr defaultSize="0" autoPict="0">
                <anchor moveWithCells="1">
                  <from xmlns:xdr="http://schemas.openxmlformats.org/drawingml/2006/spreadsheetDrawing">
                    <xdr:col>39</xdr:col>
                    <xdr:colOff>0</xdr:colOff>
                    <xdr:row>592</xdr:row>
                    <xdr:rowOff>0</xdr:rowOff>
                  </from>
                  <to xmlns:xdr="http://schemas.openxmlformats.org/drawingml/2006/spreadsheetDrawing">
                    <xdr:col>39</xdr:col>
                    <xdr:colOff>307340</xdr:colOff>
                    <xdr:row>593</xdr:row>
                    <xdr:rowOff>80010</xdr:rowOff>
                  </to>
                </anchor>
              </controlPr>
            </control>
          </mc:Choice>
        </mc:AlternateContent>
        <mc:AlternateContent>
          <mc:Choice Requires="x14">
            <control shapeId="270532" r:id="rId1208" name="チェック 1220">
              <controlPr defaultSize="0" autoPict="0">
                <anchor moveWithCells="1">
                  <from xmlns:xdr="http://schemas.openxmlformats.org/drawingml/2006/spreadsheetDrawing">
                    <xdr:col>37</xdr:col>
                    <xdr:colOff>0</xdr:colOff>
                    <xdr:row>597</xdr:row>
                    <xdr:rowOff>0</xdr:rowOff>
                  </from>
                  <to xmlns:xdr="http://schemas.openxmlformats.org/drawingml/2006/spreadsheetDrawing">
                    <xdr:col>37</xdr:col>
                    <xdr:colOff>307340</xdr:colOff>
                    <xdr:row>598</xdr:row>
                    <xdr:rowOff>71120</xdr:rowOff>
                  </to>
                </anchor>
              </controlPr>
            </control>
          </mc:Choice>
        </mc:AlternateContent>
        <mc:AlternateContent>
          <mc:Choice Requires="x14">
            <control shapeId="270533" r:id="rId1209" name="チェック 1221">
              <controlPr defaultSize="0" autoPict="0">
                <anchor moveWithCells="1">
                  <from xmlns:xdr="http://schemas.openxmlformats.org/drawingml/2006/spreadsheetDrawing">
                    <xdr:col>38</xdr:col>
                    <xdr:colOff>0</xdr:colOff>
                    <xdr:row>597</xdr:row>
                    <xdr:rowOff>0</xdr:rowOff>
                  </from>
                  <to xmlns:xdr="http://schemas.openxmlformats.org/drawingml/2006/spreadsheetDrawing">
                    <xdr:col>38</xdr:col>
                    <xdr:colOff>307340</xdr:colOff>
                    <xdr:row>598</xdr:row>
                    <xdr:rowOff>71120</xdr:rowOff>
                  </to>
                </anchor>
              </controlPr>
            </control>
          </mc:Choice>
        </mc:AlternateContent>
        <mc:AlternateContent>
          <mc:Choice Requires="x14">
            <control shapeId="270534" r:id="rId1210" name="チェック 1222">
              <controlPr defaultSize="0" autoPict="0">
                <anchor moveWithCells="1">
                  <from xmlns:xdr="http://schemas.openxmlformats.org/drawingml/2006/spreadsheetDrawing">
                    <xdr:col>39</xdr:col>
                    <xdr:colOff>0</xdr:colOff>
                    <xdr:row>597</xdr:row>
                    <xdr:rowOff>0</xdr:rowOff>
                  </from>
                  <to xmlns:xdr="http://schemas.openxmlformats.org/drawingml/2006/spreadsheetDrawing">
                    <xdr:col>39</xdr:col>
                    <xdr:colOff>307340</xdr:colOff>
                    <xdr:row>598</xdr:row>
                    <xdr:rowOff>71120</xdr:rowOff>
                  </to>
                </anchor>
              </controlPr>
            </control>
          </mc:Choice>
        </mc:AlternateContent>
        <mc:AlternateContent>
          <mc:Choice Requires="x14">
            <control shapeId="270535" r:id="rId1211" name="チェック 1223">
              <controlPr defaultSize="0" autoPict="0">
                <anchor moveWithCells="1">
                  <from xmlns:xdr="http://schemas.openxmlformats.org/drawingml/2006/spreadsheetDrawing">
                    <xdr:col>37</xdr:col>
                    <xdr:colOff>0</xdr:colOff>
                    <xdr:row>595</xdr:row>
                    <xdr:rowOff>0</xdr:rowOff>
                  </from>
                  <to xmlns:xdr="http://schemas.openxmlformats.org/drawingml/2006/spreadsheetDrawing">
                    <xdr:col>37</xdr:col>
                    <xdr:colOff>307340</xdr:colOff>
                    <xdr:row>595</xdr:row>
                    <xdr:rowOff>317500</xdr:rowOff>
                  </to>
                </anchor>
              </controlPr>
            </control>
          </mc:Choice>
        </mc:AlternateContent>
        <mc:AlternateContent>
          <mc:Choice Requires="x14">
            <control shapeId="270536" r:id="rId1212" name="チェック 1224">
              <controlPr defaultSize="0" autoPict="0">
                <anchor moveWithCells="1">
                  <from xmlns:xdr="http://schemas.openxmlformats.org/drawingml/2006/spreadsheetDrawing">
                    <xdr:col>38</xdr:col>
                    <xdr:colOff>0</xdr:colOff>
                    <xdr:row>595</xdr:row>
                    <xdr:rowOff>0</xdr:rowOff>
                  </from>
                  <to xmlns:xdr="http://schemas.openxmlformats.org/drawingml/2006/spreadsheetDrawing">
                    <xdr:col>38</xdr:col>
                    <xdr:colOff>307340</xdr:colOff>
                    <xdr:row>595</xdr:row>
                    <xdr:rowOff>317500</xdr:rowOff>
                  </to>
                </anchor>
              </controlPr>
            </control>
          </mc:Choice>
        </mc:AlternateContent>
        <mc:AlternateContent>
          <mc:Choice Requires="x14">
            <control shapeId="270537" r:id="rId1213" name="チェック 1225">
              <controlPr defaultSize="0" autoPict="0">
                <anchor moveWithCells="1">
                  <from xmlns:xdr="http://schemas.openxmlformats.org/drawingml/2006/spreadsheetDrawing">
                    <xdr:col>39</xdr:col>
                    <xdr:colOff>0</xdr:colOff>
                    <xdr:row>595</xdr:row>
                    <xdr:rowOff>0</xdr:rowOff>
                  </from>
                  <to xmlns:xdr="http://schemas.openxmlformats.org/drawingml/2006/spreadsheetDrawing">
                    <xdr:col>39</xdr:col>
                    <xdr:colOff>307340</xdr:colOff>
                    <xdr:row>595</xdr:row>
                    <xdr:rowOff>317500</xdr:rowOff>
                  </to>
                </anchor>
              </controlPr>
            </control>
          </mc:Choice>
        </mc:AlternateContent>
        <mc:AlternateContent>
          <mc:Choice Requires="x14">
            <control shapeId="270538" r:id="rId1214" name="チェック 1226">
              <controlPr defaultSize="0" autoPict="0">
                <anchor moveWithCells="1">
                  <from xmlns:xdr="http://schemas.openxmlformats.org/drawingml/2006/spreadsheetDrawing">
                    <xdr:col>37</xdr:col>
                    <xdr:colOff>0</xdr:colOff>
                    <xdr:row>598</xdr:row>
                    <xdr:rowOff>0</xdr:rowOff>
                  </from>
                  <to xmlns:xdr="http://schemas.openxmlformats.org/drawingml/2006/spreadsheetDrawing">
                    <xdr:col>37</xdr:col>
                    <xdr:colOff>307340</xdr:colOff>
                    <xdr:row>599</xdr:row>
                    <xdr:rowOff>80010</xdr:rowOff>
                  </to>
                </anchor>
              </controlPr>
            </control>
          </mc:Choice>
        </mc:AlternateContent>
        <mc:AlternateContent>
          <mc:Choice Requires="x14">
            <control shapeId="270539" r:id="rId1215" name="チェック 1227">
              <controlPr defaultSize="0" autoPict="0">
                <anchor moveWithCells="1">
                  <from xmlns:xdr="http://schemas.openxmlformats.org/drawingml/2006/spreadsheetDrawing">
                    <xdr:col>37</xdr:col>
                    <xdr:colOff>0</xdr:colOff>
                    <xdr:row>599</xdr:row>
                    <xdr:rowOff>0</xdr:rowOff>
                  </from>
                  <to xmlns:xdr="http://schemas.openxmlformats.org/drawingml/2006/spreadsheetDrawing">
                    <xdr:col>37</xdr:col>
                    <xdr:colOff>307340</xdr:colOff>
                    <xdr:row>600</xdr:row>
                    <xdr:rowOff>80010</xdr:rowOff>
                  </to>
                </anchor>
              </controlPr>
            </control>
          </mc:Choice>
        </mc:AlternateContent>
        <mc:AlternateContent>
          <mc:Choice Requires="x14">
            <control shapeId="270540" r:id="rId1216" name="チェック 1228">
              <controlPr defaultSize="0" autoPict="0">
                <anchor moveWithCells="1">
                  <from xmlns:xdr="http://schemas.openxmlformats.org/drawingml/2006/spreadsheetDrawing">
                    <xdr:col>38</xdr:col>
                    <xdr:colOff>0</xdr:colOff>
                    <xdr:row>598</xdr:row>
                    <xdr:rowOff>0</xdr:rowOff>
                  </from>
                  <to xmlns:xdr="http://schemas.openxmlformats.org/drawingml/2006/spreadsheetDrawing">
                    <xdr:col>38</xdr:col>
                    <xdr:colOff>307340</xdr:colOff>
                    <xdr:row>599</xdr:row>
                    <xdr:rowOff>80010</xdr:rowOff>
                  </to>
                </anchor>
              </controlPr>
            </control>
          </mc:Choice>
        </mc:AlternateContent>
        <mc:AlternateContent>
          <mc:Choice Requires="x14">
            <control shapeId="270541" r:id="rId1217" name="チェック 1229">
              <controlPr defaultSize="0" autoPict="0">
                <anchor moveWithCells="1">
                  <from xmlns:xdr="http://schemas.openxmlformats.org/drawingml/2006/spreadsheetDrawing">
                    <xdr:col>38</xdr:col>
                    <xdr:colOff>0</xdr:colOff>
                    <xdr:row>599</xdr:row>
                    <xdr:rowOff>0</xdr:rowOff>
                  </from>
                  <to xmlns:xdr="http://schemas.openxmlformats.org/drawingml/2006/spreadsheetDrawing">
                    <xdr:col>38</xdr:col>
                    <xdr:colOff>307340</xdr:colOff>
                    <xdr:row>600</xdr:row>
                    <xdr:rowOff>80010</xdr:rowOff>
                  </to>
                </anchor>
              </controlPr>
            </control>
          </mc:Choice>
        </mc:AlternateContent>
        <mc:AlternateContent>
          <mc:Choice Requires="x14">
            <control shapeId="270542" r:id="rId1218" name="チェック 1230">
              <controlPr defaultSize="0" autoPict="0">
                <anchor moveWithCells="1">
                  <from xmlns:xdr="http://schemas.openxmlformats.org/drawingml/2006/spreadsheetDrawing">
                    <xdr:col>39</xdr:col>
                    <xdr:colOff>0</xdr:colOff>
                    <xdr:row>598</xdr:row>
                    <xdr:rowOff>0</xdr:rowOff>
                  </from>
                  <to xmlns:xdr="http://schemas.openxmlformats.org/drawingml/2006/spreadsheetDrawing">
                    <xdr:col>39</xdr:col>
                    <xdr:colOff>307340</xdr:colOff>
                    <xdr:row>599</xdr:row>
                    <xdr:rowOff>80010</xdr:rowOff>
                  </to>
                </anchor>
              </controlPr>
            </control>
          </mc:Choice>
        </mc:AlternateContent>
        <mc:AlternateContent>
          <mc:Choice Requires="x14">
            <control shapeId="270543" r:id="rId1219" name="チェック 1231">
              <controlPr defaultSize="0" autoPict="0">
                <anchor moveWithCells="1">
                  <from xmlns:xdr="http://schemas.openxmlformats.org/drawingml/2006/spreadsheetDrawing">
                    <xdr:col>39</xdr:col>
                    <xdr:colOff>0</xdr:colOff>
                    <xdr:row>599</xdr:row>
                    <xdr:rowOff>0</xdr:rowOff>
                  </from>
                  <to xmlns:xdr="http://schemas.openxmlformats.org/drawingml/2006/spreadsheetDrawing">
                    <xdr:col>39</xdr:col>
                    <xdr:colOff>307340</xdr:colOff>
                    <xdr:row>600</xdr:row>
                    <xdr:rowOff>80010</xdr:rowOff>
                  </to>
                </anchor>
              </controlPr>
            </control>
          </mc:Choice>
        </mc:AlternateContent>
        <mc:AlternateContent>
          <mc:Choice Requires="x14">
            <control shapeId="270544" r:id="rId1220" name="チェック 1232">
              <controlPr defaultSize="0" autoPict="0">
                <anchor moveWithCells="1">
                  <from xmlns:xdr="http://schemas.openxmlformats.org/drawingml/2006/spreadsheetDrawing">
                    <xdr:col>37</xdr:col>
                    <xdr:colOff>0</xdr:colOff>
                    <xdr:row>603</xdr:row>
                    <xdr:rowOff>0</xdr:rowOff>
                  </from>
                  <to xmlns:xdr="http://schemas.openxmlformats.org/drawingml/2006/spreadsheetDrawing">
                    <xdr:col>37</xdr:col>
                    <xdr:colOff>307340</xdr:colOff>
                    <xdr:row>603</xdr:row>
                    <xdr:rowOff>318135</xdr:rowOff>
                  </to>
                </anchor>
              </controlPr>
            </control>
          </mc:Choice>
        </mc:AlternateContent>
        <mc:AlternateContent>
          <mc:Choice Requires="x14">
            <control shapeId="270545" r:id="rId1221" name="チェック 1233">
              <controlPr defaultSize="0" autoPict="0">
                <anchor moveWithCells="1">
                  <from xmlns:xdr="http://schemas.openxmlformats.org/drawingml/2006/spreadsheetDrawing">
                    <xdr:col>38</xdr:col>
                    <xdr:colOff>0</xdr:colOff>
                    <xdr:row>603</xdr:row>
                    <xdr:rowOff>0</xdr:rowOff>
                  </from>
                  <to xmlns:xdr="http://schemas.openxmlformats.org/drawingml/2006/spreadsheetDrawing">
                    <xdr:col>38</xdr:col>
                    <xdr:colOff>307340</xdr:colOff>
                    <xdr:row>603</xdr:row>
                    <xdr:rowOff>318135</xdr:rowOff>
                  </to>
                </anchor>
              </controlPr>
            </control>
          </mc:Choice>
        </mc:AlternateContent>
        <mc:AlternateContent>
          <mc:Choice Requires="x14">
            <control shapeId="270546" r:id="rId1222" name="チェック 1234">
              <controlPr defaultSize="0" autoPict="0">
                <anchor moveWithCells="1">
                  <from xmlns:xdr="http://schemas.openxmlformats.org/drawingml/2006/spreadsheetDrawing">
                    <xdr:col>39</xdr:col>
                    <xdr:colOff>0</xdr:colOff>
                    <xdr:row>603</xdr:row>
                    <xdr:rowOff>0</xdr:rowOff>
                  </from>
                  <to xmlns:xdr="http://schemas.openxmlformats.org/drawingml/2006/spreadsheetDrawing">
                    <xdr:col>39</xdr:col>
                    <xdr:colOff>307340</xdr:colOff>
                    <xdr:row>603</xdr:row>
                    <xdr:rowOff>318135</xdr:rowOff>
                  </to>
                </anchor>
              </controlPr>
            </control>
          </mc:Choice>
        </mc:AlternateContent>
        <mc:AlternateContent>
          <mc:Choice Requires="x14">
            <control shapeId="270547" r:id="rId1223" name="チェック 1235">
              <controlPr defaultSize="0" autoPict="0">
                <anchor moveWithCells="1">
                  <from xmlns:xdr="http://schemas.openxmlformats.org/drawingml/2006/spreadsheetDrawing">
                    <xdr:col>37</xdr:col>
                    <xdr:colOff>0</xdr:colOff>
                    <xdr:row>604</xdr:row>
                    <xdr:rowOff>0</xdr:rowOff>
                  </from>
                  <to xmlns:xdr="http://schemas.openxmlformats.org/drawingml/2006/spreadsheetDrawing">
                    <xdr:col>37</xdr:col>
                    <xdr:colOff>307340</xdr:colOff>
                    <xdr:row>604</xdr:row>
                    <xdr:rowOff>318135</xdr:rowOff>
                  </to>
                </anchor>
              </controlPr>
            </control>
          </mc:Choice>
        </mc:AlternateContent>
        <mc:AlternateContent>
          <mc:Choice Requires="x14">
            <control shapeId="270548" r:id="rId1224" name="チェック 1236">
              <controlPr defaultSize="0" autoPict="0">
                <anchor moveWithCells="1">
                  <from xmlns:xdr="http://schemas.openxmlformats.org/drawingml/2006/spreadsheetDrawing">
                    <xdr:col>38</xdr:col>
                    <xdr:colOff>0</xdr:colOff>
                    <xdr:row>604</xdr:row>
                    <xdr:rowOff>0</xdr:rowOff>
                  </from>
                  <to xmlns:xdr="http://schemas.openxmlformats.org/drawingml/2006/spreadsheetDrawing">
                    <xdr:col>38</xdr:col>
                    <xdr:colOff>307340</xdr:colOff>
                    <xdr:row>604</xdr:row>
                    <xdr:rowOff>318135</xdr:rowOff>
                  </to>
                </anchor>
              </controlPr>
            </control>
          </mc:Choice>
        </mc:AlternateContent>
        <mc:AlternateContent>
          <mc:Choice Requires="x14">
            <control shapeId="270549" r:id="rId1225" name="チェック 1237">
              <controlPr defaultSize="0" autoPict="0">
                <anchor moveWithCells="1">
                  <from xmlns:xdr="http://schemas.openxmlformats.org/drawingml/2006/spreadsheetDrawing">
                    <xdr:col>39</xdr:col>
                    <xdr:colOff>0</xdr:colOff>
                    <xdr:row>604</xdr:row>
                    <xdr:rowOff>0</xdr:rowOff>
                  </from>
                  <to xmlns:xdr="http://schemas.openxmlformats.org/drawingml/2006/spreadsheetDrawing">
                    <xdr:col>39</xdr:col>
                    <xdr:colOff>307340</xdr:colOff>
                    <xdr:row>604</xdr:row>
                    <xdr:rowOff>318135</xdr:rowOff>
                  </to>
                </anchor>
              </controlPr>
            </control>
          </mc:Choice>
        </mc:AlternateContent>
        <mc:AlternateContent>
          <mc:Choice Requires="x14">
            <control shapeId="270550" r:id="rId1226" name="チェック 1238">
              <controlPr defaultSize="0" autoPict="0">
                <anchor moveWithCells="1">
                  <from xmlns:xdr="http://schemas.openxmlformats.org/drawingml/2006/spreadsheetDrawing">
                    <xdr:col>37</xdr:col>
                    <xdr:colOff>0</xdr:colOff>
                    <xdr:row>610</xdr:row>
                    <xdr:rowOff>0</xdr:rowOff>
                  </from>
                  <to xmlns:xdr="http://schemas.openxmlformats.org/drawingml/2006/spreadsheetDrawing">
                    <xdr:col>37</xdr:col>
                    <xdr:colOff>307340</xdr:colOff>
                    <xdr:row>610</xdr:row>
                    <xdr:rowOff>318135</xdr:rowOff>
                  </to>
                </anchor>
              </controlPr>
            </control>
          </mc:Choice>
        </mc:AlternateContent>
        <mc:AlternateContent>
          <mc:Choice Requires="x14">
            <control shapeId="270551" r:id="rId1227" name="チェック 1239">
              <controlPr defaultSize="0" autoPict="0">
                <anchor moveWithCells="1">
                  <from xmlns:xdr="http://schemas.openxmlformats.org/drawingml/2006/spreadsheetDrawing">
                    <xdr:col>37</xdr:col>
                    <xdr:colOff>0</xdr:colOff>
                    <xdr:row>610</xdr:row>
                    <xdr:rowOff>0</xdr:rowOff>
                  </from>
                  <to xmlns:xdr="http://schemas.openxmlformats.org/drawingml/2006/spreadsheetDrawing">
                    <xdr:col>37</xdr:col>
                    <xdr:colOff>307340</xdr:colOff>
                    <xdr:row>610</xdr:row>
                    <xdr:rowOff>318135</xdr:rowOff>
                  </to>
                </anchor>
              </controlPr>
            </control>
          </mc:Choice>
        </mc:AlternateContent>
        <mc:AlternateContent>
          <mc:Choice Requires="x14">
            <control shapeId="270552" r:id="rId1228" name="チェック 1240">
              <controlPr defaultSize="0" autoPict="0">
                <anchor moveWithCells="1">
                  <from xmlns:xdr="http://schemas.openxmlformats.org/drawingml/2006/spreadsheetDrawing">
                    <xdr:col>38</xdr:col>
                    <xdr:colOff>0</xdr:colOff>
                    <xdr:row>610</xdr:row>
                    <xdr:rowOff>0</xdr:rowOff>
                  </from>
                  <to xmlns:xdr="http://schemas.openxmlformats.org/drawingml/2006/spreadsheetDrawing">
                    <xdr:col>38</xdr:col>
                    <xdr:colOff>307340</xdr:colOff>
                    <xdr:row>610</xdr:row>
                    <xdr:rowOff>318135</xdr:rowOff>
                  </to>
                </anchor>
              </controlPr>
            </control>
          </mc:Choice>
        </mc:AlternateContent>
        <mc:AlternateContent>
          <mc:Choice Requires="x14">
            <control shapeId="270553" r:id="rId1229" name="チェック 1241">
              <controlPr defaultSize="0" autoPict="0">
                <anchor moveWithCells="1">
                  <from xmlns:xdr="http://schemas.openxmlformats.org/drawingml/2006/spreadsheetDrawing">
                    <xdr:col>39</xdr:col>
                    <xdr:colOff>0</xdr:colOff>
                    <xdr:row>610</xdr:row>
                    <xdr:rowOff>0</xdr:rowOff>
                  </from>
                  <to xmlns:xdr="http://schemas.openxmlformats.org/drawingml/2006/spreadsheetDrawing">
                    <xdr:col>39</xdr:col>
                    <xdr:colOff>307340</xdr:colOff>
                    <xdr:row>610</xdr:row>
                    <xdr:rowOff>318135</xdr:rowOff>
                  </to>
                </anchor>
              </controlPr>
            </control>
          </mc:Choice>
        </mc:AlternateContent>
        <mc:AlternateContent>
          <mc:Choice Requires="x14">
            <control shapeId="270554" r:id="rId1230" name="チェック 1242">
              <controlPr defaultSize="0" autoPict="0">
                <anchor moveWithCells="1">
                  <from xmlns:xdr="http://schemas.openxmlformats.org/drawingml/2006/spreadsheetDrawing">
                    <xdr:col>37</xdr:col>
                    <xdr:colOff>0</xdr:colOff>
                    <xdr:row>614</xdr:row>
                    <xdr:rowOff>0</xdr:rowOff>
                  </from>
                  <to xmlns:xdr="http://schemas.openxmlformats.org/drawingml/2006/spreadsheetDrawing">
                    <xdr:col>37</xdr:col>
                    <xdr:colOff>307340</xdr:colOff>
                    <xdr:row>614</xdr:row>
                    <xdr:rowOff>318135</xdr:rowOff>
                  </to>
                </anchor>
              </controlPr>
            </control>
          </mc:Choice>
        </mc:AlternateContent>
        <mc:AlternateContent>
          <mc:Choice Requires="x14">
            <control shapeId="270555" r:id="rId1231" name="チェック 1243">
              <controlPr defaultSize="0" autoPict="0">
                <anchor moveWithCells="1">
                  <from xmlns:xdr="http://schemas.openxmlformats.org/drawingml/2006/spreadsheetDrawing">
                    <xdr:col>38</xdr:col>
                    <xdr:colOff>0</xdr:colOff>
                    <xdr:row>614</xdr:row>
                    <xdr:rowOff>0</xdr:rowOff>
                  </from>
                  <to xmlns:xdr="http://schemas.openxmlformats.org/drawingml/2006/spreadsheetDrawing">
                    <xdr:col>38</xdr:col>
                    <xdr:colOff>307340</xdr:colOff>
                    <xdr:row>614</xdr:row>
                    <xdr:rowOff>318135</xdr:rowOff>
                  </to>
                </anchor>
              </controlPr>
            </control>
          </mc:Choice>
        </mc:AlternateContent>
        <mc:AlternateContent>
          <mc:Choice Requires="x14">
            <control shapeId="270556" r:id="rId1232" name="チェック 1244">
              <controlPr defaultSize="0" autoPict="0">
                <anchor moveWithCells="1">
                  <from xmlns:xdr="http://schemas.openxmlformats.org/drawingml/2006/spreadsheetDrawing">
                    <xdr:col>39</xdr:col>
                    <xdr:colOff>0</xdr:colOff>
                    <xdr:row>614</xdr:row>
                    <xdr:rowOff>0</xdr:rowOff>
                  </from>
                  <to xmlns:xdr="http://schemas.openxmlformats.org/drawingml/2006/spreadsheetDrawing">
                    <xdr:col>39</xdr:col>
                    <xdr:colOff>307340</xdr:colOff>
                    <xdr:row>614</xdr:row>
                    <xdr:rowOff>318135</xdr:rowOff>
                  </to>
                </anchor>
              </controlPr>
            </control>
          </mc:Choice>
        </mc:AlternateContent>
        <mc:AlternateContent>
          <mc:Choice Requires="x14">
            <control shapeId="270557" r:id="rId1233" name="チェック 1245">
              <controlPr defaultSize="0" autoPict="0">
                <anchor moveWithCells="1">
                  <from xmlns:xdr="http://schemas.openxmlformats.org/drawingml/2006/spreadsheetDrawing">
                    <xdr:col>37</xdr:col>
                    <xdr:colOff>0</xdr:colOff>
                    <xdr:row>616</xdr:row>
                    <xdr:rowOff>0</xdr:rowOff>
                  </from>
                  <to xmlns:xdr="http://schemas.openxmlformats.org/drawingml/2006/spreadsheetDrawing">
                    <xdr:col>37</xdr:col>
                    <xdr:colOff>307340</xdr:colOff>
                    <xdr:row>616</xdr:row>
                    <xdr:rowOff>318135</xdr:rowOff>
                  </to>
                </anchor>
              </controlPr>
            </control>
          </mc:Choice>
        </mc:AlternateContent>
        <mc:AlternateContent>
          <mc:Choice Requires="x14">
            <control shapeId="270558" r:id="rId1234" name="チェック 1246">
              <controlPr defaultSize="0" autoPict="0">
                <anchor moveWithCells="1">
                  <from xmlns:xdr="http://schemas.openxmlformats.org/drawingml/2006/spreadsheetDrawing">
                    <xdr:col>38</xdr:col>
                    <xdr:colOff>0</xdr:colOff>
                    <xdr:row>616</xdr:row>
                    <xdr:rowOff>0</xdr:rowOff>
                  </from>
                  <to xmlns:xdr="http://schemas.openxmlformats.org/drawingml/2006/spreadsheetDrawing">
                    <xdr:col>38</xdr:col>
                    <xdr:colOff>307340</xdr:colOff>
                    <xdr:row>616</xdr:row>
                    <xdr:rowOff>318135</xdr:rowOff>
                  </to>
                </anchor>
              </controlPr>
            </control>
          </mc:Choice>
        </mc:AlternateContent>
        <mc:AlternateContent>
          <mc:Choice Requires="x14">
            <control shapeId="270559" r:id="rId1235" name="チェック 1247">
              <controlPr defaultSize="0" autoPict="0">
                <anchor moveWithCells="1">
                  <from xmlns:xdr="http://schemas.openxmlformats.org/drawingml/2006/spreadsheetDrawing">
                    <xdr:col>39</xdr:col>
                    <xdr:colOff>0</xdr:colOff>
                    <xdr:row>616</xdr:row>
                    <xdr:rowOff>0</xdr:rowOff>
                  </from>
                  <to xmlns:xdr="http://schemas.openxmlformats.org/drawingml/2006/spreadsheetDrawing">
                    <xdr:col>39</xdr:col>
                    <xdr:colOff>307340</xdr:colOff>
                    <xdr:row>616</xdr:row>
                    <xdr:rowOff>318135</xdr:rowOff>
                  </to>
                </anchor>
              </controlPr>
            </control>
          </mc:Choice>
        </mc:AlternateContent>
        <mc:AlternateContent>
          <mc:Choice Requires="x14">
            <control shapeId="270560" r:id="rId1236" name="チェック 1248">
              <controlPr defaultSize="0" autoPict="0">
                <anchor moveWithCells="1">
                  <from xmlns:xdr="http://schemas.openxmlformats.org/drawingml/2006/spreadsheetDrawing">
                    <xdr:col>37</xdr:col>
                    <xdr:colOff>0</xdr:colOff>
                    <xdr:row>618</xdr:row>
                    <xdr:rowOff>0</xdr:rowOff>
                  </from>
                  <to xmlns:xdr="http://schemas.openxmlformats.org/drawingml/2006/spreadsheetDrawing">
                    <xdr:col>37</xdr:col>
                    <xdr:colOff>307340</xdr:colOff>
                    <xdr:row>618</xdr:row>
                    <xdr:rowOff>317500</xdr:rowOff>
                  </to>
                </anchor>
              </controlPr>
            </control>
          </mc:Choice>
        </mc:AlternateContent>
        <mc:AlternateContent>
          <mc:Choice Requires="x14">
            <control shapeId="270561" r:id="rId1237" name="チェック 1249">
              <controlPr defaultSize="0" autoPict="0">
                <anchor moveWithCells="1">
                  <from xmlns:xdr="http://schemas.openxmlformats.org/drawingml/2006/spreadsheetDrawing">
                    <xdr:col>38</xdr:col>
                    <xdr:colOff>0</xdr:colOff>
                    <xdr:row>618</xdr:row>
                    <xdr:rowOff>0</xdr:rowOff>
                  </from>
                  <to xmlns:xdr="http://schemas.openxmlformats.org/drawingml/2006/spreadsheetDrawing">
                    <xdr:col>38</xdr:col>
                    <xdr:colOff>307340</xdr:colOff>
                    <xdr:row>618</xdr:row>
                    <xdr:rowOff>317500</xdr:rowOff>
                  </to>
                </anchor>
              </controlPr>
            </control>
          </mc:Choice>
        </mc:AlternateContent>
        <mc:AlternateContent>
          <mc:Choice Requires="x14">
            <control shapeId="270562" r:id="rId1238" name="チェック 1250">
              <controlPr defaultSize="0" autoPict="0">
                <anchor moveWithCells="1">
                  <from xmlns:xdr="http://schemas.openxmlformats.org/drawingml/2006/spreadsheetDrawing">
                    <xdr:col>39</xdr:col>
                    <xdr:colOff>0</xdr:colOff>
                    <xdr:row>618</xdr:row>
                    <xdr:rowOff>0</xdr:rowOff>
                  </from>
                  <to xmlns:xdr="http://schemas.openxmlformats.org/drawingml/2006/spreadsheetDrawing">
                    <xdr:col>39</xdr:col>
                    <xdr:colOff>307340</xdr:colOff>
                    <xdr:row>618</xdr:row>
                    <xdr:rowOff>317500</xdr:rowOff>
                  </to>
                </anchor>
              </controlPr>
            </control>
          </mc:Choice>
        </mc:AlternateContent>
        <mc:AlternateContent>
          <mc:Choice Requires="x14">
            <control shapeId="270563" r:id="rId1239" name="チェック 1251">
              <controlPr defaultSize="0" autoPict="0">
                <anchor moveWithCells="1">
                  <from xmlns:xdr="http://schemas.openxmlformats.org/drawingml/2006/spreadsheetDrawing">
                    <xdr:col>37</xdr:col>
                    <xdr:colOff>0</xdr:colOff>
                    <xdr:row>619</xdr:row>
                    <xdr:rowOff>0</xdr:rowOff>
                  </from>
                  <to xmlns:xdr="http://schemas.openxmlformats.org/drawingml/2006/spreadsheetDrawing">
                    <xdr:col>37</xdr:col>
                    <xdr:colOff>307340</xdr:colOff>
                    <xdr:row>619</xdr:row>
                    <xdr:rowOff>317500</xdr:rowOff>
                  </to>
                </anchor>
              </controlPr>
            </control>
          </mc:Choice>
        </mc:AlternateContent>
        <mc:AlternateContent>
          <mc:Choice Requires="x14">
            <control shapeId="270564" r:id="rId1240" name="チェック 1252">
              <controlPr defaultSize="0" autoPict="0">
                <anchor moveWithCells="1">
                  <from xmlns:xdr="http://schemas.openxmlformats.org/drawingml/2006/spreadsheetDrawing">
                    <xdr:col>37</xdr:col>
                    <xdr:colOff>0</xdr:colOff>
                    <xdr:row>620</xdr:row>
                    <xdr:rowOff>0</xdr:rowOff>
                  </from>
                  <to xmlns:xdr="http://schemas.openxmlformats.org/drawingml/2006/spreadsheetDrawing">
                    <xdr:col>37</xdr:col>
                    <xdr:colOff>307340</xdr:colOff>
                    <xdr:row>620</xdr:row>
                    <xdr:rowOff>314960</xdr:rowOff>
                  </to>
                </anchor>
              </controlPr>
            </control>
          </mc:Choice>
        </mc:AlternateContent>
        <mc:AlternateContent>
          <mc:Choice Requires="x14">
            <control shapeId="270565" r:id="rId1241" name="チェック 1253">
              <controlPr defaultSize="0" autoPict="0">
                <anchor moveWithCells="1">
                  <from xmlns:xdr="http://schemas.openxmlformats.org/drawingml/2006/spreadsheetDrawing">
                    <xdr:col>37</xdr:col>
                    <xdr:colOff>0</xdr:colOff>
                    <xdr:row>621</xdr:row>
                    <xdr:rowOff>0</xdr:rowOff>
                  </from>
                  <to xmlns:xdr="http://schemas.openxmlformats.org/drawingml/2006/spreadsheetDrawing">
                    <xdr:col>37</xdr:col>
                    <xdr:colOff>307340</xdr:colOff>
                    <xdr:row>621</xdr:row>
                    <xdr:rowOff>316230</xdr:rowOff>
                  </to>
                </anchor>
              </controlPr>
            </control>
          </mc:Choice>
        </mc:AlternateContent>
        <mc:AlternateContent>
          <mc:Choice Requires="x14">
            <control shapeId="270566" r:id="rId1242" name="チェック 1254">
              <controlPr defaultSize="0" autoPict="0">
                <anchor moveWithCells="1">
                  <from xmlns:xdr="http://schemas.openxmlformats.org/drawingml/2006/spreadsheetDrawing">
                    <xdr:col>38</xdr:col>
                    <xdr:colOff>0</xdr:colOff>
                    <xdr:row>619</xdr:row>
                    <xdr:rowOff>0</xdr:rowOff>
                  </from>
                  <to xmlns:xdr="http://schemas.openxmlformats.org/drawingml/2006/spreadsheetDrawing">
                    <xdr:col>38</xdr:col>
                    <xdr:colOff>307340</xdr:colOff>
                    <xdr:row>619</xdr:row>
                    <xdr:rowOff>317500</xdr:rowOff>
                  </to>
                </anchor>
              </controlPr>
            </control>
          </mc:Choice>
        </mc:AlternateContent>
        <mc:AlternateContent>
          <mc:Choice Requires="x14">
            <control shapeId="270567" r:id="rId1243" name="チェック 1255">
              <controlPr defaultSize="0" autoPict="0">
                <anchor moveWithCells="1">
                  <from xmlns:xdr="http://schemas.openxmlformats.org/drawingml/2006/spreadsheetDrawing">
                    <xdr:col>38</xdr:col>
                    <xdr:colOff>0</xdr:colOff>
                    <xdr:row>620</xdr:row>
                    <xdr:rowOff>0</xdr:rowOff>
                  </from>
                  <to xmlns:xdr="http://schemas.openxmlformats.org/drawingml/2006/spreadsheetDrawing">
                    <xdr:col>38</xdr:col>
                    <xdr:colOff>307340</xdr:colOff>
                    <xdr:row>620</xdr:row>
                    <xdr:rowOff>314960</xdr:rowOff>
                  </to>
                </anchor>
              </controlPr>
            </control>
          </mc:Choice>
        </mc:AlternateContent>
        <mc:AlternateContent>
          <mc:Choice Requires="x14">
            <control shapeId="270568" r:id="rId1244" name="チェック 1256">
              <controlPr defaultSize="0" autoPict="0">
                <anchor moveWithCells="1">
                  <from xmlns:xdr="http://schemas.openxmlformats.org/drawingml/2006/spreadsheetDrawing">
                    <xdr:col>38</xdr:col>
                    <xdr:colOff>0</xdr:colOff>
                    <xdr:row>621</xdr:row>
                    <xdr:rowOff>0</xdr:rowOff>
                  </from>
                  <to xmlns:xdr="http://schemas.openxmlformats.org/drawingml/2006/spreadsheetDrawing">
                    <xdr:col>38</xdr:col>
                    <xdr:colOff>307340</xdr:colOff>
                    <xdr:row>621</xdr:row>
                    <xdr:rowOff>316230</xdr:rowOff>
                  </to>
                </anchor>
              </controlPr>
            </control>
          </mc:Choice>
        </mc:AlternateContent>
        <mc:AlternateContent>
          <mc:Choice Requires="x14">
            <control shapeId="270569" r:id="rId1245" name="チェック 1257">
              <controlPr defaultSize="0" autoPict="0">
                <anchor moveWithCells="1">
                  <from xmlns:xdr="http://schemas.openxmlformats.org/drawingml/2006/spreadsheetDrawing">
                    <xdr:col>39</xdr:col>
                    <xdr:colOff>0</xdr:colOff>
                    <xdr:row>619</xdr:row>
                    <xdr:rowOff>0</xdr:rowOff>
                  </from>
                  <to xmlns:xdr="http://schemas.openxmlformats.org/drawingml/2006/spreadsheetDrawing">
                    <xdr:col>39</xdr:col>
                    <xdr:colOff>307340</xdr:colOff>
                    <xdr:row>619</xdr:row>
                    <xdr:rowOff>317500</xdr:rowOff>
                  </to>
                </anchor>
              </controlPr>
            </control>
          </mc:Choice>
        </mc:AlternateContent>
        <mc:AlternateContent>
          <mc:Choice Requires="x14">
            <control shapeId="270570" r:id="rId1246" name="チェック 1258">
              <controlPr defaultSize="0" autoPict="0">
                <anchor moveWithCells="1">
                  <from xmlns:xdr="http://schemas.openxmlformats.org/drawingml/2006/spreadsheetDrawing">
                    <xdr:col>39</xdr:col>
                    <xdr:colOff>0</xdr:colOff>
                    <xdr:row>620</xdr:row>
                    <xdr:rowOff>0</xdr:rowOff>
                  </from>
                  <to xmlns:xdr="http://schemas.openxmlformats.org/drawingml/2006/spreadsheetDrawing">
                    <xdr:col>39</xdr:col>
                    <xdr:colOff>307340</xdr:colOff>
                    <xdr:row>620</xdr:row>
                    <xdr:rowOff>314960</xdr:rowOff>
                  </to>
                </anchor>
              </controlPr>
            </control>
          </mc:Choice>
        </mc:AlternateContent>
        <mc:AlternateContent>
          <mc:Choice Requires="x14">
            <control shapeId="270571" r:id="rId1247" name="チェック 1259">
              <controlPr defaultSize="0" autoPict="0">
                <anchor moveWithCells="1">
                  <from xmlns:xdr="http://schemas.openxmlformats.org/drawingml/2006/spreadsheetDrawing">
                    <xdr:col>39</xdr:col>
                    <xdr:colOff>0</xdr:colOff>
                    <xdr:row>621</xdr:row>
                    <xdr:rowOff>0</xdr:rowOff>
                  </from>
                  <to xmlns:xdr="http://schemas.openxmlformats.org/drawingml/2006/spreadsheetDrawing">
                    <xdr:col>39</xdr:col>
                    <xdr:colOff>307340</xdr:colOff>
                    <xdr:row>621</xdr:row>
                    <xdr:rowOff>316230</xdr:rowOff>
                  </to>
                </anchor>
              </controlPr>
            </control>
          </mc:Choice>
        </mc:AlternateContent>
        <mc:AlternateContent>
          <mc:Choice Requires="x14">
            <control shapeId="270572" r:id="rId1248" name="チェック 1260">
              <controlPr defaultSize="0" autoPict="0">
                <anchor moveWithCells="1">
                  <from xmlns:xdr="http://schemas.openxmlformats.org/drawingml/2006/spreadsheetDrawing">
                    <xdr:col>37</xdr:col>
                    <xdr:colOff>0</xdr:colOff>
                    <xdr:row>622</xdr:row>
                    <xdr:rowOff>0</xdr:rowOff>
                  </from>
                  <to xmlns:xdr="http://schemas.openxmlformats.org/drawingml/2006/spreadsheetDrawing">
                    <xdr:col>37</xdr:col>
                    <xdr:colOff>307340</xdr:colOff>
                    <xdr:row>622</xdr:row>
                    <xdr:rowOff>317500</xdr:rowOff>
                  </to>
                </anchor>
              </controlPr>
            </control>
          </mc:Choice>
        </mc:AlternateContent>
        <mc:AlternateContent>
          <mc:Choice Requires="x14">
            <control shapeId="270573" r:id="rId1249" name="チェック 1261">
              <controlPr defaultSize="0" autoPict="0">
                <anchor moveWithCells="1">
                  <from xmlns:xdr="http://schemas.openxmlformats.org/drawingml/2006/spreadsheetDrawing">
                    <xdr:col>38</xdr:col>
                    <xdr:colOff>0</xdr:colOff>
                    <xdr:row>622</xdr:row>
                    <xdr:rowOff>0</xdr:rowOff>
                  </from>
                  <to xmlns:xdr="http://schemas.openxmlformats.org/drawingml/2006/spreadsheetDrawing">
                    <xdr:col>38</xdr:col>
                    <xdr:colOff>307340</xdr:colOff>
                    <xdr:row>622</xdr:row>
                    <xdr:rowOff>317500</xdr:rowOff>
                  </to>
                </anchor>
              </controlPr>
            </control>
          </mc:Choice>
        </mc:AlternateContent>
        <mc:AlternateContent>
          <mc:Choice Requires="x14">
            <control shapeId="270574" r:id="rId1250" name="チェック 1262">
              <controlPr defaultSize="0" autoPict="0">
                <anchor moveWithCells="1">
                  <from xmlns:xdr="http://schemas.openxmlformats.org/drawingml/2006/spreadsheetDrawing">
                    <xdr:col>39</xdr:col>
                    <xdr:colOff>0</xdr:colOff>
                    <xdr:row>622</xdr:row>
                    <xdr:rowOff>0</xdr:rowOff>
                  </from>
                  <to xmlns:xdr="http://schemas.openxmlformats.org/drawingml/2006/spreadsheetDrawing">
                    <xdr:col>39</xdr:col>
                    <xdr:colOff>307340</xdr:colOff>
                    <xdr:row>622</xdr:row>
                    <xdr:rowOff>317500</xdr:rowOff>
                  </to>
                </anchor>
              </controlPr>
            </control>
          </mc:Choice>
        </mc:AlternateContent>
        <mc:AlternateContent>
          <mc:Choice Requires="x14">
            <control shapeId="270575" r:id="rId1251" name="チェック 1263">
              <controlPr defaultSize="0" autoPict="0">
                <anchor moveWithCells="1">
                  <from xmlns:xdr="http://schemas.openxmlformats.org/drawingml/2006/spreadsheetDrawing">
                    <xdr:col>37</xdr:col>
                    <xdr:colOff>0</xdr:colOff>
                    <xdr:row>641</xdr:row>
                    <xdr:rowOff>0</xdr:rowOff>
                  </from>
                  <to xmlns:xdr="http://schemas.openxmlformats.org/drawingml/2006/spreadsheetDrawing">
                    <xdr:col>37</xdr:col>
                    <xdr:colOff>307340</xdr:colOff>
                    <xdr:row>642</xdr:row>
                    <xdr:rowOff>25400</xdr:rowOff>
                  </to>
                </anchor>
              </controlPr>
            </control>
          </mc:Choice>
        </mc:AlternateContent>
        <mc:AlternateContent>
          <mc:Choice Requires="x14">
            <control shapeId="270576" r:id="rId1252" name="チェック 1264">
              <controlPr defaultSize="0" autoPict="0">
                <anchor moveWithCells="1">
                  <from xmlns:xdr="http://schemas.openxmlformats.org/drawingml/2006/spreadsheetDrawing">
                    <xdr:col>38</xdr:col>
                    <xdr:colOff>0</xdr:colOff>
                    <xdr:row>641</xdr:row>
                    <xdr:rowOff>0</xdr:rowOff>
                  </from>
                  <to xmlns:xdr="http://schemas.openxmlformats.org/drawingml/2006/spreadsheetDrawing">
                    <xdr:col>38</xdr:col>
                    <xdr:colOff>307340</xdr:colOff>
                    <xdr:row>642</xdr:row>
                    <xdr:rowOff>25400</xdr:rowOff>
                  </to>
                </anchor>
              </controlPr>
            </control>
          </mc:Choice>
        </mc:AlternateContent>
        <mc:AlternateContent>
          <mc:Choice Requires="x14">
            <control shapeId="270577" r:id="rId1253" name="チェック 1265">
              <controlPr defaultSize="0" autoPict="0">
                <anchor moveWithCells="1">
                  <from xmlns:xdr="http://schemas.openxmlformats.org/drawingml/2006/spreadsheetDrawing">
                    <xdr:col>39</xdr:col>
                    <xdr:colOff>0</xdr:colOff>
                    <xdr:row>641</xdr:row>
                    <xdr:rowOff>0</xdr:rowOff>
                  </from>
                  <to xmlns:xdr="http://schemas.openxmlformats.org/drawingml/2006/spreadsheetDrawing">
                    <xdr:col>39</xdr:col>
                    <xdr:colOff>307340</xdr:colOff>
                    <xdr:row>642</xdr:row>
                    <xdr:rowOff>25400</xdr:rowOff>
                  </to>
                </anchor>
              </controlPr>
            </control>
          </mc:Choice>
        </mc:AlternateContent>
        <mc:AlternateContent>
          <mc:Choice Requires="x14">
            <control shapeId="270578" r:id="rId1254" name="チェック 1266">
              <controlPr defaultSize="0" autoPict="0">
                <anchor moveWithCells="1">
                  <from xmlns:xdr="http://schemas.openxmlformats.org/drawingml/2006/spreadsheetDrawing">
                    <xdr:col>37</xdr:col>
                    <xdr:colOff>0</xdr:colOff>
                    <xdr:row>643</xdr:row>
                    <xdr:rowOff>0</xdr:rowOff>
                  </from>
                  <to xmlns:xdr="http://schemas.openxmlformats.org/drawingml/2006/spreadsheetDrawing">
                    <xdr:col>37</xdr:col>
                    <xdr:colOff>307340</xdr:colOff>
                    <xdr:row>644</xdr:row>
                    <xdr:rowOff>108585</xdr:rowOff>
                  </to>
                </anchor>
              </controlPr>
            </control>
          </mc:Choice>
        </mc:AlternateContent>
        <mc:AlternateContent>
          <mc:Choice Requires="x14">
            <control shapeId="270579" r:id="rId1255" name="チェック 1267">
              <controlPr defaultSize="0" autoPict="0">
                <anchor moveWithCells="1">
                  <from xmlns:xdr="http://schemas.openxmlformats.org/drawingml/2006/spreadsheetDrawing">
                    <xdr:col>38</xdr:col>
                    <xdr:colOff>0</xdr:colOff>
                    <xdr:row>643</xdr:row>
                    <xdr:rowOff>0</xdr:rowOff>
                  </from>
                  <to xmlns:xdr="http://schemas.openxmlformats.org/drawingml/2006/spreadsheetDrawing">
                    <xdr:col>38</xdr:col>
                    <xdr:colOff>307340</xdr:colOff>
                    <xdr:row>644</xdr:row>
                    <xdr:rowOff>108585</xdr:rowOff>
                  </to>
                </anchor>
              </controlPr>
            </control>
          </mc:Choice>
        </mc:AlternateContent>
        <mc:AlternateContent>
          <mc:Choice Requires="x14">
            <control shapeId="270580" r:id="rId1256" name="チェック 1268">
              <controlPr defaultSize="0" autoPict="0">
                <anchor moveWithCells="1">
                  <from xmlns:xdr="http://schemas.openxmlformats.org/drawingml/2006/spreadsheetDrawing">
                    <xdr:col>39</xdr:col>
                    <xdr:colOff>0</xdr:colOff>
                    <xdr:row>643</xdr:row>
                    <xdr:rowOff>0</xdr:rowOff>
                  </from>
                  <to xmlns:xdr="http://schemas.openxmlformats.org/drawingml/2006/spreadsheetDrawing">
                    <xdr:col>39</xdr:col>
                    <xdr:colOff>307340</xdr:colOff>
                    <xdr:row>644</xdr:row>
                    <xdr:rowOff>108585</xdr:rowOff>
                  </to>
                </anchor>
              </controlPr>
            </control>
          </mc:Choice>
        </mc:AlternateContent>
        <mc:AlternateContent>
          <mc:Choice Requires="x14">
            <control shapeId="270581" r:id="rId1257" name="チェック 1269">
              <controlPr defaultSize="0" autoPict="0">
                <anchor moveWithCells="1">
                  <from xmlns:xdr="http://schemas.openxmlformats.org/drawingml/2006/spreadsheetDrawing">
                    <xdr:col>37</xdr:col>
                    <xdr:colOff>0</xdr:colOff>
                    <xdr:row>644</xdr:row>
                    <xdr:rowOff>0</xdr:rowOff>
                  </from>
                  <to xmlns:xdr="http://schemas.openxmlformats.org/drawingml/2006/spreadsheetDrawing">
                    <xdr:col>37</xdr:col>
                    <xdr:colOff>307340</xdr:colOff>
                    <xdr:row>645</xdr:row>
                    <xdr:rowOff>79375</xdr:rowOff>
                  </to>
                </anchor>
              </controlPr>
            </control>
          </mc:Choice>
        </mc:AlternateContent>
        <mc:AlternateContent>
          <mc:Choice Requires="x14">
            <control shapeId="270582" r:id="rId1258" name="チェック 1270">
              <controlPr defaultSize="0" autoPict="0">
                <anchor moveWithCells="1">
                  <from xmlns:xdr="http://schemas.openxmlformats.org/drawingml/2006/spreadsheetDrawing">
                    <xdr:col>37</xdr:col>
                    <xdr:colOff>0</xdr:colOff>
                    <xdr:row>645</xdr:row>
                    <xdr:rowOff>0</xdr:rowOff>
                  </from>
                  <to xmlns:xdr="http://schemas.openxmlformats.org/drawingml/2006/spreadsheetDrawing">
                    <xdr:col>37</xdr:col>
                    <xdr:colOff>307340</xdr:colOff>
                    <xdr:row>646</xdr:row>
                    <xdr:rowOff>79375</xdr:rowOff>
                  </to>
                </anchor>
              </controlPr>
            </control>
          </mc:Choice>
        </mc:AlternateContent>
        <mc:AlternateContent>
          <mc:Choice Requires="x14">
            <control shapeId="270583" r:id="rId1259" name="チェック 1271">
              <controlPr defaultSize="0" autoPict="0">
                <anchor moveWithCells="1">
                  <from xmlns:xdr="http://schemas.openxmlformats.org/drawingml/2006/spreadsheetDrawing">
                    <xdr:col>37</xdr:col>
                    <xdr:colOff>0</xdr:colOff>
                    <xdr:row>646</xdr:row>
                    <xdr:rowOff>0</xdr:rowOff>
                  </from>
                  <to xmlns:xdr="http://schemas.openxmlformats.org/drawingml/2006/spreadsheetDrawing">
                    <xdr:col>37</xdr:col>
                    <xdr:colOff>307340</xdr:colOff>
                    <xdr:row>647</xdr:row>
                    <xdr:rowOff>79375</xdr:rowOff>
                  </to>
                </anchor>
              </controlPr>
            </control>
          </mc:Choice>
        </mc:AlternateContent>
        <mc:AlternateContent>
          <mc:Choice Requires="x14">
            <control shapeId="270584" r:id="rId1260" name="チェック 1272">
              <controlPr defaultSize="0" autoPict="0">
                <anchor moveWithCells="1">
                  <from xmlns:xdr="http://schemas.openxmlformats.org/drawingml/2006/spreadsheetDrawing">
                    <xdr:col>37</xdr:col>
                    <xdr:colOff>0</xdr:colOff>
                    <xdr:row>647</xdr:row>
                    <xdr:rowOff>0</xdr:rowOff>
                  </from>
                  <to xmlns:xdr="http://schemas.openxmlformats.org/drawingml/2006/spreadsheetDrawing">
                    <xdr:col>37</xdr:col>
                    <xdr:colOff>307340</xdr:colOff>
                    <xdr:row>648</xdr:row>
                    <xdr:rowOff>79375</xdr:rowOff>
                  </to>
                </anchor>
              </controlPr>
            </control>
          </mc:Choice>
        </mc:AlternateContent>
        <mc:AlternateContent>
          <mc:Choice Requires="x14">
            <control shapeId="270585" r:id="rId1261" name="チェック 1273">
              <controlPr defaultSize="0" autoPict="0">
                <anchor moveWithCells="1">
                  <from xmlns:xdr="http://schemas.openxmlformats.org/drawingml/2006/spreadsheetDrawing">
                    <xdr:col>38</xdr:col>
                    <xdr:colOff>0</xdr:colOff>
                    <xdr:row>644</xdr:row>
                    <xdr:rowOff>0</xdr:rowOff>
                  </from>
                  <to xmlns:xdr="http://schemas.openxmlformats.org/drawingml/2006/spreadsheetDrawing">
                    <xdr:col>38</xdr:col>
                    <xdr:colOff>307340</xdr:colOff>
                    <xdr:row>645</xdr:row>
                    <xdr:rowOff>79375</xdr:rowOff>
                  </to>
                </anchor>
              </controlPr>
            </control>
          </mc:Choice>
        </mc:AlternateContent>
        <mc:AlternateContent>
          <mc:Choice Requires="x14">
            <control shapeId="270586" r:id="rId1262" name="チェック 1274">
              <controlPr defaultSize="0" autoPict="0">
                <anchor moveWithCells="1">
                  <from xmlns:xdr="http://schemas.openxmlformats.org/drawingml/2006/spreadsheetDrawing">
                    <xdr:col>38</xdr:col>
                    <xdr:colOff>0</xdr:colOff>
                    <xdr:row>645</xdr:row>
                    <xdr:rowOff>0</xdr:rowOff>
                  </from>
                  <to xmlns:xdr="http://schemas.openxmlformats.org/drawingml/2006/spreadsheetDrawing">
                    <xdr:col>38</xdr:col>
                    <xdr:colOff>307340</xdr:colOff>
                    <xdr:row>646</xdr:row>
                    <xdr:rowOff>79375</xdr:rowOff>
                  </to>
                </anchor>
              </controlPr>
            </control>
          </mc:Choice>
        </mc:AlternateContent>
        <mc:AlternateContent>
          <mc:Choice Requires="x14">
            <control shapeId="270587" r:id="rId1263" name="チェック 1275">
              <controlPr defaultSize="0" autoPict="0">
                <anchor moveWithCells="1">
                  <from xmlns:xdr="http://schemas.openxmlformats.org/drawingml/2006/spreadsheetDrawing">
                    <xdr:col>38</xdr:col>
                    <xdr:colOff>0</xdr:colOff>
                    <xdr:row>646</xdr:row>
                    <xdr:rowOff>0</xdr:rowOff>
                  </from>
                  <to xmlns:xdr="http://schemas.openxmlformats.org/drawingml/2006/spreadsheetDrawing">
                    <xdr:col>38</xdr:col>
                    <xdr:colOff>307340</xdr:colOff>
                    <xdr:row>647</xdr:row>
                    <xdr:rowOff>79375</xdr:rowOff>
                  </to>
                </anchor>
              </controlPr>
            </control>
          </mc:Choice>
        </mc:AlternateContent>
        <mc:AlternateContent>
          <mc:Choice Requires="x14">
            <control shapeId="270588" r:id="rId1264" name="チェック 1276">
              <controlPr defaultSize="0" autoPict="0">
                <anchor moveWithCells="1">
                  <from xmlns:xdr="http://schemas.openxmlformats.org/drawingml/2006/spreadsheetDrawing">
                    <xdr:col>38</xdr:col>
                    <xdr:colOff>0</xdr:colOff>
                    <xdr:row>647</xdr:row>
                    <xdr:rowOff>0</xdr:rowOff>
                  </from>
                  <to xmlns:xdr="http://schemas.openxmlformats.org/drawingml/2006/spreadsheetDrawing">
                    <xdr:col>38</xdr:col>
                    <xdr:colOff>307340</xdr:colOff>
                    <xdr:row>648</xdr:row>
                    <xdr:rowOff>79375</xdr:rowOff>
                  </to>
                </anchor>
              </controlPr>
            </control>
          </mc:Choice>
        </mc:AlternateContent>
        <mc:AlternateContent>
          <mc:Choice Requires="x14">
            <control shapeId="270589" r:id="rId1265" name="チェック 1277">
              <controlPr defaultSize="0" autoPict="0">
                <anchor moveWithCells="1">
                  <from xmlns:xdr="http://schemas.openxmlformats.org/drawingml/2006/spreadsheetDrawing">
                    <xdr:col>39</xdr:col>
                    <xdr:colOff>0</xdr:colOff>
                    <xdr:row>644</xdr:row>
                    <xdr:rowOff>0</xdr:rowOff>
                  </from>
                  <to xmlns:xdr="http://schemas.openxmlformats.org/drawingml/2006/spreadsheetDrawing">
                    <xdr:col>39</xdr:col>
                    <xdr:colOff>307340</xdr:colOff>
                    <xdr:row>645</xdr:row>
                    <xdr:rowOff>79375</xdr:rowOff>
                  </to>
                </anchor>
              </controlPr>
            </control>
          </mc:Choice>
        </mc:AlternateContent>
        <mc:AlternateContent>
          <mc:Choice Requires="x14">
            <control shapeId="270590" r:id="rId1266" name="チェック 1278">
              <controlPr defaultSize="0" autoPict="0">
                <anchor moveWithCells="1">
                  <from xmlns:xdr="http://schemas.openxmlformats.org/drawingml/2006/spreadsheetDrawing">
                    <xdr:col>39</xdr:col>
                    <xdr:colOff>0</xdr:colOff>
                    <xdr:row>645</xdr:row>
                    <xdr:rowOff>0</xdr:rowOff>
                  </from>
                  <to xmlns:xdr="http://schemas.openxmlformats.org/drawingml/2006/spreadsheetDrawing">
                    <xdr:col>39</xdr:col>
                    <xdr:colOff>307340</xdr:colOff>
                    <xdr:row>646</xdr:row>
                    <xdr:rowOff>79375</xdr:rowOff>
                  </to>
                </anchor>
              </controlPr>
            </control>
          </mc:Choice>
        </mc:AlternateContent>
        <mc:AlternateContent>
          <mc:Choice Requires="x14">
            <control shapeId="270591" r:id="rId1267" name="チェック 1279">
              <controlPr defaultSize="0" autoPict="0">
                <anchor moveWithCells="1">
                  <from xmlns:xdr="http://schemas.openxmlformats.org/drawingml/2006/spreadsheetDrawing">
                    <xdr:col>39</xdr:col>
                    <xdr:colOff>0</xdr:colOff>
                    <xdr:row>646</xdr:row>
                    <xdr:rowOff>0</xdr:rowOff>
                  </from>
                  <to xmlns:xdr="http://schemas.openxmlformats.org/drawingml/2006/spreadsheetDrawing">
                    <xdr:col>39</xdr:col>
                    <xdr:colOff>307340</xdr:colOff>
                    <xdr:row>647</xdr:row>
                    <xdr:rowOff>79375</xdr:rowOff>
                  </to>
                </anchor>
              </controlPr>
            </control>
          </mc:Choice>
        </mc:AlternateContent>
        <mc:AlternateContent>
          <mc:Choice Requires="x14">
            <control shapeId="270592" r:id="rId1268" name="チェック 1280">
              <controlPr defaultSize="0" autoPict="0">
                <anchor moveWithCells="1">
                  <from xmlns:xdr="http://schemas.openxmlformats.org/drawingml/2006/spreadsheetDrawing">
                    <xdr:col>39</xdr:col>
                    <xdr:colOff>0</xdr:colOff>
                    <xdr:row>647</xdr:row>
                    <xdr:rowOff>0</xdr:rowOff>
                  </from>
                  <to xmlns:xdr="http://schemas.openxmlformats.org/drawingml/2006/spreadsheetDrawing">
                    <xdr:col>39</xdr:col>
                    <xdr:colOff>307340</xdr:colOff>
                    <xdr:row>648</xdr:row>
                    <xdr:rowOff>79375</xdr:rowOff>
                  </to>
                </anchor>
              </controlPr>
            </control>
          </mc:Choice>
        </mc:AlternateContent>
        <mc:AlternateContent>
          <mc:Choice Requires="x14">
            <control shapeId="270593" r:id="rId1269" name="チェック 1281">
              <controlPr defaultSize="0" autoPict="0">
                <anchor moveWithCells="1">
                  <from xmlns:xdr="http://schemas.openxmlformats.org/drawingml/2006/spreadsheetDrawing">
                    <xdr:col>37</xdr:col>
                    <xdr:colOff>0</xdr:colOff>
                    <xdr:row>647</xdr:row>
                    <xdr:rowOff>0</xdr:rowOff>
                  </from>
                  <to xmlns:xdr="http://schemas.openxmlformats.org/drawingml/2006/spreadsheetDrawing">
                    <xdr:col>37</xdr:col>
                    <xdr:colOff>307340</xdr:colOff>
                    <xdr:row>648</xdr:row>
                    <xdr:rowOff>79375</xdr:rowOff>
                  </to>
                </anchor>
              </controlPr>
            </control>
          </mc:Choice>
        </mc:AlternateContent>
        <mc:AlternateContent>
          <mc:Choice Requires="x14">
            <control shapeId="270594" r:id="rId1270" name="チェック 1282">
              <controlPr defaultSize="0" autoPict="0">
                <anchor moveWithCells="1">
                  <from xmlns:xdr="http://schemas.openxmlformats.org/drawingml/2006/spreadsheetDrawing">
                    <xdr:col>37</xdr:col>
                    <xdr:colOff>0</xdr:colOff>
                    <xdr:row>648</xdr:row>
                    <xdr:rowOff>0</xdr:rowOff>
                  </from>
                  <to xmlns:xdr="http://schemas.openxmlformats.org/drawingml/2006/spreadsheetDrawing">
                    <xdr:col>37</xdr:col>
                    <xdr:colOff>307340</xdr:colOff>
                    <xdr:row>649</xdr:row>
                    <xdr:rowOff>79375</xdr:rowOff>
                  </to>
                </anchor>
              </controlPr>
            </control>
          </mc:Choice>
        </mc:AlternateContent>
        <mc:AlternateContent>
          <mc:Choice Requires="x14">
            <control shapeId="270595" r:id="rId1271" name="チェック 1283">
              <controlPr defaultSize="0" autoPict="0">
                <anchor moveWithCells="1">
                  <from xmlns:xdr="http://schemas.openxmlformats.org/drawingml/2006/spreadsheetDrawing">
                    <xdr:col>38</xdr:col>
                    <xdr:colOff>0</xdr:colOff>
                    <xdr:row>647</xdr:row>
                    <xdr:rowOff>0</xdr:rowOff>
                  </from>
                  <to xmlns:xdr="http://schemas.openxmlformats.org/drawingml/2006/spreadsheetDrawing">
                    <xdr:col>38</xdr:col>
                    <xdr:colOff>307340</xdr:colOff>
                    <xdr:row>648</xdr:row>
                    <xdr:rowOff>79375</xdr:rowOff>
                  </to>
                </anchor>
              </controlPr>
            </control>
          </mc:Choice>
        </mc:AlternateContent>
        <mc:AlternateContent>
          <mc:Choice Requires="x14">
            <control shapeId="270596" r:id="rId1272" name="チェック 1284">
              <controlPr defaultSize="0" autoPict="0">
                <anchor moveWithCells="1">
                  <from xmlns:xdr="http://schemas.openxmlformats.org/drawingml/2006/spreadsheetDrawing">
                    <xdr:col>38</xdr:col>
                    <xdr:colOff>0</xdr:colOff>
                    <xdr:row>648</xdr:row>
                    <xdr:rowOff>0</xdr:rowOff>
                  </from>
                  <to xmlns:xdr="http://schemas.openxmlformats.org/drawingml/2006/spreadsheetDrawing">
                    <xdr:col>38</xdr:col>
                    <xdr:colOff>307340</xdr:colOff>
                    <xdr:row>649</xdr:row>
                    <xdr:rowOff>79375</xdr:rowOff>
                  </to>
                </anchor>
              </controlPr>
            </control>
          </mc:Choice>
        </mc:AlternateContent>
        <mc:AlternateContent>
          <mc:Choice Requires="x14">
            <control shapeId="270597" r:id="rId1273" name="チェック 1285">
              <controlPr defaultSize="0" autoPict="0">
                <anchor moveWithCells="1">
                  <from xmlns:xdr="http://schemas.openxmlformats.org/drawingml/2006/spreadsheetDrawing">
                    <xdr:col>39</xdr:col>
                    <xdr:colOff>0</xdr:colOff>
                    <xdr:row>647</xdr:row>
                    <xdr:rowOff>0</xdr:rowOff>
                  </from>
                  <to xmlns:xdr="http://schemas.openxmlformats.org/drawingml/2006/spreadsheetDrawing">
                    <xdr:col>39</xdr:col>
                    <xdr:colOff>307340</xdr:colOff>
                    <xdr:row>648</xdr:row>
                    <xdr:rowOff>79375</xdr:rowOff>
                  </to>
                </anchor>
              </controlPr>
            </control>
          </mc:Choice>
        </mc:AlternateContent>
        <mc:AlternateContent>
          <mc:Choice Requires="x14">
            <control shapeId="270598" r:id="rId1274" name="チェック 1286">
              <controlPr defaultSize="0" autoPict="0">
                <anchor moveWithCells="1">
                  <from xmlns:xdr="http://schemas.openxmlformats.org/drawingml/2006/spreadsheetDrawing">
                    <xdr:col>39</xdr:col>
                    <xdr:colOff>0</xdr:colOff>
                    <xdr:row>648</xdr:row>
                    <xdr:rowOff>0</xdr:rowOff>
                  </from>
                  <to xmlns:xdr="http://schemas.openxmlformats.org/drawingml/2006/spreadsheetDrawing">
                    <xdr:col>39</xdr:col>
                    <xdr:colOff>307340</xdr:colOff>
                    <xdr:row>649</xdr:row>
                    <xdr:rowOff>79375</xdr:rowOff>
                  </to>
                </anchor>
              </controlPr>
            </control>
          </mc:Choice>
        </mc:AlternateContent>
        <mc:AlternateContent>
          <mc:Choice Requires="x14">
            <control shapeId="270599" r:id="rId1275" name="チェック 1287">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00" r:id="rId1276" name="チェック 1288">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01" r:id="rId1277" name="チェック 1289">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02" r:id="rId1278" name="チェック 1290">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03" r:id="rId1279" name="チェック 1291">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04" r:id="rId1280" name="チェック 1292">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05" r:id="rId1281" name="チェック 1293">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06" r:id="rId1282" name="チェック 1294">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07" r:id="rId1283" name="チェック 1295">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08" r:id="rId1284" name="チェック 1296">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09" r:id="rId1285" name="チェック 1297">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10" r:id="rId1286" name="チェック 1298">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11" r:id="rId1287" name="チェック 1299">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12" r:id="rId1288" name="チェック 1300">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13" r:id="rId1289" name="チェック 1301">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14" r:id="rId1290" name="チェック 1302">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15" r:id="rId1291" name="チェック 1303">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16" r:id="rId1292" name="チェック 1304">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17" r:id="rId1293" name="チェック 1305">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18" r:id="rId1294" name="チェック 1306">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19" r:id="rId1295" name="チェック 1307">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20" r:id="rId1296" name="チェック 1308">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21" r:id="rId1297" name="チェック 1309">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22" r:id="rId1298" name="チェック 1310">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23" r:id="rId1299" name="チェック 1311">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24" r:id="rId1300" name="チェック 1312">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25" r:id="rId1301" name="チェック 1313">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26" r:id="rId1302" name="チェック 1314">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27" r:id="rId1303" name="チェック 1315">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28" r:id="rId1304" name="チェック 1316">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29" r:id="rId1305" name="チェック 1317">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30" r:id="rId1306" name="チェック 1318">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31" r:id="rId1307" name="チェック 1319">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32" r:id="rId1308" name="チェック 1320">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33" r:id="rId1309" name="チェック 1321">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34" r:id="rId1310" name="チェック 1322">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35" r:id="rId1311" name="チェック 1323">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36" r:id="rId1312" name="チェック 1324">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37" r:id="rId1313" name="チェック 1325">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38" r:id="rId1314" name="チェック 1326">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39" r:id="rId1315" name="チェック 1327">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40" r:id="rId1316" name="チェック 1328">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41" r:id="rId1317" name="チェック 1329">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42" r:id="rId1318" name="チェック 1330">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43" r:id="rId1319" name="チェック 1331">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44" r:id="rId1320" name="チェック 1332">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45" r:id="rId1321" name="チェック 1333">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46" r:id="rId1322" name="チェック 1334">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47" r:id="rId1323" name="チェック 1335">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48" r:id="rId1324" name="チェック 1336">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49" r:id="rId1325" name="チェック 1337">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50" r:id="rId1326" name="チェック 1338">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51" r:id="rId1327" name="チェック 1339">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52" r:id="rId1328" name="チェック 1340">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53" r:id="rId1329" name="チェック 1341">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54" r:id="rId1330" name="チェック 1342">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55" r:id="rId1331" name="チェック 1343">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56" r:id="rId1332" name="チェック 1344">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57" r:id="rId1333" name="チェック 1345">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58" r:id="rId1334" name="チェック 1346">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59" r:id="rId1335" name="チェック 1347">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60" r:id="rId1336" name="チェック 1348">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61" r:id="rId1337" name="チェック 1349">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62" r:id="rId1338" name="チェック 1350">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63" r:id="rId1339" name="チェック 1351">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64" r:id="rId1340" name="チェック 1352">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65" r:id="rId1341" name="チェック 1353">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66" r:id="rId1342" name="チェック 1354">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67" r:id="rId1343" name="チェック 1355">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68" r:id="rId1344" name="チェック 1356">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69" r:id="rId1345" name="チェック 1357">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70" r:id="rId1346" name="チェック 1358">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309245</xdr:rowOff>
                  </to>
                </anchor>
              </controlPr>
            </control>
          </mc:Choice>
        </mc:AlternateContent>
        <mc:AlternateContent>
          <mc:Choice Requires="x14">
            <control shapeId="270671" r:id="rId1347" name="チェック 1359">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309245</xdr:rowOff>
                  </to>
                </anchor>
              </controlPr>
            </control>
          </mc:Choice>
        </mc:AlternateContent>
        <mc:AlternateContent>
          <mc:Choice Requires="x14">
            <control shapeId="270672" r:id="rId1348" name="チェック 1360">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309245</xdr:rowOff>
                  </to>
                </anchor>
              </controlPr>
            </control>
          </mc:Choice>
        </mc:AlternateContent>
        <mc:AlternateContent>
          <mc:Choice Requires="x14">
            <control shapeId="270673" r:id="rId1349" name="チェック 1361">
              <controlPr defaultSize="0" autoPict="0">
                <anchor moveWithCells="1">
                  <from xmlns:xdr="http://schemas.openxmlformats.org/drawingml/2006/spreadsheetDrawing">
                    <xdr:col>37</xdr:col>
                    <xdr:colOff>0</xdr:colOff>
                    <xdr:row>655</xdr:row>
                    <xdr:rowOff>0</xdr:rowOff>
                  </from>
                  <to xmlns:xdr="http://schemas.openxmlformats.org/drawingml/2006/spreadsheetDrawing">
                    <xdr:col>37</xdr:col>
                    <xdr:colOff>307340</xdr:colOff>
                    <xdr:row>655</xdr:row>
                    <xdr:rowOff>312420</xdr:rowOff>
                  </to>
                </anchor>
              </controlPr>
            </control>
          </mc:Choice>
        </mc:AlternateContent>
        <mc:AlternateContent>
          <mc:Choice Requires="x14">
            <control shapeId="270674" r:id="rId1350" name="チェック 1362">
              <controlPr defaultSize="0" autoPict="0">
                <anchor moveWithCells="1">
                  <from xmlns:xdr="http://schemas.openxmlformats.org/drawingml/2006/spreadsheetDrawing">
                    <xdr:col>38</xdr:col>
                    <xdr:colOff>0</xdr:colOff>
                    <xdr:row>655</xdr:row>
                    <xdr:rowOff>0</xdr:rowOff>
                  </from>
                  <to xmlns:xdr="http://schemas.openxmlformats.org/drawingml/2006/spreadsheetDrawing">
                    <xdr:col>38</xdr:col>
                    <xdr:colOff>307340</xdr:colOff>
                    <xdr:row>655</xdr:row>
                    <xdr:rowOff>312420</xdr:rowOff>
                  </to>
                </anchor>
              </controlPr>
            </control>
          </mc:Choice>
        </mc:AlternateContent>
        <mc:AlternateContent>
          <mc:Choice Requires="x14">
            <control shapeId="270675" r:id="rId1351" name="チェック 1363">
              <controlPr defaultSize="0" autoPict="0">
                <anchor moveWithCells="1">
                  <from xmlns:xdr="http://schemas.openxmlformats.org/drawingml/2006/spreadsheetDrawing">
                    <xdr:col>39</xdr:col>
                    <xdr:colOff>0</xdr:colOff>
                    <xdr:row>655</xdr:row>
                    <xdr:rowOff>0</xdr:rowOff>
                  </from>
                  <to xmlns:xdr="http://schemas.openxmlformats.org/drawingml/2006/spreadsheetDrawing">
                    <xdr:col>39</xdr:col>
                    <xdr:colOff>307340</xdr:colOff>
                    <xdr:row>655</xdr:row>
                    <xdr:rowOff>312420</xdr:rowOff>
                  </to>
                </anchor>
              </controlPr>
            </control>
          </mc:Choice>
        </mc:AlternateContent>
        <mc:AlternateContent>
          <mc:Choice Requires="x14">
            <control shapeId="270676" r:id="rId1352" name="チェック 1364">
              <controlPr defaultSize="0" autoPict="0">
                <anchor moveWithCells="1">
                  <from xmlns:xdr="http://schemas.openxmlformats.org/drawingml/2006/spreadsheetDrawing">
                    <xdr:col>37</xdr:col>
                    <xdr:colOff>0</xdr:colOff>
                    <xdr:row>656</xdr:row>
                    <xdr:rowOff>0</xdr:rowOff>
                  </from>
                  <to xmlns:xdr="http://schemas.openxmlformats.org/drawingml/2006/spreadsheetDrawing">
                    <xdr:col>37</xdr:col>
                    <xdr:colOff>307340</xdr:colOff>
                    <xdr:row>656</xdr:row>
                    <xdr:rowOff>316865</xdr:rowOff>
                  </to>
                </anchor>
              </controlPr>
            </control>
          </mc:Choice>
        </mc:AlternateContent>
        <mc:AlternateContent>
          <mc:Choice Requires="x14">
            <control shapeId="270677" r:id="rId1353" name="チェック 1365">
              <controlPr defaultSize="0" autoPict="0">
                <anchor moveWithCells="1">
                  <from xmlns:xdr="http://schemas.openxmlformats.org/drawingml/2006/spreadsheetDrawing">
                    <xdr:col>37</xdr:col>
                    <xdr:colOff>0</xdr:colOff>
                    <xdr:row>656</xdr:row>
                    <xdr:rowOff>0</xdr:rowOff>
                  </from>
                  <to xmlns:xdr="http://schemas.openxmlformats.org/drawingml/2006/spreadsheetDrawing">
                    <xdr:col>37</xdr:col>
                    <xdr:colOff>307340</xdr:colOff>
                    <xdr:row>656</xdr:row>
                    <xdr:rowOff>316865</xdr:rowOff>
                  </to>
                </anchor>
              </controlPr>
            </control>
          </mc:Choice>
        </mc:AlternateContent>
        <mc:AlternateContent>
          <mc:Choice Requires="x14">
            <control shapeId="270678" r:id="rId1354" name="チェック 1366">
              <controlPr defaultSize="0" autoPict="0">
                <anchor moveWithCells="1">
                  <from xmlns:xdr="http://schemas.openxmlformats.org/drawingml/2006/spreadsheetDrawing">
                    <xdr:col>38</xdr:col>
                    <xdr:colOff>0</xdr:colOff>
                    <xdr:row>656</xdr:row>
                    <xdr:rowOff>0</xdr:rowOff>
                  </from>
                  <to xmlns:xdr="http://schemas.openxmlformats.org/drawingml/2006/spreadsheetDrawing">
                    <xdr:col>38</xdr:col>
                    <xdr:colOff>307340</xdr:colOff>
                    <xdr:row>656</xdr:row>
                    <xdr:rowOff>316865</xdr:rowOff>
                  </to>
                </anchor>
              </controlPr>
            </control>
          </mc:Choice>
        </mc:AlternateContent>
        <mc:AlternateContent>
          <mc:Choice Requires="x14">
            <control shapeId="270679" r:id="rId1355" name="チェック 1367">
              <controlPr defaultSize="0" autoPict="0">
                <anchor moveWithCells="1">
                  <from xmlns:xdr="http://schemas.openxmlformats.org/drawingml/2006/spreadsheetDrawing">
                    <xdr:col>39</xdr:col>
                    <xdr:colOff>0</xdr:colOff>
                    <xdr:row>656</xdr:row>
                    <xdr:rowOff>0</xdr:rowOff>
                  </from>
                  <to xmlns:xdr="http://schemas.openxmlformats.org/drawingml/2006/spreadsheetDrawing">
                    <xdr:col>39</xdr:col>
                    <xdr:colOff>307340</xdr:colOff>
                    <xdr:row>656</xdr:row>
                    <xdr:rowOff>316865</xdr:rowOff>
                  </to>
                </anchor>
              </controlPr>
            </control>
          </mc:Choice>
        </mc:AlternateContent>
        <mc:AlternateContent>
          <mc:Choice Requires="x14">
            <control shapeId="270680" r:id="rId1356" name="チェック 1368">
              <controlPr defaultSize="0" autoPict="0">
                <anchor moveWithCells="1">
                  <from xmlns:xdr="http://schemas.openxmlformats.org/drawingml/2006/spreadsheetDrawing">
                    <xdr:col>37</xdr:col>
                    <xdr:colOff>0</xdr:colOff>
                    <xdr:row>657</xdr:row>
                    <xdr:rowOff>0</xdr:rowOff>
                  </from>
                  <to xmlns:xdr="http://schemas.openxmlformats.org/drawingml/2006/spreadsheetDrawing">
                    <xdr:col>37</xdr:col>
                    <xdr:colOff>307340</xdr:colOff>
                    <xdr:row>657</xdr:row>
                    <xdr:rowOff>314960</xdr:rowOff>
                  </to>
                </anchor>
              </controlPr>
            </control>
          </mc:Choice>
        </mc:AlternateContent>
        <mc:AlternateContent>
          <mc:Choice Requires="x14">
            <control shapeId="270681" r:id="rId1357" name="チェック 1369">
              <controlPr defaultSize="0" autoPict="0">
                <anchor moveWithCells="1">
                  <from xmlns:xdr="http://schemas.openxmlformats.org/drawingml/2006/spreadsheetDrawing">
                    <xdr:col>37</xdr:col>
                    <xdr:colOff>0</xdr:colOff>
                    <xdr:row>657</xdr:row>
                    <xdr:rowOff>0</xdr:rowOff>
                  </from>
                  <to xmlns:xdr="http://schemas.openxmlformats.org/drawingml/2006/spreadsheetDrawing">
                    <xdr:col>37</xdr:col>
                    <xdr:colOff>307340</xdr:colOff>
                    <xdr:row>657</xdr:row>
                    <xdr:rowOff>314960</xdr:rowOff>
                  </to>
                </anchor>
              </controlPr>
            </control>
          </mc:Choice>
        </mc:AlternateContent>
        <mc:AlternateContent>
          <mc:Choice Requires="x14">
            <control shapeId="270682" r:id="rId1358" name="チェック 1370">
              <controlPr defaultSize="0" autoPict="0">
                <anchor moveWithCells="1">
                  <from xmlns:xdr="http://schemas.openxmlformats.org/drawingml/2006/spreadsheetDrawing">
                    <xdr:col>37</xdr:col>
                    <xdr:colOff>0</xdr:colOff>
                    <xdr:row>658</xdr:row>
                    <xdr:rowOff>0</xdr:rowOff>
                  </from>
                  <to xmlns:xdr="http://schemas.openxmlformats.org/drawingml/2006/spreadsheetDrawing">
                    <xdr:col>37</xdr:col>
                    <xdr:colOff>307340</xdr:colOff>
                    <xdr:row>658</xdr:row>
                    <xdr:rowOff>314325</xdr:rowOff>
                  </to>
                </anchor>
              </controlPr>
            </control>
          </mc:Choice>
        </mc:AlternateContent>
        <mc:AlternateContent>
          <mc:Choice Requires="x14">
            <control shapeId="270683" r:id="rId1359" name="チェック 1371">
              <controlPr defaultSize="0" autoPict="0">
                <anchor moveWithCells="1">
                  <from xmlns:xdr="http://schemas.openxmlformats.org/drawingml/2006/spreadsheetDrawing">
                    <xdr:col>37</xdr:col>
                    <xdr:colOff>0</xdr:colOff>
                    <xdr:row>658</xdr:row>
                    <xdr:rowOff>0</xdr:rowOff>
                  </from>
                  <to xmlns:xdr="http://schemas.openxmlformats.org/drawingml/2006/spreadsheetDrawing">
                    <xdr:col>37</xdr:col>
                    <xdr:colOff>307340</xdr:colOff>
                    <xdr:row>658</xdr:row>
                    <xdr:rowOff>314325</xdr:rowOff>
                  </to>
                </anchor>
              </controlPr>
            </control>
          </mc:Choice>
        </mc:AlternateContent>
        <mc:AlternateContent>
          <mc:Choice Requires="x14">
            <control shapeId="270684" r:id="rId1360" name="チェック 1372">
              <controlPr defaultSize="0" autoPict="0">
                <anchor moveWithCells="1">
                  <from xmlns:xdr="http://schemas.openxmlformats.org/drawingml/2006/spreadsheetDrawing">
                    <xdr:col>37</xdr:col>
                    <xdr:colOff>0</xdr:colOff>
                    <xdr:row>659</xdr:row>
                    <xdr:rowOff>0</xdr:rowOff>
                  </from>
                  <to xmlns:xdr="http://schemas.openxmlformats.org/drawingml/2006/spreadsheetDrawing">
                    <xdr:col>37</xdr:col>
                    <xdr:colOff>307340</xdr:colOff>
                    <xdr:row>659</xdr:row>
                    <xdr:rowOff>316230</xdr:rowOff>
                  </to>
                </anchor>
              </controlPr>
            </control>
          </mc:Choice>
        </mc:AlternateContent>
        <mc:AlternateContent>
          <mc:Choice Requires="x14">
            <control shapeId="270685" r:id="rId1361" name="チェック 1373">
              <controlPr defaultSize="0" autoPict="0">
                <anchor moveWithCells="1">
                  <from xmlns:xdr="http://schemas.openxmlformats.org/drawingml/2006/spreadsheetDrawing">
                    <xdr:col>37</xdr:col>
                    <xdr:colOff>0</xdr:colOff>
                    <xdr:row>659</xdr:row>
                    <xdr:rowOff>0</xdr:rowOff>
                  </from>
                  <to xmlns:xdr="http://schemas.openxmlformats.org/drawingml/2006/spreadsheetDrawing">
                    <xdr:col>37</xdr:col>
                    <xdr:colOff>307340</xdr:colOff>
                    <xdr:row>659</xdr:row>
                    <xdr:rowOff>316230</xdr:rowOff>
                  </to>
                </anchor>
              </controlPr>
            </control>
          </mc:Choice>
        </mc:AlternateContent>
        <mc:AlternateContent>
          <mc:Choice Requires="x14">
            <control shapeId="270686" r:id="rId1362" name="チェック 1374">
              <controlPr defaultSize="0" autoPict="0">
                <anchor moveWithCells="1">
                  <from xmlns:xdr="http://schemas.openxmlformats.org/drawingml/2006/spreadsheetDrawing">
                    <xdr:col>37</xdr:col>
                    <xdr:colOff>0</xdr:colOff>
                    <xdr:row>660</xdr:row>
                    <xdr:rowOff>0</xdr:rowOff>
                  </from>
                  <to xmlns:xdr="http://schemas.openxmlformats.org/drawingml/2006/spreadsheetDrawing">
                    <xdr:col>37</xdr:col>
                    <xdr:colOff>307340</xdr:colOff>
                    <xdr:row>660</xdr:row>
                    <xdr:rowOff>318135</xdr:rowOff>
                  </to>
                </anchor>
              </controlPr>
            </control>
          </mc:Choice>
        </mc:AlternateContent>
        <mc:AlternateContent>
          <mc:Choice Requires="x14">
            <control shapeId="270687" r:id="rId1363" name="チェック 1375">
              <controlPr defaultSize="0" autoPict="0">
                <anchor moveWithCells="1">
                  <from xmlns:xdr="http://schemas.openxmlformats.org/drawingml/2006/spreadsheetDrawing">
                    <xdr:col>37</xdr:col>
                    <xdr:colOff>0</xdr:colOff>
                    <xdr:row>660</xdr:row>
                    <xdr:rowOff>0</xdr:rowOff>
                  </from>
                  <to xmlns:xdr="http://schemas.openxmlformats.org/drawingml/2006/spreadsheetDrawing">
                    <xdr:col>37</xdr:col>
                    <xdr:colOff>307340</xdr:colOff>
                    <xdr:row>660</xdr:row>
                    <xdr:rowOff>318135</xdr:rowOff>
                  </to>
                </anchor>
              </controlPr>
            </control>
          </mc:Choice>
        </mc:AlternateContent>
        <mc:AlternateContent>
          <mc:Choice Requires="x14">
            <control shapeId="270688" r:id="rId1364" name="チェック 1376">
              <controlPr defaultSize="0" autoPict="0">
                <anchor moveWithCells="1">
                  <from xmlns:xdr="http://schemas.openxmlformats.org/drawingml/2006/spreadsheetDrawing">
                    <xdr:col>37</xdr:col>
                    <xdr:colOff>0</xdr:colOff>
                    <xdr:row>661</xdr:row>
                    <xdr:rowOff>0</xdr:rowOff>
                  </from>
                  <to xmlns:xdr="http://schemas.openxmlformats.org/drawingml/2006/spreadsheetDrawing">
                    <xdr:col>37</xdr:col>
                    <xdr:colOff>307340</xdr:colOff>
                    <xdr:row>661</xdr:row>
                    <xdr:rowOff>316230</xdr:rowOff>
                  </to>
                </anchor>
              </controlPr>
            </control>
          </mc:Choice>
        </mc:AlternateContent>
        <mc:AlternateContent>
          <mc:Choice Requires="x14">
            <control shapeId="270689" r:id="rId1365" name="チェック 1377">
              <controlPr defaultSize="0" autoPict="0">
                <anchor moveWithCells="1">
                  <from xmlns:xdr="http://schemas.openxmlformats.org/drawingml/2006/spreadsheetDrawing">
                    <xdr:col>37</xdr:col>
                    <xdr:colOff>0</xdr:colOff>
                    <xdr:row>661</xdr:row>
                    <xdr:rowOff>0</xdr:rowOff>
                  </from>
                  <to xmlns:xdr="http://schemas.openxmlformats.org/drawingml/2006/spreadsheetDrawing">
                    <xdr:col>37</xdr:col>
                    <xdr:colOff>307340</xdr:colOff>
                    <xdr:row>661</xdr:row>
                    <xdr:rowOff>316230</xdr:rowOff>
                  </to>
                </anchor>
              </controlPr>
            </control>
          </mc:Choice>
        </mc:AlternateContent>
        <mc:AlternateContent>
          <mc:Choice Requires="x14">
            <control shapeId="270690" r:id="rId1366" name="チェック 1378">
              <controlPr defaultSize="0" autoPict="0">
                <anchor moveWithCells="1">
                  <from xmlns:xdr="http://schemas.openxmlformats.org/drawingml/2006/spreadsheetDrawing">
                    <xdr:col>37</xdr:col>
                    <xdr:colOff>0</xdr:colOff>
                    <xdr:row>662</xdr:row>
                    <xdr:rowOff>0</xdr:rowOff>
                  </from>
                  <to xmlns:xdr="http://schemas.openxmlformats.org/drawingml/2006/spreadsheetDrawing">
                    <xdr:col>37</xdr:col>
                    <xdr:colOff>307340</xdr:colOff>
                    <xdr:row>662</xdr:row>
                    <xdr:rowOff>318135</xdr:rowOff>
                  </to>
                </anchor>
              </controlPr>
            </control>
          </mc:Choice>
        </mc:AlternateContent>
        <mc:AlternateContent>
          <mc:Choice Requires="x14">
            <control shapeId="270691" r:id="rId1367" name="チェック 1379">
              <controlPr defaultSize="0" autoPict="0">
                <anchor moveWithCells="1">
                  <from xmlns:xdr="http://schemas.openxmlformats.org/drawingml/2006/spreadsheetDrawing">
                    <xdr:col>37</xdr:col>
                    <xdr:colOff>0</xdr:colOff>
                    <xdr:row>662</xdr:row>
                    <xdr:rowOff>0</xdr:rowOff>
                  </from>
                  <to xmlns:xdr="http://schemas.openxmlformats.org/drawingml/2006/spreadsheetDrawing">
                    <xdr:col>37</xdr:col>
                    <xdr:colOff>307340</xdr:colOff>
                    <xdr:row>662</xdr:row>
                    <xdr:rowOff>318135</xdr:rowOff>
                  </to>
                </anchor>
              </controlPr>
            </control>
          </mc:Choice>
        </mc:AlternateContent>
        <mc:AlternateContent>
          <mc:Choice Requires="x14">
            <control shapeId="270692" r:id="rId1368" name="チェック 1380">
              <controlPr defaultSize="0" autoPict="0">
                <anchor moveWithCells="1">
                  <from xmlns:xdr="http://schemas.openxmlformats.org/drawingml/2006/spreadsheetDrawing">
                    <xdr:col>37</xdr:col>
                    <xdr:colOff>0</xdr:colOff>
                    <xdr:row>663</xdr:row>
                    <xdr:rowOff>0</xdr:rowOff>
                  </from>
                  <to xmlns:xdr="http://schemas.openxmlformats.org/drawingml/2006/spreadsheetDrawing">
                    <xdr:col>37</xdr:col>
                    <xdr:colOff>307340</xdr:colOff>
                    <xdr:row>663</xdr:row>
                    <xdr:rowOff>318135</xdr:rowOff>
                  </to>
                </anchor>
              </controlPr>
            </control>
          </mc:Choice>
        </mc:AlternateContent>
        <mc:AlternateContent>
          <mc:Choice Requires="x14">
            <control shapeId="270693" r:id="rId1369" name="チェック 1381">
              <controlPr defaultSize="0" autoPict="0">
                <anchor moveWithCells="1">
                  <from xmlns:xdr="http://schemas.openxmlformats.org/drawingml/2006/spreadsheetDrawing">
                    <xdr:col>37</xdr:col>
                    <xdr:colOff>0</xdr:colOff>
                    <xdr:row>663</xdr:row>
                    <xdr:rowOff>0</xdr:rowOff>
                  </from>
                  <to xmlns:xdr="http://schemas.openxmlformats.org/drawingml/2006/spreadsheetDrawing">
                    <xdr:col>37</xdr:col>
                    <xdr:colOff>307340</xdr:colOff>
                    <xdr:row>663</xdr:row>
                    <xdr:rowOff>318135</xdr:rowOff>
                  </to>
                </anchor>
              </controlPr>
            </control>
          </mc:Choice>
        </mc:AlternateContent>
        <mc:AlternateContent>
          <mc:Choice Requires="x14">
            <control shapeId="270694" r:id="rId1370" name="チェック 1382">
              <controlPr defaultSize="0" autoPict="0">
                <anchor moveWithCells="1">
                  <from xmlns:xdr="http://schemas.openxmlformats.org/drawingml/2006/spreadsheetDrawing">
                    <xdr:col>37</xdr:col>
                    <xdr:colOff>0</xdr:colOff>
                    <xdr:row>664</xdr:row>
                    <xdr:rowOff>0</xdr:rowOff>
                  </from>
                  <to xmlns:xdr="http://schemas.openxmlformats.org/drawingml/2006/spreadsheetDrawing">
                    <xdr:col>37</xdr:col>
                    <xdr:colOff>307340</xdr:colOff>
                    <xdr:row>665</xdr:row>
                    <xdr:rowOff>87630</xdr:rowOff>
                  </to>
                </anchor>
              </controlPr>
            </control>
          </mc:Choice>
        </mc:AlternateContent>
        <mc:AlternateContent>
          <mc:Choice Requires="x14">
            <control shapeId="270695" r:id="rId1371" name="チェック 1383">
              <controlPr defaultSize="0" autoPict="0">
                <anchor moveWithCells="1">
                  <from xmlns:xdr="http://schemas.openxmlformats.org/drawingml/2006/spreadsheetDrawing">
                    <xdr:col>37</xdr:col>
                    <xdr:colOff>0</xdr:colOff>
                    <xdr:row>664</xdr:row>
                    <xdr:rowOff>0</xdr:rowOff>
                  </from>
                  <to xmlns:xdr="http://schemas.openxmlformats.org/drawingml/2006/spreadsheetDrawing">
                    <xdr:col>37</xdr:col>
                    <xdr:colOff>307340</xdr:colOff>
                    <xdr:row>665</xdr:row>
                    <xdr:rowOff>87630</xdr:rowOff>
                  </to>
                </anchor>
              </controlPr>
            </control>
          </mc:Choice>
        </mc:AlternateContent>
        <mc:AlternateContent>
          <mc:Choice Requires="x14">
            <control shapeId="270696" r:id="rId1372" name="チェック 1384">
              <controlPr defaultSize="0" autoPict="0">
                <anchor moveWithCells="1">
                  <from xmlns:xdr="http://schemas.openxmlformats.org/drawingml/2006/spreadsheetDrawing">
                    <xdr:col>38</xdr:col>
                    <xdr:colOff>0</xdr:colOff>
                    <xdr:row>657</xdr:row>
                    <xdr:rowOff>0</xdr:rowOff>
                  </from>
                  <to xmlns:xdr="http://schemas.openxmlformats.org/drawingml/2006/spreadsheetDrawing">
                    <xdr:col>38</xdr:col>
                    <xdr:colOff>307340</xdr:colOff>
                    <xdr:row>657</xdr:row>
                    <xdr:rowOff>314960</xdr:rowOff>
                  </to>
                </anchor>
              </controlPr>
            </control>
          </mc:Choice>
        </mc:AlternateContent>
        <mc:AlternateContent>
          <mc:Choice Requires="x14">
            <control shapeId="270697" r:id="rId1373" name="チェック 1385">
              <controlPr defaultSize="0" autoPict="0">
                <anchor moveWithCells="1">
                  <from xmlns:xdr="http://schemas.openxmlformats.org/drawingml/2006/spreadsheetDrawing">
                    <xdr:col>38</xdr:col>
                    <xdr:colOff>0</xdr:colOff>
                    <xdr:row>658</xdr:row>
                    <xdr:rowOff>0</xdr:rowOff>
                  </from>
                  <to xmlns:xdr="http://schemas.openxmlformats.org/drawingml/2006/spreadsheetDrawing">
                    <xdr:col>38</xdr:col>
                    <xdr:colOff>307340</xdr:colOff>
                    <xdr:row>658</xdr:row>
                    <xdr:rowOff>314325</xdr:rowOff>
                  </to>
                </anchor>
              </controlPr>
            </control>
          </mc:Choice>
        </mc:AlternateContent>
        <mc:AlternateContent>
          <mc:Choice Requires="x14">
            <control shapeId="270698" r:id="rId1374" name="チェック 1386">
              <controlPr defaultSize="0" autoPict="0">
                <anchor moveWithCells="1">
                  <from xmlns:xdr="http://schemas.openxmlformats.org/drawingml/2006/spreadsheetDrawing">
                    <xdr:col>38</xdr:col>
                    <xdr:colOff>0</xdr:colOff>
                    <xdr:row>659</xdr:row>
                    <xdr:rowOff>0</xdr:rowOff>
                  </from>
                  <to xmlns:xdr="http://schemas.openxmlformats.org/drawingml/2006/spreadsheetDrawing">
                    <xdr:col>38</xdr:col>
                    <xdr:colOff>307340</xdr:colOff>
                    <xdr:row>659</xdr:row>
                    <xdr:rowOff>316230</xdr:rowOff>
                  </to>
                </anchor>
              </controlPr>
            </control>
          </mc:Choice>
        </mc:AlternateContent>
        <mc:AlternateContent>
          <mc:Choice Requires="x14">
            <control shapeId="270699" r:id="rId1375" name="チェック 1387">
              <controlPr defaultSize="0" autoPict="0">
                <anchor moveWithCells="1">
                  <from xmlns:xdr="http://schemas.openxmlformats.org/drawingml/2006/spreadsheetDrawing">
                    <xdr:col>38</xdr:col>
                    <xdr:colOff>0</xdr:colOff>
                    <xdr:row>660</xdr:row>
                    <xdr:rowOff>0</xdr:rowOff>
                  </from>
                  <to xmlns:xdr="http://schemas.openxmlformats.org/drawingml/2006/spreadsheetDrawing">
                    <xdr:col>38</xdr:col>
                    <xdr:colOff>307340</xdr:colOff>
                    <xdr:row>660</xdr:row>
                    <xdr:rowOff>318135</xdr:rowOff>
                  </to>
                </anchor>
              </controlPr>
            </control>
          </mc:Choice>
        </mc:AlternateContent>
        <mc:AlternateContent>
          <mc:Choice Requires="x14">
            <control shapeId="270700" r:id="rId1376" name="チェック 1388">
              <controlPr defaultSize="0" autoPict="0">
                <anchor moveWithCells="1">
                  <from xmlns:xdr="http://schemas.openxmlformats.org/drawingml/2006/spreadsheetDrawing">
                    <xdr:col>38</xdr:col>
                    <xdr:colOff>0</xdr:colOff>
                    <xdr:row>661</xdr:row>
                    <xdr:rowOff>0</xdr:rowOff>
                  </from>
                  <to xmlns:xdr="http://schemas.openxmlformats.org/drawingml/2006/spreadsheetDrawing">
                    <xdr:col>38</xdr:col>
                    <xdr:colOff>307340</xdr:colOff>
                    <xdr:row>661</xdr:row>
                    <xdr:rowOff>316230</xdr:rowOff>
                  </to>
                </anchor>
              </controlPr>
            </control>
          </mc:Choice>
        </mc:AlternateContent>
        <mc:AlternateContent>
          <mc:Choice Requires="x14">
            <control shapeId="270701" r:id="rId1377" name="チェック 1389">
              <controlPr defaultSize="0" autoPict="0">
                <anchor moveWithCells="1">
                  <from xmlns:xdr="http://schemas.openxmlformats.org/drawingml/2006/spreadsheetDrawing">
                    <xdr:col>38</xdr:col>
                    <xdr:colOff>0</xdr:colOff>
                    <xdr:row>662</xdr:row>
                    <xdr:rowOff>0</xdr:rowOff>
                  </from>
                  <to xmlns:xdr="http://schemas.openxmlformats.org/drawingml/2006/spreadsheetDrawing">
                    <xdr:col>38</xdr:col>
                    <xdr:colOff>307340</xdr:colOff>
                    <xdr:row>662</xdr:row>
                    <xdr:rowOff>318135</xdr:rowOff>
                  </to>
                </anchor>
              </controlPr>
            </control>
          </mc:Choice>
        </mc:AlternateContent>
        <mc:AlternateContent>
          <mc:Choice Requires="x14">
            <control shapeId="270702" r:id="rId1378" name="チェック 1390">
              <controlPr defaultSize="0" autoPict="0">
                <anchor moveWithCells="1">
                  <from xmlns:xdr="http://schemas.openxmlformats.org/drawingml/2006/spreadsheetDrawing">
                    <xdr:col>38</xdr:col>
                    <xdr:colOff>0</xdr:colOff>
                    <xdr:row>663</xdr:row>
                    <xdr:rowOff>0</xdr:rowOff>
                  </from>
                  <to xmlns:xdr="http://schemas.openxmlformats.org/drawingml/2006/spreadsheetDrawing">
                    <xdr:col>38</xdr:col>
                    <xdr:colOff>307340</xdr:colOff>
                    <xdr:row>663</xdr:row>
                    <xdr:rowOff>318135</xdr:rowOff>
                  </to>
                </anchor>
              </controlPr>
            </control>
          </mc:Choice>
        </mc:AlternateContent>
        <mc:AlternateContent>
          <mc:Choice Requires="x14">
            <control shapeId="270703" r:id="rId1379" name="チェック 1391">
              <controlPr defaultSize="0" autoPict="0">
                <anchor moveWithCells="1">
                  <from xmlns:xdr="http://schemas.openxmlformats.org/drawingml/2006/spreadsheetDrawing">
                    <xdr:col>38</xdr:col>
                    <xdr:colOff>0</xdr:colOff>
                    <xdr:row>664</xdr:row>
                    <xdr:rowOff>0</xdr:rowOff>
                  </from>
                  <to xmlns:xdr="http://schemas.openxmlformats.org/drawingml/2006/spreadsheetDrawing">
                    <xdr:col>38</xdr:col>
                    <xdr:colOff>307340</xdr:colOff>
                    <xdr:row>665</xdr:row>
                    <xdr:rowOff>87630</xdr:rowOff>
                  </to>
                </anchor>
              </controlPr>
            </control>
          </mc:Choice>
        </mc:AlternateContent>
        <mc:AlternateContent>
          <mc:Choice Requires="x14">
            <control shapeId="270704" r:id="rId1380" name="チェック 1392">
              <controlPr defaultSize="0" autoPict="0">
                <anchor moveWithCells="1">
                  <from xmlns:xdr="http://schemas.openxmlformats.org/drawingml/2006/spreadsheetDrawing">
                    <xdr:col>38</xdr:col>
                    <xdr:colOff>0</xdr:colOff>
                    <xdr:row>666</xdr:row>
                    <xdr:rowOff>0</xdr:rowOff>
                  </from>
                  <to xmlns:xdr="http://schemas.openxmlformats.org/drawingml/2006/spreadsheetDrawing">
                    <xdr:col>38</xdr:col>
                    <xdr:colOff>307340</xdr:colOff>
                    <xdr:row>667</xdr:row>
                    <xdr:rowOff>61595</xdr:rowOff>
                  </to>
                </anchor>
              </controlPr>
            </control>
          </mc:Choice>
        </mc:AlternateContent>
        <mc:AlternateContent>
          <mc:Choice Requires="x14">
            <control shapeId="270705" r:id="rId1381" name="チェック 1393">
              <controlPr defaultSize="0" autoPict="0">
                <anchor moveWithCells="1">
                  <from xmlns:xdr="http://schemas.openxmlformats.org/drawingml/2006/spreadsheetDrawing">
                    <xdr:col>37</xdr:col>
                    <xdr:colOff>0</xdr:colOff>
                    <xdr:row>666</xdr:row>
                    <xdr:rowOff>0</xdr:rowOff>
                  </from>
                  <to xmlns:xdr="http://schemas.openxmlformats.org/drawingml/2006/spreadsheetDrawing">
                    <xdr:col>37</xdr:col>
                    <xdr:colOff>307340</xdr:colOff>
                    <xdr:row>667</xdr:row>
                    <xdr:rowOff>61595</xdr:rowOff>
                  </to>
                </anchor>
              </controlPr>
            </control>
          </mc:Choice>
        </mc:AlternateContent>
        <mc:AlternateContent>
          <mc:Choice Requires="x14">
            <control shapeId="270706" r:id="rId1382" name="チェック 1394">
              <controlPr defaultSize="0" autoPict="0">
                <anchor moveWithCells="1">
                  <from xmlns:xdr="http://schemas.openxmlformats.org/drawingml/2006/spreadsheetDrawing">
                    <xdr:col>37</xdr:col>
                    <xdr:colOff>0</xdr:colOff>
                    <xdr:row>666</xdr:row>
                    <xdr:rowOff>0</xdr:rowOff>
                  </from>
                  <to xmlns:xdr="http://schemas.openxmlformats.org/drawingml/2006/spreadsheetDrawing">
                    <xdr:col>37</xdr:col>
                    <xdr:colOff>307340</xdr:colOff>
                    <xdr:row>667</xdr:row>
                    <xdr:rowOff>61595</xdr:rowOff>
                  </to>
                </anchor>
              </controlPr>
            </control>
          </mc:Choice>
        </mc:AlternateContent>
        <mc:AlternateContent>
          <mc:Choice Requires="x14">
            <control shapeId="270707" r:id="rId1383" name="チェック 1395">
              <controlPr defaultSize="0" autoPict="0">
                <anchor moveWithCells="1">
                  <from xmlns:xdr="http://schemas.openxmlformats.org/drawingml/2006/spreadsheetDrawing">
                    <xdr:col>39</xdr:col>
                    <xdr:colOff>0</xdr:colOff>
                    <xdr:row>657</xdr:row>
                    <xdr:rowOff>0</xdr:rowOff>
                  </from>
                  <to xmlns:xdr="http://schemas.openxmlformats.org/drawingml/2006/spreadsheetDrawing">
                    <xdr:col>39</xdr:col>
                    <xdr:colOff>307340</xdr:colOff>
                    <xdr:row>657</xdr:row>
                    <xdr:rowOff>314960</xdr:rowOff>
                  </to>
                </anchor>
              </controlPr>
            </control>
          </mc:Choice>
        </mc:AlternateContent>
        <mc:AlternateContent>
          <mc:Choice Requires="x14">
            <control shapeId="270708" r:id="rId1384" name="チェック 1396">
              <controlPr defaultSize="0" autoPict="0">
                <anchor moveWithCells="1">
                  <from xmlns:xdr="http://schemas.openxmlformats.org/drawingml/2006/spreadsheetDrawing">
                    <xdr:col>39</xdr:col>
                    <xdr:colOff>0</xdr:colOff>
                    <xdr:row>658</xdr:row>
                    <xdr:rowOff>0</xdr:rowOff>
                  </from>
                  <to xmlns:xdr="http://schemas.openxmlformats.org/drawingml/2006/spreadsheetDrawing">
                    <xdr:col>39</xdr:col>
                    <xdr:colOff>307340</xdr:colOff>
                    <xdr:row>658</xdr:row>
                    <xdr:rowOff>314325</xdr:rowOff>
                  </to>
                </anchor>
              </controlPr>
            </control>
          </mc:Choice>
        </mc:AlternateContent>
        <mc:AlternateContent>
          <mc:Choice Requires="x14">
            <control shapeId="270709" r:id="rId1385" name="チェック 1397">
              <controlPr defaultSize="0" autoPict="0">
                <anchor moveWithCells="1">
                  <from xmlns:xdr="http://schemas.openxmlformats.org/drawingml/2006/spreadsheetDrawing">
                    <xdr:col>39</xdr:col>
                    <xdr:colOff>0</xdr:colOff>
                    <xdr:row>659</xdr:row>
                    <xdr:rowOff>0</xdr:rowOff>
                  </from>
                  <to xmlns:xdr="http://schemas.openxmlformats.org/drawingml/2006/spreadsheetDrawing">
                    <xdr:col>39</xdr:col>
                    <xdr:colOff>307340</xdr:colOff>
                    <xdr:row>659</xdr:row>
                    <xdr:rowOff>316230</xdr:rowOff>
                  </to>
                </anchor>
              </controlPr>
            </control>
          </mc:Choice>
        </mc:AlternateContent>
        <mc:AlternateContent>
          <mc:Choice Requires="x14">
            <control shapeId="270710" r:id="rId1386" name="チェック 1398">
              <controlPr defaultSize="0" autoPict="0">
                <anchor moveWithCells="1">
                  <from xmlns:xdr="http://schemas.openxmlformats.org/drawingml/2006/spreadsheetDrawing">
                    <xdr:col>39</xdr:col>
                    <xdr:colOff>0</xdr:colOff>
                    <xdr:row>660</xdr:row>
                    <xdr:rowOff>0</xdr:rowOff>
                  </from>
                  <to xmlns:xdr="http://schemas.openxmlformats.org/drawingml/2006/spreadsheetDrawing">
                    <xdr:col>39</xdr:col>
                    <xdr:colOff>307340</xdr:colOff>
                    <xdr:row>660</xdr:row>
                    <xdr:rowOff>318135</xdr:rowOff>
                  </to>
                </anchor>
              </controlPr>
            </control>
          </mc:Choice>
        </mc:AlternateContent>
        <mc:AlternateContent>
          <mc:Choice Requires="x14">
            <control shapeId="270711" r:id="rId1387" name="チェック 1399">
              <controlPr defaultSize="0" autoPict="0">
                <anchor moveWithCells="1">
                  <from xmlns:xdr="http://schemas.openxmlformats.org/drawingml/2006/spreadsheetDrawing">
                    <xdr:col>39</xdr:col>
                    <xdr:colOff>0</xdr:colOff>
                    <xdr:row>661</xdr:row>
                    <xdr:rowOff>0</xdr:rowOff>
                  </from>
                  <to xmlns:xdr="http://schemas.openxmlformats.org/drawingml/2006/spreadsheetDrawing">
                    <xdr:col>39</xdr:col>
                    <xdr:colOff>307340</xdr:colOff>
                    <xdr:row>661</xdr:row>
                    <xdr:rowOff>316230</xdr:rowOff>
                  </to>
                </anchor>
              </controlPr>
            </control>
          </mc:Choice>
        </mc:AlternateContent>
        <mc:AlternateContent>
          <mc:Choice Requires="x14">
            <control shapeId="270712" r:id="rId1388" name="チェック 1400">
              <controlPr defaultSize="0" autoPict="0">
                <anchor moveWithCells="1">
                  <from xmlns:xdr="http://schemas.openxmlformats.org/drawingml/2006/spreadsheetDrawing">
                    <xdr:col>39</xdr:col>
                    <xdr:colOff>0</xdr:colOff>
                    <xdr:row>662</xdr:row>
                    <xdr:rowOff>0</xdr:rowOff>
                  </from>
                  <to xmlns:xdr="http://schemas.openxmlformats.org/drawingml/2006/spreadsheetDrawing">
                    <xdr:col>39</xdr:col>
                    <xdr:colOff>307340</xdr:colOff>
                    <xdr:row>662</xdr:row>
                    <xdr:rowOff>318135</xdr:rowOff>
                  </to>
                </anchor>
              </controlPr>
            </control>
          </mc:Choice>
        </mc:AlternateContent>
        <mc:AlternateContent>
          <mc:Choice Requires="x14">
            <control shapeId="270713" r:id="rId1389" name="チェック 1401">
              <controlPr defaultSize="0" autoPict="0">
                <anchor moveWithCells="1">
                  <from xmlns:xdr="http://schemas.openxmlformats.org/drawingml/2006/spreadsheetDrawing">
                    <xdr:col>39</xdr:col>
                    <xdr:colOff>0</xdr:colOff>
                    <xdr:row>663</xdr:row>
                    <xdr:rowOff>0</xdr:rowOff>
                  </from>
                  <to xmlns:xdr="http://schemas.openxmlformats.org/drawingml/2006/spreadsheetDrawing">
                    <xdr:col>39</xdr:col>
                    <xdr:colOff>307340</xdr:colOff>
                    <xdr:row>663</xdr:row>
                    <xdr:rowOff>318135</xdr:rowOff>
                  </to>
                </anchor>
              </controlPr>
            </control>
          </mc:Choice>
        </mc:AlternateContent>
        <mc:AlternateContent>
          <mc:Choice Requires="x14">
            <control shapeId="270714" r:id="rId1390" name="チェック 1402">
              <controlPr defaultSize="0" autoPict="0">
                <anchor moveWithCells="1">
                  <from xmlns:xdr="http://schemas.openxmlformats.org/drawingml/2006/spreadsheetDrawing">
                    <xdr:col>39</xdr:col>
                    <xdr:colOff>0</xdr:colOff>
                    <xdr:row>664</xdr:row>
                    <xdr:rowOff>0</xdr:rowOff>
                  </from>
                  <to xmlns:xdr="http://schemas.openxmlformats.org/drawingml/2006/spreadsheetDrawing">
                    <xdr:col>39</xdr:col>
                    <xdr:colOff>307340</xdr:colOff>
                    <xdr:row>665</xdr:row>
                    <xdr:rowOff>87630</xdr:rowOff>
                  </to>
                </anchor>
              </controlPr>
            </control>
          </mc:Choice>
        </mc:AlternateContent>
        <mc:AlternateContent>
          <mc:Choice Requires="x14">
            <control shapeId="270715" r:id="rId1391" name="チェック 1403">
              <controlPr defaultSize="0" autoPict="0">
                <anchor moveWithCells="1">
                  <from xmlns:xdr="http://schemas.openxmlformats.org/drawingml/2006/spreadsheetDrawing">
                    <xdr:col>39</xdr:col>
                    <xdr:colOff>0</xdr:colOff>
                    <xdr:row>666</xdr:row>
                    <xdr:rowOff>0</xdr:rowOff>
                  </from>
                  <to xmlns:xdr="http://schemas.openxmlformats.org/drawingml/2006/spreadsheetDrawing">
                    <xdr:col>39</xdr:col>
                    <xdr:colOff>307340</xdr:colOff>
                    <xdr:row>667</xdr:row>
                    <xdr:rowOff>61595</xdr:rowOff>
                  </to>
                </anchor>
              </controlPr>
            </control>
          </mc:Choice>
        </mc:AlternateContent>
        <mc:AlternateContent>
          <mc:Choice Requires="x14">
            <control shapeId="270716" r:id="rId1392" name="チェック 1404">
              <controlPr defaultSize="0" autoPict="0">
                <anchor moveWithCells="1">
                  <from xmlns:xdr="http://schemas.openxmlformats.org/drawingml/2006/spreadsheetDrawing">
                    <xdr:col>37</xdr:col>
                    <xdr:colOff>0</xdr:colOff>
                    <xdr:row>675</xdr:row>
                    <xdr:rowOff>0</xdr:rowOff>
                  </from>
                  <to xmlns:xdr="http://schemas.openxmlformats.org/drawingml/2006/spreadsheetDrawing">
                    <xdr:col>37</xdr:col>
                    <xdr:colOff>307340</xdr:colOff>
                    <xdr:row>675</xdr:row>
                    <xdr:rowOff>314960</xdr:rowOff>
                  </to>
                </anchor>
              </controlPr>
            </control>
          </mc:Choice>
        </mc:AlternateContent>
        <mc:AlternateContent>
          <mc:Choice Requires="x14">
            <control shapeId="270717" r:id="rId1393" name="チェック 1405">
              <controlPr defaultSize="0" autoPict="0">
                <anchor moveWithCells="1">
                  <from xmlns:xdr="http://schemas.openxmlformats.org/drawingml/2006/spreadsheetDrawing">
                    <xdr:col>38</xdr:col>
                    <xdr:colOff>0</xdr:colOff>
                    <xdr:row>675</xdr:row>
                    <xdr:rowOff>0</xdr:rowOff>
                  </from>
                  <to xmlns:xdr="http://schemas.openxmlformats.org/drawingml/2006/spreadsheetDrawing">
                    <xdr:col>38</xdr:col>
                    <xdr:colOff>307340</xdr:colOff>
                    <xdr:row>675</xdr:row>
                    <xdr:rowOff>314960</xdr:rowOff>
                  </to>
                </anchor>
              </controlPr>
            </control>
          </mc:Choice>
        </mc:AlternateContent>
        <mc:AlternateContent>
          <mc:Choice Requires="x14">
            <control shapeId="270718" r:id="rId1394" name="チェック 1406">
              <controlPr defaultSize="0" autoPict="0">
                <anchor moveWithCells="1">
                  <from xmlns:xdr="http://schemas.openxmlformats.org/drawingml/2006/spreadsheetDrawing">
                    <xdr:col>39</xdr:col>
                    <xdr:colOff>0</xdr:colOff>
                    <xdr:row>675</xdr:row>
                    <xdr:rowOff>0</xdr:rowOff>
                  </from>
                  <to xmlns:xdr="http://schemas.openxmlformats.org/drawingml/2006/spreadsheetDrawing">
                    <xdr:col>39</xdr:col>
                    <xdr:colOff>307340</xdr:colOff>
                    <xdr:row>675</xdr:row>
                    <xdr:rowOff>314960</xdr:rowOff>
                  </to>
                </anchor>
              </controlPr>
            </control>
          </mc:Choice>
        </mc:AlternateContent>
        <mc:AlternateContent>
          <mc:Choice Requires="x14">
            <control shapeId="270719" r:id="rId1395" name="チェック 1407">
              <controlPr defaultSize="0" autoPict="0">
                <anchor moveWithCells="1">
                  <from xmlns:xdr="http://schemas.openxmlformats.org/drawingml/2006/spreadsheetDrawing">
                    <xdr:col>37</xdr:col>
                    <xdr:colOff>0</xdr:colOff>
                    <xdr:row>676</xdr:row>
                    <xdr:rowOff>0</xdr:rowOff>
                  </from>
                  <to xmlns:xdr="http://schemas.openxmlformats.org/drawingml/2006/spreadsheetDrawing">
                    <xdr:col>37</xdr:col>
                    <xdr:colOff>307340</xdr:colOff>
                    <xdr:row>676</xdr:row>
                    <xdr:rowOff>318770</xdr:rowOff>
                  </to>
                </anchor>
              </controlPr>
            </control>
          </mc:Choice>
        </mc:AlternateContent>
        <mc:AlternateContent>
          <mc:Choice Requires="x14">
            <control shapeId="270720" r:id="rId1396" name="チェック 1408">
              <controlPr defaultSize="0" autoPict="0">
                <anchor moveWithCells="1">
                  <from xmlns:xdr="http://schemas.openxmlformats.org/drawingml/2006/spreadsheetDrawing">
                    <xdr:col>38</xdr:col>
                    <xdr:colOff>0</xdr:colOff>
                    <xdr:row>676</xdr:row>
                    <xdr:rowOff>0</xdr:rowOff>
                  </from>
                  <to xmlns:xdr="http://schemas.openxmlformats.org/drawingml/2006/spreadsheetDrawing">
                    <xdr:col>38</xdr:col>
                    <xdr:colOff>307340</xdr:colOff>
                    <xdr:row>676</xdr:row>
                    <xdr:rowOff>318770</xdr:rowOff>
                  </to>
                </anchor>
              </controlPr>
            </control>
          </mc:Choice>
        </mc:AlternateContent>
        <mc:AlternateContent>
          <mc:Choice Requires="x14">
            <control shapeId="270721" r:id="rId1397" name="チェック 1409">
              <controlPr defaultSize="0" autoPict="0">
                <anchor moveWithCells="1">
                  <from xmlns:xdr="http://schemas.openxmlformats.org/drawingml/2006/spreadsheetDrawing">
                    <xdr:col>39</xdr:col>
                    <xdr:colOff>0</xdr:colOff>
                    <xdr:row>676</xdr:row>
                    <xdr:rowOff>0</xdr:rowOff>
                  </from>
                  <to xmlns:xdr="http://schemas.openxmlformats.org/drawingml/2006/spreadsheetDrawing">
                    <xdr:col>39</xdr:col>
                    <xdr:colOff>307340</xdr:colOff>
                    <xdr:row>676</xdr:row>
                    <xdr:rowOff>318770</xdr:rowOff>
                  </to>
                </anchor>
              </controlPr>
            </control>
          </mc:Choice>
        </mc:AlternateContent>
        <mc:AlternateContent>
          <mc:Choice Requires="x14">
            <control shapeId="270722" r:id="rId1398" name="チェック 1410">
              <controlPr defaultSize="0" autoPict="0">
                <anchor moveWithCells="1">
                  <from xmlns:xdr="http://schemas.openxmlformats.org/drawingml/2006/spreadsheetDrawing">
                    <xdr:col>37</xdr:col>
                    <xdr:colOff>0</xdr:colOff>
                    <xdr:row>689</xdr:row>
                    <xdr:rowOff>0</xdr:rowOff>
                  </from>
                  <to xmlns:xdr="http://schemas.openxmlformats.org/drawingml/2006/spreadsheetDrawing">
                    <xdr:col>37</xdr:col>
                    <xdr:colOff>307340</xdr:colOff>
                    <xdr:row>690</xdr:row>
                    <xdr:rowOff>108585</xdr:rowOff>
                  </to>
                </anchor>
              </controlPr>
            </control>
          </mc:Choice>
        </mc:AlternateContent>
        <mc:AlternateContent>
          <mc:Choice Requires="x14">
            <control shapeId="270723" r:id="rId1399" name="チェック 1411">
              <controlPr defaultSize="0" autoPict="0">
                <anchor moveWithCells="1">
                  <from xmlns:xdr="http://schemas.openxmlformats.org/drawingml/2006/spreadsheetDrawing">
                    <xdr:col>37</xdr:col>
                    <xdr:colOff>0</xdr:colOff>
                    <xdr:row>689</xdr:row>
                    <xdr:rowOff>0</xdr:rowOff>
                  </from>
                  <to xmlns:xdr="http://schemas.openxmlformats.org/drawingml/2006/spreadsheetDrawing">
                    <xdr:col>37</xdr:col>
                    <xdr:colOff>307340</xdr:colOff>
                    <xdr:row>690</xdr:row>
                    <xdr:rowOff>108585</xdr:rowOff>
                  </to>
                </anchor>
              </controlPr>
            </control>
          </mc:Choice>
        </mc:AlternateContent>
        <mc:AlternateContent>
          <mc:Choice Requires="x14">
            <control shapeId="270724" r:id="rId1400" name="チェック 1412">
              <controlPr defaultSize="0" autoPict="0">
                <anchor moveWithCells="1">
                  <from xmlns:xdr="http://schemas.openxmlformats.org/drawingml/2006/spreadsheetDrawing">
                    <xdr:col>38</xdr:col>
                    <xdr:colOff>0</xdr:colOff>
                    <xdr:row>689</xdr:row>
                    <xdr:rowOff>0</xdr:rowOff>
                  </from>
                  <to xmlns:xdr="http://schemas.openxmlformats.org/drawingml/2006/spreadsheetDrawing">
                    <xdr:col>38</xdr:col>
                    <xdr:colOff>307340</xdr:colOff>
                    <xdr:row>690</xdr:row>
                    <xdr:rowOff>108585</xdr:rowOff>
                  </to>
                </anchor>
              </controlPr>
            </control>
          </mc:Choice>
        </mc:AlternateContent>
        <mc:AlternateContent>
          <mc:Choice Requires="x14">
            <control shapeId="270725" r:id="rId1401" name="チェック 1413">
              <controlPr defaultSize="0" autoPict="0">
                <anchor moveWithCells="1">
                  <from xmlns:xdr="http://schemas.openxmlformats.org/drawingml/2006/spreadsheetDrawing">
                    <xdr:col>39</xdr:col>
                    <xdr:colOff>0</xdr:colOff>
                    <xdr:row>689</xdr:row>
                    <xdr:rowOff>0</xdr:rowOff>
                  </from>
                  <to xmlns:xdr="http://schemas.openxmlformats.org/drawingml/2006/spreadsheetDrawing">
                    <xdr:col>39</xdr:col>
                    <xdr:colOff>307340</xdr:colOff>
                    <xdr:row>690</xdr:row>
                    <xdr:rowOff>108585</xdr:rowOff>
                  </to>
                </anchor>
              </controlPr>
            </control>
          </mc:Choice>
        </mc:AlternateContent>
        <mc:AlternateContent>
          <mc:Choice Requires="x14">
            <control shapeId="270726" r:id="rId1402" name="チェック 1414">
              <controlPr defaultSize="0" autoPict="0">
                <anchor moveWithCells="1">
                  <from xmlns:xdr="http://schemas.openxmlformats.org/drawingml/2006/spreadsheetDrawing">
                    <xdr:col>37</xdr:col>
                    <xdr:colOff>0</xdr:colOff>
                    <xdr:row>697</xdr:row>
                    <xdr:rowOff>0</xdr:rowOff>
                  </from>
                  <to xmlns:xdr="http://schemas.openxmlformats.org/drawingml/2006/spreadsheetDrawing">
                    <xdr:col>37</xdr:col>
                    <xdr:colOff>307340</xdr:colOff>
                    <xdr:row>697</xdr:row>
                    <xdr:rowOff>318135</xdr:rowOff>
                  </to>
                </anchor>
              </controlPr>
            </control>
          </mc:Choice>
        </mc:AlternateContent>
        <mc:AlternateContent>
          <mc:Choice Requires="x14">
            <control shapeId="270727" r:id="rId1403" name="チェック 1415">
              <controlPr defaultSize="0" autoPict="0">
                <anchor moveWithCells="1">
                  <from xmlns:xdr="http://schemas.openxmlformats.org/drawingml/2006/spreadsheetDrawing">
                    <xdr:col>38</xdr:col>
                    <xdr:colOff>0</xdr:colOff>
                    <xdr:row>697</xdr:row>
                    <xdr:rowOff>0</xdr:rowOff>
                  </from>
                  <to xmlns:xdr="http://schemas.openxmlformats.org/drawingml/2006/spreadsheetDrawing">
                    <xdr:col>38</xdr:col>
                    <xdr:colOff>307340</xdr:colOff>
                    <xdr:row>697</xdr:row>
                    <xdr:rowOff>318135</xdr:rowOff>
                  </to>
                </anchor>
              </controlPr>
            </control>
          </mc:Choice>
        </mc:AlternateContent>
        <mc:AlternateContent>
          <mc:Choice Requires="x14">
            <control shapeId="270728" r:id="rId1404" name="チェック 1416">
              <controlPr defaultSize="0" autoPict="0">
                <anchor moveWithCells="1">
                  <from xmlns:xdr="http://schemas.openxmlformats.org/drawingml/2006/spreadsheetDrawing">
                    <xdr:col>39</xdr:col>
                    <xdr:colOff>0</xdr:colOff>
                    <xdr:row>697</xdr:row>
                    <xdr:rowOff>0</xdr:rowOff>
                  </from>
                  <to xmlns:xdr="http://schemas.openxmlformats.org/drawingml/2006/spreadsheetDrawing">
                    <xdr:col>39</xdr:col>
                    <xdr:colOff>307340</xdr:colOff>
                    <xdr:row>697</xdr:row>
                    <xdr:rowOff>318135</xdr:rowOff>
                  </to>
                </anchor>
              </controlPr>
            </control>
          </mc:Choice>
        </mc:AlternateContent>
        <mc:AlternateContent>
          <mc:Choice Requires="x14">
            <control shapeId="270729" r:id="rId1405" name="チェック 1417">
              <controlPr defaultSize="0" autoPict="0">
                <anchor moveWithCells="1">
                  <from xmlns:xdr="http://schemas.openxmlformats.org/drawingml/2006/spreadsheetDrawing">
                    <xdr:col>37</xdr:col>
                    <xdr:colOff>0</xdr:colOff>
                    <xdr:row>698</xdr:row>
                    <xdr:rowOff>0</xdr:rowOff>
                  </from>
                  <to xmlns:xdr="http://schemas.openxmlformats.org/drawingml/2006/spreadsheetDrawing">
                    <xdr:col>37</xdr:col>
                    <xdr:colOff>307340</xdr:colOff>
                    <xdr:row>698</xdr:row>
                    <xdr:rowOff>317500</xdr:rowOff>
                  </to>
                </anchor>
              </controlPr>
            </control>
          </mc:Choice>
        </mc:AlternateContent>
        <mc:AlternateContent>
          <mc:Choice Requires="x14">
            <control shapeId="270730" r:id="rId1406" name="チェック 1418">
              <controlPr defaultSize="0" autoPict="0">
                <anchor moveWithCells="1">
                  <from xmlns:xdr="http://schemas.openxmlformats.org/drawingml/2006/spreadsheetDrawing">
                    <xdr:col>38</xdr:col>
                    <xdr:colOff>0</xdr:colOff>
                    <xdr:row>698</xdr:row>
                    <xdr:rowOff>0</xdr:rowOff>
                  </from>
                  <to xmlns:xdr="http://schemas.openxmlformats.org/drawingml/2006/spreadsheetDrawing">
                    <xdr:col>38</xdr:col>
                    <xdr:colOff>307340</xdr:colOff>
                    <xdr:row>698</xdr:row>
                    <xdr:rowOff>317500</xdr:rowOff>
                  </to>
                </anchor>
              </controlPr>
            </control>
          </mc:Choice>
        </mc:AlternateContent>
        <mc:AlternateContent>
          <mc:Choice Requires="x14">
            <control shapeId="270731" r:id="rId1407" name="チェック 1419">
              <controlPr defaultSize="0" autoPict="0">
                <anchor moveWithCells="1">
                  <from xmlns:xdr="http://schemas.openxmlformats.org/drawingml/2006/spreadsheetDrawing">
                    <xdr:col>39</xdr:col>
                    <xdr:colOff>0</xdr:colOff>
                    <xdr:row>698</xdr:row>
                    <xdr:rowOff>0</xdr:rowOff>
                  </from>
                  <to xmlns:xdr="http://schemas.openxmlformats.org/drawingml/2006/spreadsheetDrawing">
                    <xdr:col>39</xdr:col>
                    <xdr:colOff>307340</xdr:colOff>
                    <xdr:row>698</xdr:row>
                    <xdr:rowOff>317500</xdr:rowOff>
                  </to>
                </anchor>
              </controlPr>
            </control>
          </mc:Choice>
        </mc:AlternateContent>
        <mc:AlternateContent>
          <mc:Choice Requires="x14">
            <control shapeId="270732" r:id="rId1408" name="チェック 1420">
              <controlPr defaultSize="0" autoPict="0">
                <anchor moveWithCells="1">
                  <from xmlns:xdr="http://schemas.openxmlformats.org/drawingml/2006/spreadsheetDrawing">
                    <xdr:col>37</xdr:col>
                    <xdr:colOff>0</xdr:colOff>
                    <xdr:row>699</xdr:row>
                    <xdr:rowOff>0</xdr:rowOff>
                  </from>
                  <to xmlns:xdr="http://schemas.openxmlformats.org/drawingml/2006/spreadsheetDrawing">
                    <xdr:col>37</xdr:col>
                    <xdr:colOff>307340</xdr:colOff>
                    <xdr:row>700</xdr:row>
                    <xdr:rowOff>106045</xdr:rowOff>
                  </to>
                </anchor>
              </controlPr>
            </control>
          </mc:Choice>
        </mc:AlternateContent>
        <mc:AlternateContent>
          <mc:Choice Requires="x14">
            <control shapeId="270733" r:id="rId1409" name="チェック 1421">
              <controlPr defaultSize="0" autoPict="0">
                <anchor moveWithCells="1">
                  <from xmlns:xdr="http://schemas.openxmlformats.org/drawingml/2006/spreadsheetDrawing">
                    <xdr:col>38</xdr:col>
                    <xdr:colOff>0</xdr:colOff>
                    <xdr:row>699</xdr:row>
                    <xdr:rowOff>0</xdr:rowOff>
                  </from>
                  <to xmlns:xdr="http://schemas.openxmlformats.org/drawingml/2006/spreadsheetDrawing">
                    <xdr:col>38</xdr:col>
                    <xdr:colOff>307340</xdr:colOff>
                    <xdr:row>700</xdr:row>
                    <xdr:rowOff>106045</xdr:rowOff>
                  </to>
                </anchor>
              </controlPr>
            </control>
          </mc:Choice>
        </mc:AlternateContent>
        <mc:AlternateContent>
          <mc:Choice Requires="x14">
            <control shapeId="270734" r:id="rId1410" name="チェック 1422">
              <controlPr defaultSize="0" autoPict="0">
                <anchor moveWithCells="1">
                  <from xmlns:xdr="http://schemas.openxmlformats.org/drawingml/2006/spreadsheetDrawing">
                    <xdr:col>39</xdr:col>
                    <xdr:colOff>0</xdr:colOff>
                    <xdr:row>699</xdr:row>
                    <xdr:rowOff>0</xdr:rowOff>
                  </from>
                  <to xmlns:xdr="http://schemas.openxmlformats.org/drawingml/2006/spreadsheetDrawing">
                    <xdr:col>39</xdr:col>
                    <xdr:colOff>307340</xdr:colOff>
                    <xdr:row>700</xdr:row>
                    <xdr:rowOff>106045</xdr:rowOff>
                  </to>
                </anchor>
              </controlPr>
            </control>
          </mc:Choice>
        </mc:AlternateContent>
        <mc:AlternateContent>
          <mc:Choice Requires="x14">
            <control shapeId="270735" r:id="rId1411" name="チェック 1423">
              <controlPr defaultSize="0" autoPict="0">
                <anchor moveWithCells="1">
                  <from xmlns:xdr="http://schemas.openxmlformats.org/drawingml/2006/spreadsheetDrawing">
                    <xdr:col>37</xdr:col>
                    <xdr:colOff>0</xdr:colOff>
                    <xdr:row>701</xdr:row>
                    <xdr:rowOff>0</xdr:rowOff>
                  </from>
                  <to xmlns:xdr="http://schemas.openxmlformats.org/drawingml/2006/spreadsheetDrawing">
                    <xdr:col>37</xdr:col>
                    <xdr:colOff>307340</xdr:colOff>
                    <xdr:row>701</xdr:row>
                    <xdr:rowOff>318135</xdr:rowOff>
                  </to>
                </anchor>
              </controlPr>
            </control>
          </mc:Choice>
        </mc:AlternateContent>
        <mc:AlternateContent>
          <mc:Choice Requires="x14">
            <control shapeId="270736" r:id="rId1412" name="チェック 1424">
              <controlPr defaultSize="0" autoPict="0">
                <anchor moveWithCells="1">
                  <from xmlns:xdr="http://schemas.openxmlformats.org/drawingml/2006/spreadsheetDrawing">
                    <xdr:col>38</xdr:col>
                    <xdr:colOff>0</xdr:colOff>
                    <xdr:row>701</xdr:row>
                    <xdr:rowOff>0</xdr:rowOff>
                  </from>
                  <to xmlns:xdr="http://schemas.openxmlformats.org/drawingml/2006/spreadsheetDrawing">
                    <xdr:col>38</xdr:col>
                    <xdr:colOff>307340</xdr:colOff>
                    <xdr:row>701</xdr:row>
                    <xdr:rowOff>318135</xdr:rowOff>
                  </to>
                </anchor>
              </controlPr>
            </control>
          </mc:Choice>
        </mc:AlternateContent>
        <mc:AlternateContent>
          <mc:Choice Requires="x14">
            <control shapeId="270737" r:id="rId1413" name="チェック 1425">
              <controlPr defaultSize="0" autoPict="0">
                <anchor moveWithCells="1">
                  <from xmlns:xdr="http://schemas.openxmlformats.org/drawingml/2006/spreadsheetDrawing">
                    <xdr:col>39</xdr:col>
                    <xdr:colOff>0</xdr:colOff>
                    <xdr:row>701</xdr:row>
                    <xdr:rowOff>0</xdr:rowOff>
                  </from>
                  <to xmlns:xdr="http://schemas.openxmlformats.org/drawingml/2006/spreadsheetDrawing">
                    <xdr:col>39</xdr:col>
                    <xdr:colOff>307340</xdr:colOff>
                    <xdr:row>701</xdr:row>
                    <xdr:rowOff>318135</xdr:rowOff>
                  </to>
                </anchor>
              </controlPr>
            </control>
          </mc:Choice>
        </mc:AlternateContent>
        <mc:AlternateContent>
          <mc:Choice Requires="x14">
            <control shapeId="270738" r:id="rId1414" name="チェック 1426">
              <controlPr defaultSize="0" autoPict="0">
                <anchor moveWithCells="1">
                  <from xmlns:xdr="http://schemas.openxmlformats.org/drawingml/2006/spreadsheetDrawing">
                    <xdr:col>37</xdr:col>
                    <xdr:colOff>0</xdr:colOff>
                    <xdr:row>709</xdr:row>
                    <xdr:rowOff>0</xdr:rowOff>
                  </from>
                  <to xmlns:xdr="http://schemas.openxmlformats.org/drawingml/2006/spreadsheetDrawing">
                    <xdr:col>37</xdr:col>
                    <xdr:colOff>307340</xdr:colOff>
                    <xdr:row>709</xdr:row>
                    <xdr:rowOff>318135</xdr:rowOff>
                  </to>
                </anchor>
              </controlPr>
            </control>
          </mc:Choice>
        </mc:AlternateContent>
        <mc:AlternateContent>
          <mc:Choice Requires="x14">
            <control shapeId="270739" r:id="rId1415" name="チェック 1427">
              <controlPr defaultSize="0" autoPict="0">
                <anchor moveWithCells="1">
                  <from xmlns:xdr="http://schemas.openxmlformats.org/drawingml/2006/spreadsheetDrawing">
                    <xdr:col>38</xdr:col>
                    <xdr:colOff>0</xdr:colOff>
                    <xdr:row>709</xdr:row>
                    <xdr:rowOff>0</xdr:rowOff>
                  </from>
                  <to xmlns:xdr="http://schemas.openxmlformats.org/drawingml/2006/spreadsheetDrawing">
                    <xdr:col>38</xdr:col>
                    <xdr:colOff>307340</xdr:colOff>
                    <xdr:row>709</xdr:row>
                    <xdr:rowOff>318135</xdr:rowOff>
                  </to>
                </anchor>
              </controlPr>
            </control>
          </mc:Choice>
        </mc:AlternateContent>
        <mc:AlternateContent>
          <mc:Choice Requires="x14">
            <control shapeId="270740" r:id="rId1416" name="チェック 1428">
              <controlPr defaultSize="0" autoPict="0">
                <anchor moveWithCells="1">
                  <from xmlns:xdr="http://schemas.openxmlformats.org/drawingml/2006/spreadsheetDrawing">
                    <xdr:col>39</xdr:col>
                    <xdr:colOff>0</xdr:colOff>
                    <xdr:row>709</xdr:row>
                    <xdr:rowOff>0</xdr:rowOff>
                  </from>
                  <to xmlns:xdr="http://schemas.openxmlformats.org/drawingml/2006/spreadsheetDrawing">
                    <xdr:col>39</xdr:col>
                    <xdr:colOff>307340</xdr:colOff>
                    <xdr:row>709</xdr:row>
                    <xdr:rowOff>318135</xdr:rowOff>
                  </to>
                </anchor>
              </controlPr>
            </control>
          </mc:Choice>
        </mc:AlternateContent>
        <mc:AlternateContent>
          <mc:Choice Requires="x14">
            <control shapeId="270741" r:id="rId1417" name="チェック 1429">
              <controlPr defaultSize="0" autoPict="0">
                <anchor moveWithCells="1">
                  <from xmlns:xdr="http://schemas.openxmlformats.org/drawingml/2006/spreadsheetDrawing">
                    <xdr:col>37</xdr:col>
                    <xdr:colOff>0</xdr:colOff>
                    <xdr:row>710</xdr:row>
                    <xdr:rowOff>0</xdr:rowOff>
                  </from>
                  <to xmlns:xdr="http://schemas.openxmlformats.org/drawingml/2006/spreadsheetDrawing">
                    <xdr:col>37</xdr:col>
                    <xdr:colOff>307340</xdr:colOff>
                    <xdr:row>710</xdr:row>
                    <xdr:rowOff>318135</xdr:rowOff>
                  </to>
                </anchor>
              </controlPr>
            </control>
          </mc:Choice>
        </mc:AlternateContent>
        <mc:AlternateContent>
          <mc:Choice Requires="x14">
            <control shapeId="270742" r:id="rId1418" name="チェック 1430">
              <controlPr defaultSize="0" autoPict="0">
                <anchor moveWithCells="1">
                  <from xmlns:xdr="http://schemas.openxmlformats.org/drawingml/2006/spreadsheetDrawing">
                    <xdr:col>38</xdr:col>
                    <xdr:colOff>0</xdr:colOff>
                    <xdr:row>710</xdr:row>
                    <xdr:rowOff>0</xdr:rowOff>
                  </from>
                  <to xmlns:xdr="http://schemas.openxmlformats.org/drawingml/2006/spreadsheetDrawing">
                    <xdr:col>38</xdr:col>
                    <xdr:colOff>307340</xdr:colOff>
                    <xdr:row>710</xdr:row>
                    <xdr:rowOff>318135</xdr:rowOff>
                  </to>
                </anchor>
              </controlPr>
            </control>
          </mc:Choice>
        </mc:AlternateContent>
        <mc:AlternateContent>
          <mc:Choice Requires="x14">
            <control shapeId="270743" r:id="rId1419" name="チェック 1431">
              <controlPr defaultSize="0" autoPict="0">
                <anchor moveWithCells="1">
                  <from xmlns:xdr="http://schemas.openxmlformats.org/drawingml/2006/spreadsheetDrawing">
                    <xdr:col>39</xdr:col>
                    <xdr:colOff>0</xdr:colOff>
                    <xdr:row>710</xdr:row>
                    <xdr:rowOff>0</xdr:rowOff>
                  </from>
                  <to xmlns:xdr="http://schemas.openxmlformats.org/drawingml/2006/spreadsheetDrawing">
                    <xdr:col>39</xdr:col>
                    <xdr:colOff>307340</xdr:colOff>
                    <xdr:row>710</xdr:row>
                    <xdr:rowOff>318135</xdr:rowOff>
                  </to>
                </anchor>
              </controlPr>
            </control>
          </mc:Choice>
        </mc:AlternateContent>
        <mc:AlternateContent>
          <mc:Choice Requires="x14">
            <control shapeId="270744" r:id="rId1420" name="チェック 1432">
              <controlPr defaultSize="0" autoPict="0">
                <anchor moveWithCells="1">
                  <from xmlns:xdr="http://schemas.openxmlformats.org/drawingml/2006/spreadsheetDrawing">
                    <xdr:col>37</xdr:col>
                    <xdr:colOff>0</xdr:colOff>
                    <xdr:row>712</xdr:row>
                    <xdr:rowOff>0</xdr:rowOff>
                  </from>
                  <to xmlns:xdr="http://schemas.openxmlformats.org/drawingml/2006/spreadsheetDrawing">
                    <xdr:col>37</xdr:col>
                    <xdr:colOff>307340</xdr:colOff>
                    <xdr:row>712</xdr:row>
                    <xdr:rowOff>318135</xdr:rowOff>
                  </to>
                </anchor>
              </controlPr>
            </control>
          </mc:Choice>
        </mc:AlternateContent>
        <mc:AlternateContent>
          <mc:Choice Requires="x14">
            <control shapeId="270745" r:id="rId1421" name="チェック 1433">
              <controlPr defaultSize="0" autoPict="0">
                <anchor moveWithCells="1">
                  <from xmlns:xdr="http://schemas.openxmlformats.org/drawingml/2006/spreadsheetDrawing">
                    <xdr:col>38</xdr:col>
                    <xdr:colOff>0</xdr:colOff>
                    <xdr:row>712</xdr:row>
                    <xdr:rowOff>0</xdr:rowOff>
                  </from>
                  <to xmlns:xdr="http://schemas.openxmlformats.org/drawingml/2006/spreadsheetDrawing">
                    <xdr:col>38</xdr:col>
                    <xdr:colOff>307340</xdr:colOff>
                    <xdr:row>712</xdr:row>
                    <xdr:rowOff>318135</xdr:rowOff>
                  </to>
                </anchor>
              </controlPr>
            </control>
          </mc:Choice>
        </mc:AlternateContent>
        <mc:AlternateContent>
          <mc:Choice Requires="x14">
            <control shapeId="270746" r:id="rId1422" name="チェック 1434">
              <controlPr defaultSize="0" autoPict="0">
                <anchor moveWithCells="1">
                  <from xmlns:xdr="http://schemas.openxmlformats.org/drawingml/2006/spreadsheetDrawing">
                    <xdr:col>39</xdr:col>
                    <xdr:colOff>0</xdr:colOff>
                    <xdr:row>712</xdr:row>
                    <xdr:rowOff>0</xdr:rowOff>
                  </from>
                  <to xmlns:xdr="http://schemas.openxmlformats.org/drawingml/2006/spreadsheetDrawing">
                    <xdr:col>39</xdr:col>
                    <xdr:colOff>307340</xdr:colOff>
                    <xdr:row>712</xdr:row>
                    <xdr:rowOff>318135</xdr:rowOff>
                  </to>
                </anchor>
              </controlPr>
            </control>
          </mc:Choice>
        </mc:AlternateContent>
        <mc:AlternateContent>
          <mc:Choice Requires="x14">
            <control shapeId="270747" r:id="rId1423" name="チェック 1435">
              <controlPr defaultSize="0" autoPict="0">
                <anchor moveWithCells="1">
                  <from xmlns:xdr="http://schemas.openxmlformats.org/drawingml/2006/spreadsheetDrawing">
                    <xdr:col>37</xdr:col>
                    <xdr:colOff>0</xdr:colOff>
                    <xdr:row>713</xdr:row>
                    <xdr:rowOff>0</xdr:rowOff>
                  </from>
                  <to xmlns:xdr="http://schemas.openxmlformats.org/drawingml/2006/spreadsheetDrawing">
                    <xdr:col>37</xdr:col>
                    <xdr:colOff>307340</xdr:colOff>
                    <xdr:row>713</xdr:row>
                    <xdr:rowOff>318770</xdr:rowOff>
                  </to>
                </anchor>
              </controlPr>
            </control>
          </mc:Choice>
        </mc:AlternateContent>
        <mc:AlternateContent>
          <mc:Choice Requires="x14">
            <control shapeId="270748" r:id="rId1424" name="チェック 1436">
              <controlPr defaultSize="0" autoPict="0">
                <anchor moveWithCells="1">
                  <from xmlns:xdr="http://schemas.openxmlformats.org/drawingml/2006/spreadsheetDrawing">
                    <xdr:col>38</xdr:col>
                    <xdr:colOff>0</xdr:colOff>
                    <xdr:row>713</xdr:row>
                    <xdr:rowOff>0</xdr:rowOff>
                  </from>
                  <to xmlns:xdr="http://schemas.openxmlformats.org/drawingml/2006/spreadsheetDrawing">
                    <xdr:col>38</xdr:col>
                    <xdr:colOff>307340</xdr:colOff>
                    <xdr:row>713</xdr:row>
                    <xdr:rowOff>318770</xdr:rowOff>
                  </to>
                </anchor>
              </controlPr>
            </control>
          </mc:Choice>
        </mc:AlternateContent>
        <mc:AlternateContent>
          <mc:Choice Requires="x14">
            <control shapeId="270749" r:id="rId1425" name="チェック 1437">
              <controlPr defaultSize="0" autoPict="0">
                <anchor moveWithCells="1">
                  <from xmlns:xdr="http://schemas.openxmlformats.org/drawingml/2006/spreadsheetDrawing">
                    <xdr:col>39</xdr:col>
                    <xdr:colOff>0</xdr:colOff>
                    <xdr:row>713</xdr:row>
                    <xdr:rowOff>0</xdr:rowOff>
                  </from>
                  <to xmlns:xdr="http://schemas.openxmlformats.org/drawingml/2006/spreadsheetDrawing">
                    <xdr:col>39</xdr:col>
                    <xdr:colOff>307340</xdr:colOff>
                    <xdr:row>713</xdr:row>
                    <xdr:rowOff>318770</xdr:rowOff>
                  </to>
                </anchor>
              </controlPr>
            </control>
          </mc:Choice>
        </mc:AlternateContent>
        <mc:AlternateContent>
          <mc:Choice Requires="x14">
            <control shapeId="270750" r:id="rId1426" name="チェック 1438">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51" r:id="rId1427" name="チェック 1439">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52" r:id="rId1428" name="チェック 1440">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53" r:id="rId1429" name="チェック 1441">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312420</xdr:rowOff>
                  </to>
                </anchor>
              </controlPr>
            </control>
          </mc:Choice>
        </mc:AlternateContent>
        <mc:AlternateContent>
          <mc:Choice Requires="x14">
            <control shapeId="270754" r:id="rId1430" name="チェック 1442">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312420</xdr:rowOff>
                  </to>
                </anchor>
              </controlPr>
            </control>
          </mc:Choice>
        </mc:AlternateContent>
        <mc:AlternateContent>
          <mc:Choice Requires="x14">
            <control shapeId="270755" r:id="rId1431" name="チェック 1443">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312420</xdr:rowOff>
                  </to>
                </anchor>
              </controlPr>
            </control>
          </mc:Choice>
        </mc:AlternateContent>
        <mc:AlternateContent>
          <mc:Choice Requires="x14">
            <control shapeId="270756" r:id="rId1432" name="チェック 1444">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310515</xdr:rowOff>
                  </to>
                </anchor>
              </controlPr>
            </control>
          </mc:Choice>
        </mc:AlternateContent>
        <mc:AlternateContent>
          <mc:Choice Requires="x14">
            <control shapeId="270757" r:id="rId1433" name="チェック 1445">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309245</xdr:rowOff>
                  </to>
                </anchor>
              </controlPr>
            </control>
          </mc:Choice>
        </mc:AlternateContent>
        <mc:AlternateContent>
          <mc:Choice Requires="x14">
            <control shapeId="270758" r:id="rId1434" name="チェック 1446">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309245</xdr:rowOff>
                  </to>
                </anchor>
              </controlPr>
            </control>
          </mc:Choice>
        </mc:AlternateContent>
        <mc:AlternateContent>
          <mc:Choice Requires="x14">
            <control shapeId="270759" r:id="rId1435" name="チェック 1447">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60" r:id="rId1436" name="チェック 1448">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61" r:id="rId1437" name="チェック 1449">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62" r:id="rId1438" name="チェック 1450">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310515</xdr:rowOff>
                  </to>
                </anchor>
              </controlPr>
            </control>
          </mc:Choice>
        </mc:AlternateContent>
        <mc:AlternateContent>
          <mc:Choice Requires="x14">
            <control shapeId="270763" r:id="rId1439" name="チェック 1451">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309245</xdr:rowOff>
                  </to>
                </anchor>
              </controlPr>
            </control>
          </mc:Choice>
        </mc:AlternateContent>
        <mc:AlternateContent>
          <mc:Choice Requires="x14">
            <control shapeId="270764" r:id="rId1440" name="チェック 1452">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309245</xdr:rowOff>
                  </to>
                </anchor>
              </controlPr>
            </control>
          </mc:Choice>
        </mc:AlternateContent>
        <mc:AlternateContent>
          <mc:Choice Requires="x14">
            <control shapeId="270765" r:id="rId1441" name="チェック 1453">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66" r:id="rId1442" name="チェック 1454">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67" r:id="rId1443" name="チェック 1455">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68" r:id="rId1444" name="チェック 1456">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310515</xdr:rowOff>
                  </to>
                </anchor>
              </controlPr>
            </control>
          </mc:Choice>
        </mc:AlternateContent>
        <mc:AlternateContent>
          <mc:Choice Requires="x14">
            <control shapeId="270769" r:id="rId1445" name="チェック 1457">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309245</xdr:rowOff>
                  </to>
                </anchor>
              </controlPr>
            </control>
          </mc:Choice>
        </mc:AlternateContent>
        <mc:AlternateContent>
          <mc:Choice Requires="x14">
            <control shapeId="270770" r:id="rId1446" name="チェック 1458">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309245</xdr:rowOff>
                  </to>
                </anchor>
              </controlPr>
            </control>
          </mc:Choice>
        </mc:AlternateContent>
        <mc:AlternateContent>
          <mc:Choice Requires="x14">
            <control shapeId="270771" r:id="rId1447" name="チェック 1459">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72" r:id="rId1448" name="チェック 1460">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73" r:id="rId1449" name="チェック 1461">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74" r:id="rId1450" name="チェック 1462">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75" r:id="rId1451" name="チェック 1463">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76" r:id="rId1452" name="チェック 1464">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77" r:id="rId1453" name="チェック 1465">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78" r:id="rId1454" name="チェック 1466">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79" r:id="rId1455" name="チェック 1467">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312420</xdr:rowOff>
                  </to>
                </anchor>
              </controlPr>
            </control>
          </mc:Choice>
        </mc:AlternateContent>
        <mc:AlternateContent>
          <mc:Choice Requires="x14">
            <control shapeId="270780" r:id="rId1456" name="チェック 1468">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81" r:id="rId1457" name="チェック 1469">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82" r:id="rId1458" name="チェック 1470">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312420</xdr:rowOff>
                  </to>
                </anchor>
              </controlPr>
            </control>
          </mc:Choice>
        </mc:AlternateContent>
        <mc:AlternateContent>
          <mc:Choice Requires="x14">
            <control shapeId="270783" r:id="rId1459" name="チェック 1471">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312420</xdr:rowOff>
                  </to>
                </anchor>
              </controlPr>
            </control>
          </mc:Choice>
        </mc:AlternateContent>
        <mc:AlternateContent>
          <mc:Choice Requires="x14">
            <control shapeId="270784" r:id="rId1460" name="チェック 1472">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85" r:id="rId1461" name="チェック 1473">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86" r:id="rId1462" name="チェック 1474">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87" r:id="rId1463" name="チェック 1475">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88" r:id="rId1464" name="チェック 1476">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89" r:id="rId1465" name="チェック 1477">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90" r:id="rId1466" name="チェック 1478">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91" r:id="rId1467" name="チェック 1479">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92" r:id="rId1468" name="チェック 1480">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93" r:id="rId1469" name="チェック 1481">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94" r:id="rId1470" name="チェック 1482">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95" r:id="rId1471" name="チェック 1483">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96" r:id="rId1472" name="チェック 1484">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797" r:id="rId1473" name="チェック 1485">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798" r:id="rId1474" name="チェック 1486">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799" r:id="rId1475" name="チェック 1487">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00" r:id="rId1476" name="チェック 1488">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01" r:id="rId1477" name="チェック 1489">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802" r:id="rId1478" name="チェック 1490">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803" r:id="rId1479" name="チェック 1491">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04" r:id="rId1480" name="チェック 1492">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05" r:id="rId1481" name="チェック 1493">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806" r:id="rId1482" name="チェック 1494">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807" r:id="rId1483" name="チェック 1495">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808" r:id="rId1484" name="チェック 1496">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809" r:id="rId1485" name="チェック 1497">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10" r:id="rId1486" name="チェック 1498">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811" r:id="rId1487" name="チェック 1499">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812" r:id="rId1488" name="チェック 1500">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13" r:id="rId1489" name="チェック 1501">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14" r:id="rId1490" name="チェック 1502">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815" r:id="rId1491" name="チェック 1503">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816" r:id="rId1492" name="チェック 1504">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17" r:id="rId1493" name="チェック 1505">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18" r:id="rId1494" name="チェック 1506">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819" r:id="rId1495" name="チェック 1507">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820" r:id="rId1496" name="チェック 1508">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21" r:id="rId1497" name="チェック 1509">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22" r:id="rId1498" name="チェック 1510">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823" r:id="rId1499" name="チェック 1511">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824" r:id="rId1500" name="チェック 1512">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312420</xdr:rowOff>
                  </to>
                </anchor>
              </controlPr>
            </control>
          </mc:Choice>
        </mc:AlternateContent>
        <mc:AlternateContent>
          <mc:Choice Requires="x14">
            <control shapeId="270825" r:id="rId1501" name="チェック 1513">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312420</xdr:rowOff>
                  </to>
                </anchor>
              </controlPr>
            </control>
          </mc:Choice>
        </mc:AlternateContent>
        <mc:AlternateContent>
          <mc:Choice Requires="x14">
            <control shapeId="270826" r:id="rId1502" name="チェック 1514">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312420</xdr:rowOff>
                  </to>
                </anchor>
              </controlPr>
            </control>
          </mc:Choice>
        </mc:AlternateContent>
        <mc:AlternateContent>
          <mc:Choice Requires="x14">
            <control shapeId="270827" r:id="rId1503" name="チェック 1515">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316865</xdr:rowOff>
                  </to>
                </anchor>
              </controlPr>
            </control>
          </mc:Choice>
        </mc:AlternateContent>
        <mc:AlternateContent>
          <mc:Choice Requires="x14">
            <control shapeId="270828" r:id="rId1504" name="チェック 1516">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316865</xdr:rowOff>
                  </to>
                </anchor>
              </controlPr>
            </control>
          </mc:Choice>
        </mc:AlternateContent>
        <mc:AlternateContent>
          <mc:Choice Requires="x14">
            <control shapeId="270829" r:id="rId1505" name="チェック 1517">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316865</xdr:rowOff>
                  </to>
                </anchor>
              </controlPr>
            </control>
          </mc:Choice>
        </mc:AlternateContent>
        <mc:AlternateContent>
          <mc:Choice Requires="x14">
            <control shapeId="270830" r:id="rId1506" name="チェック 1518">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313690</xdr:rowOff>
                  </to>
                </anchor>
              </controlPr>
            </control>
          </mc:Choice>
        </mc:AlternateContent>
        <mc:AlternateContent>
          <mc:Choice Requires="x14">
            <control shapeId="270831" r:id="rId1507" name="チェック 1519">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313690</xdr:rowOff>
                  </to>
                </anchor>
              </controlPr>
            </control>
          </mc:Choice>
        </mc:AlternateContent>
        <mc:AlternateContent>
          <mc:Choice Requires="x14">
            <control shapeId="270832" r:id="rId1508" name="チェック 1520">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313690</xdr:rowOff>
                  </to>
                </anchor>
              </controlPr>
            </control>
          </mc:Choice>
        </mc:AlternateContent>
        <mc:AlternateContent>
          <mc:Choice Requires="x14">
            <control shapeId="270833" r:id="rId1509" name="チェック 1521">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316865</xdr:rowOff>
                  </to>
                </anchor>
              </controlPr>
            </control>
          </mc:Choice>
        </mc:AlternateContent>
        <mc:AlternateContent>
          <mc:Choice Requires="x14">
            <control shapeId="270834" r:id="rId1510" name="チェック 1522">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316865</xdr:rowOff>
                  </to>
                </anchor>
              </controlPr>
            </control>
          </mc:Choice>
        </mc:AlternateContent>
        <mc:AlternateContent>
          <mc:Choice Requires="x14">
            <control shapeId="270835" r:id="rId1511" name="チェック 1523">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316865</xdr:rowOff>
                  </to>
                </anchor>
              </controlPr>
            </control>
          </mc:Choice>
        </mc:AlternateContent>
        <mc:AlternateContent>
          <mc:Choice Requires="x14">
            <control shapeId="270836" r:id="rId1512" name="チェック 1524">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316865</xdr:rowOff>
                  </to>
                </anchor>
              </controlPr>
            </control>
          </mc:Choice>
        </mc:AlternateContent>
        <mc:AlternateContent>
          <mc:Choice Requires="x14">
            <control shapeId="270837" r:id="rId1513" name="チェック 1525">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270838" r:id="rId1514" name="チェック 1526">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316865</xdr:rowOff>
                  </to>
                </anchor>
              </controlPr>
            </control>
          </mc:Choice>
        </mc:AlternateContent>
        <mc:AlternateContent>
          <mc:Choice Requires="x14">
            <control shapeId="270839" r:id="rId1515" name="チェック 1527">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270840" r:id="rId1516" name="チェック 1528">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316865</xdr:rowOff>
                  </to>
                </anchor>
              </controlPr>
            </control>
          </mc:Choice>
        </mc:AlternateContent>
        <mc:AlternateContent>
          <mc:Choice Requires="x14">
            <control shapeId="270841" r:id="rId1517" name="チェック 1529">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270842" r:id="rId1518" name="チェック 1530">
              <controlPr defaultSize="0" autoPict="0">
                <anchor moveWithCells="1">
                  <from xmlns:xdr="http://schemas.openxmlformats.org/drawingml/2006/spreadsheetDrawing">
                    <xdr:col>37</xdr:col>
                    <xdr:colOff>0</xdr:colOff>
                    <xdr:row>725</xdr:row>
                    <xdr:rowOff>0</xdr:rowOff>
                  </from>
                  <to xmlns:xdr="http://schemas.openxmlformats.org/drawingml/2006/spreadsheetDrawing">
                    <xdr:col>37</xdr:col>
                    <xdr:colOff>307340</xdr:colOff>
                    <xdr:row>725</xdr:row>
                    <xdr:rowOff>312420</xdr:rowOff>
                  </to>
                </anchor>
              </controlPr>
            </control>
          </mc:Choice>
        </mc:AlternateContent>
        <mc:AlternateContent>
          <mc:Choice Requires="x14">
            <control shapeId="270843" r:id="rId1519" name="チェック 1531">
              <controlPr defaultSize="0" autoPict="0">
                <anchor moveWithCells="1">
                  <from xmlns:xdr="http://schemas.openxmlformats.org/drawingml/2006/spreadsheetDrawing">
                    <xdr:col>38</xdr:col>
                    <xdr:colOff>0</xdr:colOff>
                    <xdr:row>725</xdr:row>
                    <xdr:rowOff>0</xdr:rowOff>
                  </from>
                  <to xmlns:xdr="http://schemas.openxmlformats.org/drawingml/2006/spreadsheetDrawing">
                    <xdr:col>38</xdr:col>
                    <xdr:colOff>307340</xdr:colOff>
                    <xdr:row>725</xdr:row>
                    <xdr:rowOff>312420</xdr:rowOff>
                  </to>
                </anchor>
              </controlPr>
            </control>
          </mc:Choice>
        </mc:AlternateContent>
        <mc:AlternateContent>
          <mc:Choice Requires="x14">
            <control shapeId="270844" r:id="rId1520" name="チェック 1532">
              <controlPr defaultSize="0" autoPict="0">
                <anchor moveWithCells="1">
                  <from xmlns:xdr="http://schemas.openxmlformats.org/drawingml/2006/spreadsheetDrawing">
                    <xdr:col>39</xdr:col>
                    <xdr:colOff>0</xdr:colOff>
                    <xdr:row>725</xdr:row>
                    <xdr:rowOff>0</xdr:rowOff>
                  </from>
                  <to xmlns:xdr="http://schemas.openxmlformats.org/drawingml/2006/spreadsheetDrawing">
                    <xdr:col>39</xdr:col>
                    <xdr:colOff>307340</xdr:colOff>
                    <xdr:row>725</xdr:row>
                    <xdr:rowOff>312420</xdr:rowOff>
                  </to>
                </anchor>
              </controlPr>
            </control>
          </mc:Choice>
        </mc:AlternateContent>
        <mc:AlternateContent>
          <mc:Choice Requires="x14">
            <control shapeId="270845" r:id="rId1521" name="チェック 1533">
              <controlPr defaultSize="0" autoPict="0">
                <anchor moveWithCells="1">
                  <from xmlns:xdr="http://schemas.openxmlformats.org/drawingml/2006/spreadsheetDrawing">
                    <xdr:col>37</xdr:col>
                    <xdr:colOff>0</xdr:colOff>
                    <xdr:row>726</xdr:row>
                    <xdr:rowOff>0</xdr:rowOff>
                  </from>
                  <to xmlns:xdr="http://schemas.openxmlformats.org/drawingml/2006/spreadsheetDrawing">
                    <xdr:col>37</xdr:col>
                    <xdr:colOff>307340</xdr:colOff>
                    <xdr:row>726</xdr:row>
                    <xdr:rowOff>309245</xdr:rowOff>
                  </to>
                </anchor>
              </controlPr>
            </control>
          </mc:Choice>
        </mc:AlternateContent>
        <mc:AlternateContent>
          <mc:Choice Requires="x14">
            <control shapeId="270846" r:id="rId1522" name="チェック 1534">
              <controlPr defaultSize="0" autoPict="0">
                <anchor moveWithCells="1">
                  <from xmlns:xdr="http://schemas.openxmlformats.org/drawingml/2006/spreadsheetDrawing">
                    <xdr:col>37</xdr:col>
                    <xdr:colOff>0</xdr:colOff>
                    <xdr:row>727</xdr:row>
                    <xdr:rowOff>0</xdr:rowOff>
                  </from>
                  <to xmlns:xdr="http://schemas.openxmlformats.org/drawingml/2006/spreadsheetDrawing">
                    <xdr:col>37</xdr:col>
                    <xdr:colOff>307340</xdr:colOff>
                    <xdr:row>727</xdr:row>
                    <xdr:rowOff>314960</xdr:rowOff>
                  </to>
                </anchor>
              </controlPr>
            </control>
          </mc:Choice>
        </mc:AlternateContent>
        <mc:AlternateContent>
          <mc:Choice Requires="x14">
            <control shapeId="270847" r:id="rId1523" name="チェック 1535">
              <controlPr defaultSize="0" autoPict="0">
                <anchor moveWithCells="1">
                  <from xmlns:xdr="http://schemas.openxmlformats.org/drawingml/2006/spreadsheetDrawing">
                    <xdr:col>37</xdr:col>
                    <xdr:colOff>0</xdr:colOff>
                    <xdr:row>728</xdr:row>
                    <xdr:rowOff>0</xdr:rowOff>
                  </from>
                  <to xmlns:xdr="http://schemas.openxmlformats.org/drawingml/2006/spreadsheetDrawing">
                    <xdr:col>37</xdr:col>
                    <xdr:colOff>307340</xdr:colOff>
                    <xdr:row>728</xdr:row>
                    <xdr:rowOff>309880</xdr:rowOff>
                  </to>
                </anchor>
              </controlPr>
            </control>
          </mc:Choice>
        </mc:AlternateContent>
        <mc:AlternateContent>
          <mc:Choice Requires="x14">
            <control shapeId="270848" r:id="rId1524" name="チェック 1536">
              <controlPr defaultSize="0" autoPict="0">
                <anchor moveWithCells="1">
                  <from xmlns:xdr="http://schemas.openxmlformats.org/drawingml/2006/spreadsheetDrawing">
                    <xdr:col>37</xdr:col>
                    <xdr:colOff>0</xdr:colOff>
                    <xdr:row>729</xdr:row>
                    <xdr:rowOff>0</xdr:rowOff>
                  </from>
                  <to xmlns:xdr="http://schemas.openxmlformats.org/drawingml/2006/spreadsheetDrawing">
                    <xdr:col>37</xdr:col>
                    <xdr:colOff>307340</xdr:colOff>
                    <xdr:row>729</xdr:row>
                    <xdr:rowOff>306705</xdr:rowOff>
                  </to>
                </anchor>
              </controlPr>
            </control>
          </mc:Choice>
        </mc:AlternateContent>
        <mc:AlternateContent>
          <mc:Choice Requires="x14">
            <control shapeId="270849" r:id="rId1525" name="チェック 1537">
              <controlPr defaultSize="0" autoPict="0">
                <anchor moveWithCells="1">
                  <from xmlns:xdr="http://schemas.openxmlformats.org/drawingml/2006/spreadsheetDrawing">
                    <xdr:col>37</xdr:col>
                    <xdr:colOff>0</xdr:colOff>
                    <xdr:row>730</xdr:row>
                    <xdr:rowOff>0</xdr:rowOff>
                  </from>
                  <to xmlns:xdr="http://schemas.openxmlformats.org/drawingml/2006/spreadsheetDrawing">
                    <xdr:col>37</xdr:col>
                    <xdr:colOff>307340</xdr:colOff>
                    <xdr:row>731</xdr:row>
                    <xdr:rowOff>37465</xdr:rowOff>
                  </to>
                </anchor>
              </controlPr>
            </control>
          </mc:Choice>
        </mc:AlternateContent>
        <mc:AlternateContent>
          <mc:Choice Requires="x14">
            <control shapeId="270850" r:id="rId1526" name="チェック 1538">
              <controlPr defaultSize="0" autoPict="0">
                <anchor moveWithCells="1">
                  <from xmlns:xdr="http://schemas.openxmlformats.org/drawingml/2006/spreadsheetDrawing">
                    <xdr:col>37</xdr:col>
                    <xdr:colOff>0</xdr:colOff>
                    <xdr:row>731</xdr:row>
                    <xdr:rowOff>0</xdr:rowOff>
                  </from>
                  <to xmlns:xdr="http://schemas.openxmlformats.org/drawingml/2006/spreadsheetDrawing">
                    <xdr:col>37</xdr:col>
                    <xdr:colOff>307340</xdr:colOff>
                    <xdr:row>732</xdr:row>
                    <xdr:rowOff>36830</xdr:rowOff>
                  </to>
                </anchor>
              </controlPr>
            </control>
          </mc:Choice>
        </mc:AlternateContent>
        <mc:AlternateContent>
          <mc:Choice Requires="x14">
            <control shapeId="270851" r:id="rId1527" name="チェック 1539">
              <controlPr defaultSize="0" autoPict="0">
                <anchor moveWithCells="1">
                  <from xmlns:xdr="http://schemas.openxmlformats.org/drawingml/2006/spreadsheetDrawing">
                    <xdr:col>37</xdr:col>
                    <xdr:colOff>0</xdr:colOff>
                    <xdr:row>732</xdr:row>
                    <xdr:rowOff>0</xdr:rowOff>
                  </from>
                  <to xmlns:xdr="http://schemas.openxmlformats.org/drawingml/2006/spreadsheetDrawing">
                    <xdr:col>37</xdr:col>
                    <xdr:colOff>307340</xdr:colOff>
                    <xdr:row>733</xdr:row>
                    <xdr:rowOff>49530</xdr:rowOff>
                  </to>
                </anchor>
              </controlPr>
            </control>
          </mc:Choice>
        </mc:AlternateContent>
        <mc:AlternateContent>
          <mc:Choice Requires="x14">
            <control shapeId="270852" r:id="rId1528" name="チェック 1540">
              <controlPr defaultSize="0" autoPict="0">
                <anchor moveWithCells="1">
                  <from xmlns:xdr="http://schemas.openxmlformats.org/drawingml/2006/spreadsheetDrawing">
                    <xdr:col>37</xdr:col>
                    <xdr:colOff>0</xdr:colOff>
                    <xdr:row>733</xdr:row>
                    <xdr:rowOff>0</xdr:rowOff>
                  </from>
                  <to xmlns:xdr="http://schemas.openxmlformats.org/drawingml/2006/spreadsheetDrawing">
                    <xdr:col>37</xdr:col>
                    <xdr:colOff>307340</xdr:colOff>
                    <xdr:row>734</xdr:row>
                    <xdr:rowOff>35560</xdr:rowOff>
                  </to>
                </anchor>
              </controlPr>
            </control>
          </mc:Choice>
        </mc:AlternateContent>
        <mc:AlternateContent>
          <mc:Choice Requires="x14">
            <control shapeId="270853" r:id="rId1529" name="チェック 1541">
              <controlPr defaultSize="0" autoPict="0">
                <anchor moveWithCells="1">
                  <from xmlns:xdr="http://schemas.openxmlformats.org/drawingml/2006/spreadsheetDrawing">
                    <xdr:col>37</xdr:col>
                    <xdr:colOff>0</xdr:colOff>
                    <xdr:row>734</xdr:row>
                    <xdr:rowOff>0</xdr:rowOff>
                  </from>
                  <to xmlns:xdr="http://schemas.openxmlformats.org/drawingml/2006/spreadsheetDrawing">
                    <xdr:col>37</xdr:col>
                    <xdr:colOff>307340</xdr:colOff>
                    <xdr:row>735</xdr:row>
                    <xdr:rowOff>49530</xdr:rowOff>
                  </to>
                </anchor>
              </controlPr>
            </control>
          </mc:Choice>
        </mc:AlternateContent>
        <mc:AlternateContent>
          <mc:Choice Requires="x14">
            <control shapeId="270854" r:id="rId1530" name="チェック 1542">
              <controlPr defaultSize="0" autoPict="0">
                <anchor moveWithCells="1">
                  <from xmlns:xdr="http://schemas.openxmlformats.org/drawingml/2006/spreadsheetDrawing">
                    <xdr:col>38</xdr:col>
                    <xdr:colOff>0</xdr:colOff>
                    <xdr:row>726</xdr:row>
                    <xdr:rowOff>0</xdr:rowOff>
                  </from>
                  <to xmlns:xdr="http://schemas.openxmlformats.org/drawingml/2006/spreadsheetDrawing">
                    <xdr:col>38</xdr:col>
                    <xdr:colOff>307340</xdr:colOff>
                    <xdr:row>726</xdr:row>
                    <xdr:rowOff>309245</xdr:rowOff>
                  </to>
                </anchor>
              </controlPr>
            </control>
          </mc:Choice>
        </mc:AlternateContent>
        <mc:AlternateContent>
          <mc:Choice Requires="x14">
            <control shapeId="270855" r:id="rId1531" name="チェック 1543">
              <controlPr defaultSize="0" autoPict="0">
                <anchor moveWithCells="1">
                  <from xmlns:xdr="http://schemas.openxmlformats.org/drawingml/2006/spreadsheetDrawing">
                    <xdr:col>38</xdr:col>
                    <xdr:colOff>0</xdr:colOff>
                    <xdr:row>727</xdr:row>
                    <xdr:rowOff>0</xdr:rowOff>
                  </from>
                  <to xmlns:xdr="http://schemas.openxmlformats.org/drawingml/2006/spreadsheetDrawing">
                    <xdr:col>38</xdr:col>
                    <xdr:colOff>307340</xdr:colOff>
                    <xdr:row>727</xdr:row>
                    <xdr:rowOff>314960</xdr:rowOff>
                  </to>
                </anchor>
              </controlPr>
            </control>
          </mc:Choice>
        </mc:AlternateContent>
        <mc:AlternateContent>
          <mc:Choice Requires="x14">
            <control shapeId="270856" r:id="rId1532" name="チェック 1544">
              <controlPr defaultSize="0" autoPict="0">
                <anchor moveWithCells="1">
                  <from xmlns:xdr="http://schemas.openxmlformats.org/drawingml/2006/spreadsheetDrawing">
                    <xdr:col>38</xdr:col>
                    <xdr:colOff>0</xdr:colOff>
                    <xdr:row>728</xdr:row>
                    <xdr:rowOff>0</xdr:rowOff>
                  </from>
                  <to xmlns:xdr="http://schemas.openxmlformats.org/drawingml/2006/spreadsheetDrawing">
                    <xdr:col>38</xdr:col>
                    <xdr:colOff>307340</xdr:colOff>
                    <xdr:row>728</xdr:row>
                    <xdr:rowOff>309880</xdr:rowOff>
                  </to>
                </anchor>
              </controlPr>
            </control>
          </mc:Choice>
        </mc:AlternateContent>
        <mc:AlternateContent>
          <mc:Choice Requires="x14">
            <control shapeId="270857" r:id="rId1533" name="チェック 1545">
              <controlPr defaultSize="0" autoPict="0">
                <anchor moveWithCells="1">
                  <from xmlns:xdr="http://schemas.openxmlformats.org/drawingml/2006/spreadsheetDrawing">
                    <xdr:col>38</xdr:col>
                    <xdr:colOff>0</xdr:colOff>
                    <xdr:row>729</xdr:row>
                    <xdr:rowOff>0</xdr:rowOff>
                  </from>
                  <to xmlns:xdr="http://schemas.openxmlformats.org/drawingml/2006/spreadsheetDrawing">
                    <xdr:col>38</xdr:col>
                    <xdr:colOff>307340</xdr:colOff>
                    <xdr:row>729</xdr:row>
                    <xdr:rowOff>306705</xdr:rowOff>
                  </to>
                </anchor>
              </controlPr>
            </control>
          </mc:Choice>
        </mc:AlternateContent>
        <mc:AlternateContent>
          <mc:Choice Requires="x14">
            <control shapeId="270858" r:id="rId1534" name="チェック 1546">
              <controlPr defaultSize="0" autoPict="0">
                <anchor moveWithCells="1">
                  <from xmlns:xdr="http://schemas.openxmlformats.org/drawingml/2006/spreadsheetDrawing">
                    <xdr:col>38</xdr:col>
                    <xdr:colOff>0</xdr:colOff>
                    <xdr:row>730</xdr:row>
                    <xdr:rowOff>0</xdr:rowOff>
                  </from>
                  <to xmlns:xdr="http://schemas.openxmlformats.org/drawingml/2006/spreadsheetDrawing">
                    <xdr:col>38</xdr:col>
                    <xdr:colOff>307340</xdr:colOff>
                    <xdr:row>731</xdr:row>
                    <xdr:rowOff>37465</xdr:rowOff>
                  </to>
                </anchor>
              </controlPr>
            </control>
          </mc:Choice>
        </mc:AlternateContent>
        <mc:AlternateContent>
          <mc:Choice Requires="x14">
            <control shapeId="270859" r:id="rId1535" name="チェック 1547">
              <controlPr defaultSize="0" autoPict="0">
                <anchor moveWithCells="1">
                  <from xmlns:xdr="http://schemas.openxmlformats.org/drawingml/2006/spreadsheetDrawing">
                    <xdr:col>38</xdr:col>
                    <xdr:colOff>0</xdr:colOff>
                    <xdr:row>731</xdr:row>
                    <xdr:rowOff>0</xdr:rowOff>
                  </from>
                  <to xmlns:xdr="http://schemas.openxmlformats.org/drawingml/2006/spreadsheetDrawing">
                    <xdr:col>38</xdr:col>
                    <xdr:colOff>307340</xdr:colOff>
                    <xdr:row>732</xdr:row>
                    <xdr:rowOff>36830</xdr:rowOff>
                  </to>
                </anchor>
              </controlPr>
            </control>
          </mc:Choice>
        </mc:AlternateContent>
        <mc:AlternateContent>
          <mc:Choice Requires="x14">
            <control shapeId="270860" r:id="rId1536" name="チェック 1548">
              <controlPr defaultSize="0" autoPict="0">
                <anchor moveWithCells="1">
                  <from xmlns:xdr="http://schemas.openxmlformats.org/drawingml/2006/spreadsheetDrawing">
                    <xdr:col>38</xdr:col>
                    <xdr:colOff>0</xdr:colOff>
                    <xdr:row>732</xdr:row>
                    <xdr:rowOff>0</xdr:rowOff>
                  </from>
                  <to xmlns:xdr="http://schemas.openxmlformats.org/drawingml/2006/spreadsheetDrawing">
                    <xdr:col>38</xdr:col>
                    <xdr:colOff>307340</xdr:colOff>
                    <xdr:row>733</xdr:row>
                    <xdr:rowOff>49530</xdr:rowOff>
                  </to>
                </anchor>
              </controlPr>
            </control>
          </mc:Choice>
        </mc:AlternateContent>
        <mc:AlternateContent>
          <mc:Choice Requires="x14">
            <control shapeId="270861" r:id="rId1537" name="チェック 1549">
              <controlPr defaultSize="0" autoPict="0">
                <anchor moveWithCells="1">
                  <from xmlns:xdr="http://schemas.openxmlformats.org/drawingml/2006/spreadsheetDrawing">
                    <xdr:col>38</xdr:col>
                    <xdr:colOff>0</xdr:colOff>
                    <xdr:row>733</xdr:row>
                    <xdr:rowOff>0</xdr:rowOff>
                  </from>
                  <to xmlns:xdr="http://schemas.openxmlformats.org/drawingml/2006/spreadsheetDrawing">
                    <xdr:col>38</xdr:col>
                    <xdr:colOff>307340</xdr:colOff>
                    <xdr:row>734</xdr:row>
                    <xdr:rowOff>35560</xdr:rowOff>
                  </to>
                </anchor>
              </controlPr>
            </control>
          </mc:Choice>
        </mc:AlternateContent>
        <mc:AlternateContent>
          <mc:Choice Requires="x14">
            <control shapeId="270862" r:id="rId1538" name="チェック 1550">
              <controlPr defaultSize="0" autoPict="0">
                <anchor moveWithCells="1">
                  <from xmlns:xdr="http://schemas.openxmlformats.org/drawingml/2006/spreadsheetDrawing">
                    <xdr:col>38</xdr:col>
                    <xdr:colOff>0</xdr:colOff>
                    <xdr:row>734</xdr:row>
                    <xdr:rowOff>0</xdr:rowOff>
                  </from>
                  <to xmlns:xdr="http://schemas.openxmlformats.org/drawingml/2006/spreadsheetDrawing">
                    <xdr:col>38</xdr:col>
                    <xdr:colOff>307340</xdr:colOff>
                    <xdr:row>735</xdr:row>
                    <xdr:rowOff>49530</xdr:rowOff>
                  </to>
                </anchor>
              </controlPr>
            </control>
          </mc:Choice>
        </mc:AlternateContent>
        <mc:AlternateContent>
          <mc:Choice Requires="x14">
            <control shapeId="270863" r:id="rId1539" name="チェック 1551">
              <controlPr defaultSize="0" autoPict="0">
                <anchor moveWithCells="1">
                  <from xmlns:xdr="http://schemas.openxmlformats.org/drawingml/2006/spreadsheetDrawing">
                    <xdr:col>39</xdr:col>
                    <xdr:colOff>0</xdr:colOff>
                    <xdr:row>726</xdr:row>
                    <xdr:rowOff>0</xdr:rowOff>
                  </from>
                  <to xmlns:xdr="http://schemas.openxmlformats.org/drawingml/2006/spreadsheetDrawing">
                    <xdr:col>39</xdr:col>
                    <xdr:colOff>307340</xdr:colOff>
                    <xdr:row>726</xdr:row>
                    <xdr:rowOff>309245</xdr:rowOff>
                  </to>
                </anchor>
              </controlPr>
            </control>
          </mc:Choice>
        </mc:AlternateContent>
        <mc:AlternateContent>
          <mc:Choice Requires="x14">
            <control shapeId="270864" r:id="rId1540" name="チェック 1552">
              <controlPr defaultSize="0" autoPict="0">
                <anchor moveWithCells="1">
                  <from xmlns:xdr="http://schemas.openxmlformats.org/drawingml/2006/spreadsheetDrawing">
                    <xdr:col>39</xdr:col>
                    <xdr:colOff>0</xdr:colOff>
                    <xdr:row>727</xdr:row>
                    <xdr:rowOff>0</xdr:rowOff>
                  </from>
                  <to xmlns:xdr="http://schemas.openxmlformats.org/drawingml/2006/spreadsheetDrawing">
                    <xdr:col>39</xdr:col>
                    <xdr:colOff>307340</xdr:colOff>
                    <xdr:row>727</xdr:row>
                    <xdr:rowOff>314960</xdr:rowOff>
                  </to>
                </anchor>
              </controlPr>
            </control>
          </mc:Choice>
        </mc:AlternateContent>
        <mc:AlternateContent>
          <mc:Choice Requires="x14">
            <control shapeId="270865" r:id="rId1541" name="チェック 1553">
              <controlPr defaultSize="0" autoPict="0">
                <anchor moveWithCells="1">
                  <from xmlns:xdr="http://schemas.openxmlformats.org/drawingml/2006/spreadsheetDrawing">
                    <xdr:col>39</xdr:col>
                    <xdr:colOff>0</xdr:colOff>
                    <xdr:row>728</xdr:row>
                    <xdr:rowOff>0</xdr:rowOff>
                  </from>
                  <to xmlns:xdr="http://schemas.openxmlformats.org/drawingml/2006/spreadsheetDrawing">
                    <xdr:col>39</xdr:col>
                    <xdr:colOff>307340</xdr:colOff>
                    <xdr:row>728</xdr:row>
                    <xdr:rowOff>309880</xdr:rowOff>
                  </to>
                </anchor>
              </controlPr>
            </control>
          </mc:Choice>
        </mc:AlternateContent>
        <mc:AlternateContent>
          <mc:Choice Requires="x14">
            <control shapeId="270866" r:id="rId1542" name="チェック 1554">
              <controlPr defaultSize="0" autoPict="0">
                <anchor moveWithCells="1">
                  <from xmlns:xdr="http://schemas.openxmlformats.org/drawingml/2006/spreadsheetDrawing">
                    <xdr:col>39</xdr:col>
                    <xdr:colOff>0</xdr:colOff>
                    <xdr:row>729</xdr:row>
                    <xdr:rowOff>0</xdr:rowOff>
                  </from>
                  <to xmlns:xdr="http://schemas.openxmlformats.org/drawingml/2006/spreadsheetDrawing">
                    <xdr:col>39</xdr:col>
                    <xdr:colOff>307340</xdr:colOff>
                    <xdr:row>729</xdr:row>
                    <xdr:rowOff>306705</xdr:rowOff>
                  </to>
                </anchor>
              </controlPr>
            </control>
          </mc:Choice>
        </mc:AlternateContent>
        <mc:AlternateContent>
          <mc:Choice Requires="x14">
            <control shapeId="270867" r:id="rId1543" name="チェック 1555">
              <controlPr defaultSize="0" autoPict="0">
                <anchor moveWithCells="1">
                  <from xmlns:xdr="http://schemas.openxmlformats.org/drawingml/2006/spreadsheetDrawing">
                    <xdr:col>39</xdr:col>
                    <xdr:colOff>0</xdr:colOff>
                    <xdr:row>730</xdr:row>
                    <xdr:rowOff>0</xdr:rowOff>
                  </from>
                  <to xmlns:xdr="http://schemas.openxmlformats.org/drawingml/2006/spreadsheetDrawing">
                    <xdr:col>39</xdr:col>
                    <xdr:colOff>307340</xdr:colOff>
                    <xdr:row>731</xdr:row>
                    <xdr:rowOff>37465</xdr:rowOff>
                  </to>
                </anchor>
              </controlPr>
            </control>
          </mc:Choice>
        </mc:AlternateContent>
        <mc:AlternateContent>
          <mc:Choice Requires="x14">
            <control shapeId="270868" r:id="rId1544" name="チェック 1556">
              <controlPr defaultSize="0" autoPict="0">
                <anchor moveWithCells="1">
                  <from xmlns:xdr="http://schemas.openxmlformats.org/drawingml/2006/spreadsheetDrawing">
                    <xdr:col>39</xdr:col>
                    <xdr:colOff>0</xdr:colOff>
                    <xdr:row>731</xdr:row>
                    <xdr:rowOff>0</xdr:rowOff>
                  </from>
                  <to xmlns:xdr="http://schemas.openxmlformats.org/drawingml/2006/spreadsheetDrawing">
                    <xdr:col>39</xdr:col>
                    <xdr:colOff>307340</xdr:colOff>
                    <xdr:row>732</xdr:row>
                    <xdr:rowOff>36830</xdr:rowOff>
                  </to>
                </anchor>
              </controlPr>
            </control>
          </mc:Choice>
        </mc:AlternateContent>
        <mc:AlternateContent>
          <mc:Choice Requires="x14">
            <control shapeId="270869" r:id="rId1545" name="チェック 1557">
              <controlPr defaultSize="0" autoPict="0">
                <anchor moveWithCells="1">
                  <from xmlns:xdr="http://schemas.openxmlformats.org/drawingml/2006/spreadsheetDrawing">
                    <xdr:col>39</xdr:col>
                    <xdr:colOff>0</xdr:colOff>
                    <xdr:row>732</xdr:row>
                    <xdr:rowOff>0</xdr:rowOff>
                  </from>
                  <to xmlns:xdr="http://schemas.openxmlformats.org/drawingml/2006/spreadsheetDrawing">
                    <xdr:col>39</xdr:col>
                    <xdr:colOff>307340</xdr:colOff>
                    <xdr:row>733</xdr:row>
                    <xdr:rowOff>49530</xdr:rowOff>
                  </to>
                </anchor>
              </controlPr>
            </control>
          </mc:Choice>
        </mc:AlternateContent>
        <mc:AlternateContent>
          <mc:Choice Requires="x14">
            <control shapeId="270870" r:id="rId1546" name="チェック 1558">
              <controlPr defaultSize="0" autoPict="0">
                <anchor moveWithCells="1">
                  <from xmlns:xdr="http://schemas.openxmlformats.org/drawingml/2006/spreadsheetDrawing">
                    <xdr:col>39</xdr:col>
                    <xdr:colOff>0</xdr:colOff>
                    <xdr:row>733</xdr:row>
                    <xdr:rowOff>0</xdr:rowOff>
                  </from>
                  <to xmlns:xdr="http://schemas.openxmlformats.org/drawingml/2006/spreadsheetDrawing">
                    <xdr:col>39</xdr:col>
                    <xdr:colOff>307340</xdr:colOff>
                    <xdr:row>734</xdr:row>
                    <xdr:rowOff>35560</xdr:rowOff>
                  </to>
                </anchor>
              </controlPr>
            </control>
          </mc:Choice>
        </mc:AlternateContent>
        <mc:AlternateContent>
          <mc:Choice Requires="x14">
            <control shapeId="270871" r:id="rId1547" name="チェック 1559">
              <controlPr defaultSize="0" autoPict="0">
                <anchor moveWithCells="1">
                  <from xmlns:xdr="http://schemas.openxmlformats.org/drawingml/2006/spreadsheetDrawing">
                    <xdr:col>39</xdr:col>
                    <xdr:colOff>0</xdr:colOff>
                    <xdr:row>734</xdr:row>
                    <xdr:rowOff>0</xdr:rowOff>
                  </from>
                  <to xmlns:xdr="http://schemas.openxmlformats.org/drawingml/2006/spreadsheetDrawing">
                    <xdr:col>39</xdr:col>
                    <xdr:colOff>307340</xdr:colOff>
                    <xdr:row>735</xdr:row>
                    <xdr:rowOff>49530</xdr:rowOff>
                  </to>
                </anchor>
              </controlPr>
            </control>
          </mc:Choice>
        </mc:AlternateContent>
        <mc:AlternateContent>
          <mc:Choice Requires="x14">
            <control shapeId="270872" r:id="rId1548" name="チェック 1560">
              <controlPr defaultSize="0" autoPict="0">
                <anchor moveWithCells="1">
                  <from xmlns:xdr="http://schemas.openxmlformats.org/drawingml/2006/spreadsheetDrawing">
                    <xdr:col>37</xdr:col>
                    <xdr:colOff>0</xdr:colOff>
                    <xdr:row>734</xdr:row>
                    <xdr:rowOff>0</xdr:rowOff>
                  </from>
                  <to xmlns:xdr="http://schemas.openxmlformats.org/drawingml/2006/spreadsheetDrawing">
                    <xdr:col>37</xdr:col>
                    <xdr:colOff>307340</xdr:colOff>
                    <xdr:row>735</xdr:row>
                    <xdr:rowOff>45720</xdr:rowOff>
                  </to>
                </anchor>
              </controlPr>
            </control>
          </mc:Choice>
        </mc:AlternateContent>
        <mc:AlternateContent>
          <mc:Choice Requires="x14">
            <control shapeId="270873" r:id="rId1549" name="チェック 1561">
              <controlPr defaultSize="0" autoPict="0">
                <anchor moveWithCells="1">
                  <from xmlns:xdr="http://schemas.openxmlformats.org/drawingml/2006/spreadsheetDrawing">
                    <xdr:col>37</xdr:col>
                    <xdr:colOff>0</xdr:colOff>
                    <xdr:row>734</xdr:row>
                    <xdr:rowOff>0</xdr:rowOff>
                  </from>
                  <to xmlns:xdr="http://schemas.openxmlformats.org/drawingml/2006/spreadsheetDrawing">
                    <xdr:col>37</xdr:col>
                    <xdr:colOff>307340</xdr:colOff>
                    <xdr:row>735</xdr:row>
                    <xdr:rowOff>49530</xdr:rowOff>
                  </to>
                </anchor>
              </controlPr>
            </control>
          </mc:Choice>
        </mc:AlternateContent>
        <mc:AlternateContent>
          <mc:Choice Requires="x14">
            <control shapeId="270874" r:id="rId1550" name="チェック 1562">
              <controlPr defaultSize="0" autoPict="0">
                <anchor moveWithCells="1">
                  <from xmlns:xdr="http://schemas.openxmlformats.org/drawingml/2006/spreadsheetDrawing">
                    <xdr:col>38</xdr:col>
                    <xdr:colOff>0</xdr:colOff>
                    <xdr:row>734</xdr:row>
                    <xdr:rowOff>0</xdr:rowOff>
                  </from>
                  <to xmlns:xdr="http://schemas.openxmlformats.org/drawingml/2006/spreadsheetDrawing">
                    <xdr:col>38</xdr:col>
                    <xdr:colOff>307340</xdr:colOff>
                    <xdr:row>735</xdr:row>
                    <xdr:rowOff>49530</xdr:rowOff>
                  </to>
                </anchor>
              </controlPr>
            </control>
          </mc:Choice>
        </mc:AlternateContent>
        <mc:AlternateContent>
          <mc:Choice Requires="x14">
            <control shapeId="270875" r:id="rId1551" name="チェック 1563">
              <controlPr defaultSize="0" autoPict="0">
                <anchor moveWithCells="1">
                  <from xmlns:xdr="http://schemas.openxmlformats.org/drawingml/2006/spreadsheetDrawing">
                    <xdr:col>39</xdr:col>
                    <xdr:colOff>0</xdr:colOff>
                    <xdr:row>734</xdr:row>
                    <xdr:rowOff>0</xdr:rowOff>
                  </from>
                  <to xmlns:xdr="http://schemas.openxmlformats.org/drawingml/2006/spreadsheetDrawing">
                    <xdr:col>39</xdr:col>
                    <xdr:colOff>307340</xdr:colOff>
                    <xdr:row>735</xdr:row>
                    <xdr:rowOff>49530</xdr:rowOff>
                  </to>
                </anchor>
              </controlPr>
            </control>
          </mc:Choice>
        </mc:AlternateContent>
        <mc:AlternateContent>
          <mc:Choice Requires="x14">
            <control shapeId="270876" r:id="rId1552" name="チェック 1564">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77" r:id="rId1553" name="チェック 1565">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78" r:id="rId1554" name="チェック 1566">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879" r:id="rId1555" name="チェック 1567">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880" r:id="rId1556" name="チェック 1568">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81" r:id="rId1557" name="チェック 1569">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82" r:id="rId1558" name="チェック 1570">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83" r:id="rId1559" name="チェック 1571">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84" r:id="rId1560" name="チェック 1572">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85" r:id="rId1561" name="チェック 1573">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86" r:id="rId1562" name="チェック 1574">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887" r:id="rId1563" name="チェック 1575">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888" r:id="rId1564" name="チェック 1576">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889" r:id="rId1565" name="チェック 1577">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90" r:id="rId1566" name="チェック 1578">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91" r:id="rId1567" name="チェック 1579">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92" r:id="rId1568" name="チェック 1580">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93" r:id="rId1569" name="チェック 1581">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894" r:id="rId1570" name="チェック 1582">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895" r:id="rId1571" name="チェック 1583">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896" r:id="rId1572" name="チェック 1584">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897" r:id="rId1573" name="チェック 1585">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898" r:id="rId1574" name="チェック 1586">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899" r:id="rId1575" name="チェック 1587">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900" r:id="rId1576" name="チェック 1588">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901" r:id="rId1577" name="チェック 1589">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306070</xdr:rowOff>
                  </to>
                </anchor>
              </controlPr>
            </control>
          </mc:Choice>
        </mc:AlternateContent>
        <mc:AlternateContent>
          <mc:Choice Requires="x14">
            <control shapeId="270902" r:id="rId1578" name="チェック 1590">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306070</xdr:rowOff>
                  </to>
                </anchor>
              </controlPr>
            </control>
          </mc:Choice>
        </mc:AlternateContent>
        <mc:AlternateContent>
          <mc:Choice Requires="x14">
            <control shapeId="270903" r:id="rId1579" name="チェック 1591">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306070</xdr:rowOff>
                  </to>
                </anchor>
              </controlPr>
            </control>
          </mc:Choice>
        </mc:AlternateContent>
        <mc:AlternateContent>
          <mc:Choice Requires="x14">
            <control shapeId="270904" r:id="rId1580" name="チェック 1592">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905" r:id="rId1581" name="チェック 1593">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906" r:id="rId1582" name="チェック 1594">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907" r:id="rId1583" name="チェック 1595">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315595</xdr:rowOff>
                  </to>
                </anchor>
              </controlPr>
            </control>
          </mc:Choice>
        </mc:AlternateContent>
        <mc:AlternateContent>
          <mc:Choice Requires="x14">
            <control shapeId="270908" r:id="rId1584" name="チェック 1596">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315595</xdr:rowOff>
                  </to>
                </anchor>
              </controlPr>
            </control>
          </mc:Choice>
        </mc:AlternateContent>
        <mc:AlternateContent>
          <mc:Choice Requires="x14">
            <control shapeId="270909" r:id="rId1585" name="チェック 1597">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315595</xdr:rowOff>
                  </to>
                </anchor>
              </controlPr>
            </control>
          </mc:Choice>
        </mc:AlternateContent>
        <mc:AlternateContent>
          <mc:Choice Requires="x14">
            <control shapeId="270910" r:id="rId1586" name="チェック 1598">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315595</xdr:rowOff>
                  </to>
                </anchor>
              </controlPr>
            </control>
          </mc:Choice>
        </mc:AlternateContent>
        <mc:AlternateContent>
          <mc:Choice Requires="x14">
            <control shapeId="270911" r:id="rId1587" name="チェック 1599">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315595</xdr:rowOff>
                  </to>
                </anchor>
              </controlPr>
            </control>
          </mc:Choice>
        </mc:AlternateContent>
        <mc:AlternateContent>
          <mc:Choice Requires="x14">
            <control shapeId="270912" r:id="rId1588" name="チェック 1600">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315595</xdr:rowOff>
                  </to>
                </anchor>
              </controlPr>
            </control>
          </mc:Choice>
        </mc:AlternateContent>
        <mc:AlternateContent>
          <mc:Choice Requires="x14">
            <control shapeId="270913" r:id="rId1589" name="チェック 1601">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315595</xdr:rowOff>
                  </to>
                </anchor>
              </controlPr>
            </control>
          </mc:Choice>
        </mc:AlternateContent>
        <mc:AlternateContent>
          <mc:Choice Requires="x14">
            <control shapeId="270914" r:id="rId1590" name="チェック 1602">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315595</xdr:rowOff>
                  </to>
                </anchor>
              </controlPr>
            </control>
          </mc:Choice>
        </mc:AlternateContent>
        <mc:AlternateContent>
          <mc:Choice Requires="x14">
            <control shapeId="270915" r:id="rId1591" name="チェック 1603">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315595</xdr:rowOff>
                  </to>
                </anchor>
              </controlPr>
            </control>
          </mc:Choice>
        </mc:AlternateContent>
        <mc:AlternateContent>
          <mc:Choice Requires="x14">
            <control shapeId="270916" r:id="rId1592" name="チェック 1604">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315595</xdr:rowOff>
                  </to>
                </anchor>
              </controlPr>
            </control>
          </mc:Choice>
        </mc:AlternateContent>
        <mc:AlternateContent>
          <mc:Choice Requires="x14">
            <control shapeId="270917" r:id="rId1593" name="チェック 1605">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315595</xdr:rowOff>
                  </to>
                </anchor>
              </controlPr>
            </control>
          </mc:Choice>
        </mc:AlternateContent>
        <mc:AlternateContent>
          <mc:Choice Requires="x14">
            <control shapeId="270918" r:id="rId1594" name="チェック 1606">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315595</xdr:rowOff>
                  </to>
                </anchor>
              </controlPr>
            </control>
          </mc:Choice>
        </mc:AlternateContent>
        <mc:AlternateContent>
          <mc:Choice Requires="x14">
            <control shapeId="270919" r:id="rId1595" name="チェック 1607">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315595</xdr:rowOff>
                  </to>
                </anchor>
              </controlPr>
            </control>
          </mc:Choice>
        </mc:AlternateContent>
        <mc:AlternateContent>
          <mc:Choice Requires="x14">
            <control shapeId="270920" r:id="rId1596" name="チェック 1608">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921" r:id="rId1597" name="チェック 1609">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922" r:id="rId1598" name="チェック 1610">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923" r:id="rId1599" name="チェック 1611">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924" r:id="rId1600" name="チェック 1612">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925" r:id="rId1601" name="チェック 1613">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926" r:id="rId1602" name="チェック 1614">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927" r:id="rId1603" name="チェック 1615">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928" r:id="rId1604" name="チェック 1616">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929" r:id="rId1605" name="チェック 1617">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930" r:id="rId1606" name="チェック 1618">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315595</xdr:rowOff>
                  </to>
                </anchor>
              </controlPr>
            </control>
          </mc:Choice>
        </mc:AlternateContent>
        <mc:AlternateContent>
          <mc:Choice Requires="x14">
            <control shapeId="270931" r:id="rId1607" name="チェック 1619">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315595</xdr:rowOff>
                  </to>
                </anchor>
              </controlPr>
            </control>
          </mc:Choice>
        </mc:AlternateContent>
        <mc:AlternateContent>
          <mc:Choice Requires="x14">
            <control shapeId="270932" r:id="rId1608" name="チェック 1620">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315595</xdr:rowOff>
                  </to>
                </anchor>
              </controlPr>
            </control>
          </mc:Choice>
        </mc:AlternateContent>
        <mc:AlternateContent>
          <mc:Choice Requires="x14">
            <control shapeId="270933" r:id="rId1609" name="チェック 1621">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315595</xdr:rowOff>
                  </to>
                </anchor>
              </controlPr>
            </control>
          </mc:Choice>
        </mc:AlternateContent>
        <mc:AlternateContent>
          <mc:Choice Requires="x14">
            <control shapeId="270934" r:id="rId1610" name="チェック 1622">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935" r:id="rId1611" name="チェック 1623">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315595</xdr:rowOff>
                  </to>
                </anchor>
              </controlPr>
            </control>
          </mc:Choice>
        </mc:AlternateContent>
        <mc:AlternateContent>
          <mc:Choice Requires="x14">
            <control shapeId="270936" r:id="rId1612" name="チェック 1624">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937" r:id="rId1613" name="チェック 1625">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315595</xdr:rowOff>
                  </to>
                </anchor>
              </controlPr>
            </control>
          </mc:Choice>
        </mc:AlternateContent>
        <mc:AlternateContent>
          <mc:Choice Requires="x14">
            <control shapeId="270938" r:id="rId1614" name="チェック 1626">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939" r:id="rId1615" name="チェック 1627">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940" r:id="rId1616" name="チェック 1628">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941" r:id="rId1617" name="チェック 1629">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942" r:id="rId1618" name="チェック 1630">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0943" r:id="rId1619" name="チェック 1631">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0944" r:id="rId1620" name="チェック 1632">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0945" r:id="rId1621" name="チェック 1633">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315595</xdr:rowOff>
                  </to>
                </anchor>
              </controlPr>
            </control>
          </mc:Choice>
        </mc:AlternateContent>
        <mc:AlternateContent>
          <mc:Choice Requires="x14">
            <control shapeId="270946" r:id="rId1622" name="チェック 1634">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315595</xdr:rowOff>
                  </to>
                </anchor>
              </controlPr>
            </control>
          </mc:Choice>
        </mc:AlternateContent>
        <mc:AlternateContent>
          <mc:Choice Requires="x14">
            <control shapeId="270947" r:id="rId1623" name="チェック 1635">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315595</xdr:rowOff>
                  </to>
                </anchor>
              </controlPr>
            </control>
          </mc:Choice>
        </mc:AlternateContent>
        <mc:AlternateContent>
          <mc:Choice Requires="x14">
            <control shapeId="270948" r:id="rId1624" name="チェック 1636">
              <controlPr defaultSize="0" autoPict="0">
                <anchor moveWithCells="1">
                  <from xmlns:xdr="http://schemas.openxmlformats.org/drawingml/2006/spreadsheetDrawing">
                    <xdr:col>37</xdr:col>
                    <xdr:colOff>0</xdr:colOff>
                    <xdr:row>788</xdr:row>
                    <xdr:rowOff>0</xdr:rowOff>
                  </from>
                  <to xmlns:xdr="http://schemas.openxmlformats.org/drawingml/2006/spreadsheetDrawing">
                    <xdr:col>37</xdr:col>
                    <xdr:colOff>307340</xdr:colOff>
                    <xdr:row>788</xdr:row>
                    <xdr:rowOff>307340</xdr:rowOff>
                  </to>
                </anchor>
              </controlPr>
            </control>
          </mc:Choice>
        </mc:AlternateContent>
        <mc:AlternateContent>
          <mc:Choice Requires="x14">
            <control shapeId="270949" r:id="rId1625" name="チェック 1637">
              <controlPr defaultSize="0" autoPict="0">
                <anchor moveWithCells="1">
                  <from xmlns:xdr="http://schemas.openxmlformats.org/drawingml/2006/spreadsheetDrawing">
                    <xdr:col>38</xdr:col>
                    <xdr:colOff>0</xdr:colOff>
                    <xdr:row>788</xdr:row>
                    <xdr:rowOff>0</xdr:rowOff>
                  </from>
                  <to xmlns:xdr="http://schemas.openxmlformats.org/drawingml/2006/spreadsheetDrawing">
                    <xdr:col>38</xdr:col>
                    <xdr:colOff>307340</xdr:colOff>
                    <xdr:row>788</xdr:row>
                    <xdr:rowOff>307340</xdr:rowOff>
                  </to>
                </anchor>
              </controlPr>
            </control>
          </mc:Choice>
        </mc:AlternateContent>
        <mc:AlternateContent>
          <mc:Choice Requires="x14">
            <control shapeId="270950" r:id="rId1626" name="チェック 1638">
              <controlPr defaultSize="0" autoPict="0">
                <anchor moveWithCells="1">
                  <from xmlns:xdr="http://schemas.openxmlformats.org/drawingml/2006/spreadsheetDrawing">
                    <xdr:col>39</xdr:col>
                    <xdr:colOff>0</xdr:colOff>
                    <xdr:row>788</xdr:row>
                    <xdr:rowOff>0</xdr:rowOff>
                  </from>
                  <to xmlns:xdr="http://schemas.openxmlformats.org/drawingml/2006/spreadsheetDrawing">
                    <xdr:col>39</xdr:col>
                    <xdr:colOff>307340</xdr:colOff>
                    <xdr:row>788</xdr:row>
                    <xdr:rowOff>307340</xdr:rowOff>
                  </to>
                </anchor>
              </controlPr>
            </control>
          </mc:Choice>
        </mc:AlternateContent>
        <mc:AlternateContent>
          <mc:Choice Requires="x14">
            <control shapeId="270951" r:id="rId1627" name="チェック 1639">
              <controlPr defaultSize="0" autoPict="0">
                <anchor moveWithCells="1">
                  <from xmlns:xdr="http://schemas.openxmlformats.org/drawingml/2006/spreadsheetDrawing">
                    <xdr:col>37</xdr:col>
                    <xdr:colOff>0</xdr:colOff>
                    <xdr:row>789</xdr:row>
                    <xdr:rowOff>0</xdr:rowOff>
                  </from>
                  <to xmlns:xdr="http://schemas.openxmlformats.org/drawingml/2006/spreadsheetDrawing">
                    <xdr:col>37</xdr:col>
                    <xdr:colOff>307340</xdr:colOff>
                    <xdr:row>789</xdr:row>
                    <xdr:rowOff>290830</xdr:rowOff>
                  </to>
                </anchor>
              </controlPr>
            </control>
          </mc:Choice>
        </mc:AlternateContent>
        <mc:AlternateContent>
          <mc:Choice Requires="x14">
            <control shapeId="270952" r:id="rId1628" name="チェック 1640">
              <controlPr defaultSize="0" autoPict="0">
                <anchor moveWithCells="1">
                  <from xmlns:xdr="http://schemas.openxmlformats.org/drawingml/2006/spreadsheetDrawing">
                    <xdr:col>37</xdr:col>
                    <xdr:colOff>0</xdr:colOff>
                    <xdr:row>791</xdr:row>
                    <xdr:rowOff>0</xdr:rowOff>
                  </from>
                  <to xmlns:xdr="http://schemas.openxmlformats.org/drawingml/2006/spreadsheetDrawing">
                    <xdr:col>37</xdr:col>
                    <xdr:colOff>307340</xdr:colOff>
                    <xdr:row>791</xdr:row>
                    <xdr:rowOff>308610</xdr:rowOff>
                  </to>
                </anchor>
              </controlPr>
            </control>
          </mc:Choice>
        </mc:AlternateContent>
        <mc:AlternateContent>
          <mc:Choice Requires="x14">
            <control shapeId="270953" r:id="rId1629" name="チェック 1641">
              <controlPr defaultSize="0" autoPict="0">
                <anchor moveWithCells="1">
                  <from xmlns:xdr="http://schemas.openxmlformats.org/drawingml/2006/spreadsheetDrawing">
                    <xdr:col>38</xdr:col>
                    <xdr:colOff>0</xdr:colOff>
                    <xdr:row>789</xdr:row>
                    <xdr:rowOff>0</xdr:rowOff>
                  </from>
                  <to xmlns:xdr="http://schemas.openxmlformats.org/drawingml/2006/spreadsheetDrawing">
                    <xdr:col>38</xdr:col>
                    <xdr:colOff>307340</xdr:colOff>
                    <xdr:row>789</xdr:row>
                    <xdr:rowOff>290830</xdr:rowOff>
                  </to>
                </anchor>
              </controlPr>
            </control>
          </mc:Choice>
        </mc:AlternateContent>
        <mc:AlternateContent>
          <mc:Choice Requires="x14">
            <control shapeId="270954" r:id="rId1630" name="チェック 1642">
              <controlPr defaultSize="0" autoPict="0">
                <anchor moveWithCells="1">
                  <from xmlns:xdr="http://schemas.openxmlformats.org/drawingml/2006/spreadsheetDrawing">
                    <xdr:col>39</xdr:col>
                    <xdr:colOff>0</xdr:colOff>
                    <xdr:row>789</xdr:row>
                    <xdr:rowOff>0</xdr:rowOff>
                  </from>
                  <to xmlns:xdr="http://schemas.openxmlformats.org/drawingml/2006/spreadsheetDrawing">
                    <xdr:col>39</xdr:col>
                    <xdr:colOff>307340</xdr:colOff>
                    <xdr:row>789</xdr:row>
                    <xdr:rowOff>290830</xdr:rowOff>
                  </to>
                </anchor>
              </controlPr>
            </control>
          </mc:Choice>
        </mc:AlternateContent>
        <mc:AlternateContent>
          <mc:Choice Requires="x14">
            <control shapeId="270955" r:id="rId1631" name="チェック 1643">
              <controlPr defaultSize="0" autoPict="0">
                <anchor moveWithCells="1">
                  <from xmlns:xdr="http://schemas.openxmlformats.org/drawingml/2006/spreadsheetDrawing">
                    <xdr:col>38</xdr:col>
                    <xdr:colOff>0</xdr:colOff>
                    <xdr:row>791</xdr:row>
                    <xdr:rowOff>0</xdr:rowOff>
                  </from>
                  <to xmlns:xdr="http://schemas.openxmlformats.org/drawingml/2006/spreadsheetDrawing">
                    <xdr:col>38</xdr:col>
                    <xdr:colOff>307340</xdr:colOff>
                    <xdr:row>791</xdr:row>
                    <xdr:rowOff>304800</xdr:rowOff>
                  </to>
                </anchor>
              </controlPr>
            </control>
          </mc:Choice>
        </mc:AlternateContent>
        <mc:AlternateContent>
          <mc:Choice Requires="x14">
            <control shapeId="270956" r:id="rId1632" name="チェック 1644">
              <controlPr defaultSize="0" autoPict="0">
                <anchor moveWithCells="1">
                  <from xmlns:xdr="http://schemas.openxmlformats.org/drawingml/2006/spreadsheetDrawing">
                    <xdr:col>39</xdr:col>
                    <xdr:colOff>0</xdr:colOff>
                    <xdr:row>791</xdr:row>
                    <xdr:rowOff>0</xdr:rowOff>
                  </from>
                  <to xmlns:xdr="http://schemas.openxmlformats.org/drawingml/2006/spreadsheetDrawing">
                    <xdr:col>39</xdr:col>
                    <xdr:colOff>307340</xdr:colOff>
                    <xdr:row>791</xdr:row>
                    <xdr:rowOff>304800</xdr:rowOff>
                  </to>
                </anchor>
              </controlPr>
            </control>
          </mc:Choice>
        </mc:AlternateContent>
        <mc:AlternateContent>
          <mc:Choice Requires="x14">
            <control shapeId="270957" r:id="rId1633" name="チェック 1645">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58" r:id="rId1634" name="チェック 1646">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59" r:id="rId1635" name="チェック 1647">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60" r:id="rId1636" name="チェック 1648">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61" r:id="rId1637" name="チェック 1649">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62" r:id="rId1638" name="チェック 1650">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63" r:id="rId1639" name="チェック 1651">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64" r:id="rId1640" name="チェック 1652">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65" r:id="rId1641" name="チェック 1653">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66" r:id="rId1642" name="チェック 1654">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67" r:id="rId1643" name="チェック 1655">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68" r:id="rId1644" name="チェック 1656">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69" r:id="rId1645" name="チェック 1657">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70" r:id="rId1646" name="チェック 1658">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71" r:id="rId1647" name="チェック 1659">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72" r:id="rId1648" name="チェック 1660">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73" r:id="rId1649" name="チェック 1661">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74" r:id="rId1650" name="チェック 1662">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75" r:id="rId1651" name="チェック 1663">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76" r:id="rId1652" name="チェック 1664">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77" r:id="rId1653" name="チェック 1665">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78" r:id="rId1654" name="チェック 1666">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79" r:id="rId1655" name="チェック 1667">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80" r:id="rId1656" name="チェック 1668">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81" r:id="rId1657" name="チェック 1669">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82" r:id="rId1658" name="チェック 1670">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83" r:id="rId1659" name="チェック 1671">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84" r:id="rId1660" name="チェック 1672">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85" r:id="rId1661" name="チェック 1673">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86" r:id="rId1662" name="チェック 1674">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87" r:id="rId1663" name="チェック 1675">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88" r:id="rId1664" name="チェック 1676">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89" r:id="rId1665" name="チェック 1677">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90" r:id="rId1666" name="チェック 1678">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91" r:id="rId1667" name="チェック 1679">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92" r:id="rId1668" name="チェック 1680">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93" r:id="rId1669" name="チェック 1681">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94" r:id="rId1670" name="チェック 1682">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95" r:id="rId1671" name="チェック 1683">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96" r:id="rId1672" name="チェック 1684">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0997" r:id="rId1673" name="チェック 1685">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0998" r:id="rId1674" name="チェック 1686">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0999" r:id="rId1675" name="チェック 1687">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00" r:id="rId1676" name="チェック 1688">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01" r:id="rId1677" name="チェック 1689">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02" r:id="rId1678" name="チェック 1690">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03" r:id="rId1679" name="チェック 1691">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04" r:id="rId1680" name="チェック 1692">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05" r:id="rId1681" name="チェック 1693">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06" r:id="rId1682" name="チェック 1694">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07" r:id="rId1683" name="チェック 1695">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08" r:id="rId1684" name="チェック 1696">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09" r:id="rId1685" name="チェック 1697">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10" r:id="rId1686" name="チェック 1698">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11" r:id="rId1687" name="チェック 1699">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12" r:id="rId1688" name="チェック 1700">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13" r:id="rId1689" name="チェック 1701">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14" r:id="rId1690" name="チェック 1702">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15" r:id="rId1691" name="チェック 1703">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16" r:id="rId1692" name="チェック 1704">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17" r:id="rId1693" name="チェック 1705">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18" r:id="rId1694" name="チェック 1706">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67310</xdr:rowOff>
                  </to>
                </anchor>
              </controlPr>
            </control>
          </mc:Choice>
        </mc:AlternateContent>
        <mc:AlternateContent>
          <mc:Choice Requires="x14">
            <control shapeId="271019" r:id="rId1695" name="チェック 1707">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67310</xdr:rowOff>
                  </to>
                </anchor>
              </controlPr>
            </control>
          </mc:Choice>
        </mc:AlternateContent>
        <mc:AlternateContent>
          <mc:Choice Requires="x14">
            <control shapeId="271020" r:id="rId1696" name="チェック 1708">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21" r:id="rId1697" name="チェック 1709">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67310</xdr:rowOff>
                  </to>
                </anchor>
              </controlPr>
            </control>
          </mc:Choice>
        </mc:AlternateContent>
        <mc:AlternateContent>
          <mc:Choice Requires="x14">
            <control shapeId="271022" r:id="rId1698" name="チェック 1710">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67310</xdr:rowOff>
                  </to>
                </anchor>
              </controlPr>
            </control>
          </mc:Choice>
        </mc:AlternateContent>
        <mc:AlternateContent>
          <mc:Choice Requires="x14">
            <control shapeId="271023" r:id="rId1699" name="チェック 1711">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24" r:id="rId1700" name="チェック 1712">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25" r:id="rId1701" name="チェック 1713">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26" r:id="rId1702" name="チェック 1714">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27" r:id="rId1703" name="チェック 1715">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28" r:id="rId1704" name="チェック 1716">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29" r:id="rId1705" name="チェック 1717">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30" r:id="rId1706" name="チェック 1718">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31" r:id="rId1707" name="チェック 1719">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32" r:id="rId1708" name="チェック 1720">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33" r:id="rId1709" name="チェック 1721">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34" r:id="rId1710" name="チェック 1722">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35" r:id="rId1711" name="チェック 1723">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67310</xdr:rowOff>
                  </to>
                </anchor>
              </controlPr>
            </control>
          </mc:Choice>
        </mc:AlternateContent>
        <mc:AlternateContent>
          <mc:Choice Requires="x14">
            <control shapeId="271036" r:id="rId1712" name="チェック 1724">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67310</xdr:rowOff>
                  </to>
                </anchor>
              </controlPr>
            </control>
          </mc:Choice>
        </mc:AlternateContent>
        <mc:AlternateContent>
          <mc:Choice Requires="x14">
            <control shapeId="271037" r:id="rId1713" name="チェック 1725">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38" r:id="rId1714" name="チェック 1726">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67310</xdr:rowOff>
                  </to>
                </anchor>
              </controlPr>
            </control>
          </mc:Choice>
        </mc:AlternateContent>
        <mc:AlternateContent>
          <mc:Choice Requires="x14">
            <control shapeId="271039" r:id="rId1715" name="チェック 1727">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67310</xdr:rowOff>
                  </to>
                </anchor>
              </controlPr>
            </control>
          </mc:Choice>
        </mc:AlternateContent>
        <mc:AlternateContent>
          <mc:Choice Requires="x14">
            <control shapeId="271040" r:id="rId1716" name="チェック 1728">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41" r:id="rId1717" name="チェック 1729">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42" r:id="rId1718" name="チェック 1730">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43" r:id="rId1719" name="チェック 1731">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44" r:id="rId1720" name="チェック 1732">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67310</xdr:rowOff>
                  </to>
                </anchor>
              </controlPr>
            </control>
          </mc:Choice>
        </mc:AlternateContent>
        <mc:AlternateContent>
          <mc:Choice Requires="x14">
            <control shapeId="271045" r:id="rId1721" name="チェック 1733">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67310</xdr:rowOff>
                  </to>
                </anchor>
              </controlPr>
            </control>
          </mc:Choice>
        </mc:AlternateContent>
        <mc:AlternateContent>
          <mc:Choice Requires="x14">
            <control shapeId="271046" r:id="rId1722" name="チェック 1734">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47" r:id="rId1723" name="チェック 1735">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48" r:id="rId1724" name="チェック 1736">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49" r:id="rId1725" name="チェック 1737">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50" r:id="rId1726" name="チェック 1738">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51" r:id="rId1727" name="チェック 1739">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52" r:id="rId1728" name="チェック 1740">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53" r:id="rId1729" name="チェック 1741">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54" r:id="rId1730" name="チェック 1742">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55" r:id="rId1731" name="チェック 1743">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56" r:id="rId1732" name="チェック 1744">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57" r:id="rId1733" name="チェック 1745">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58" r:id="rId1734" name="チェック 1746">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59" r:id="rId1735" name="チェック 1747">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64135</xdr:rowOff>
                  </to>
                </anchor>
              </controlPr>
            </control>
          </mc:Choice>
        </mc:AlternateContent>
        <mc:AlternateContent>
          <mc:Choice Requires="x14">
            <control shapeId="271060" r:id="rId1736" name="チェック 1748">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64135</xdr:rowOff>
                  </to>
                </anchor>
              </controlPr>
            </control>
          </mc:Choice>
        </mc:AlternateContent>
        <mc:AlternateContent>
          <mc:Choice Requires="x14">
            <control shapeId="271061" r:id="rId1737" name="チェック 1749">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64135</xdr:rowOff>
                  </to>
                </anchor>
              </controlPr>
            </control>
          </mc:Choice>
        </mc:AlternateContent>
        <mc:AlternateContent>
          <mc:Choice Requires="x14">
            <control shapeId="271062" r:id="rId1738" name="チェック 1750">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63" r:id="rId1739" name="チェック 1751">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64" r:id="rId1740" name="チェック 1752">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65" r:id="rId1741" name="チェック 1753">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66" r:id="rId1742" name="チェック 1754">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67" r:id="rId1743" name="チェック 1755">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68" r:id="rId1744" name="チェック 1756">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61595</xdr:rowOff>
                  </to>
                </anchor>
              </controlPr>
            </control>
          </mc:Choice>
        </mc:AlternateContent>
        <mc:AlternateContent>
          <mc:Choice Requires="x14">
            <control shapeId="271069" r:id="rId1745" name="チェック 1757">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61595</xdr:rowOff>
                  </to>
                </anchor>
              </controlPr>
            </control>
          </mc:Choice>
        </mc:AlternateContent>
        <mc:AlternateContent>
          <mc:Choice Requires="x14">
            <control shapeId="271070" r:id="rId1746" name="チェック 1758">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61595</xdr:rowOff>
                  </to>
                </anchor>
              </controlPr>
            </control>
          </mc:Choice>
        </mc:AlternateContent>
        <mc:AlternateContent>
          <mc:Choice Requires="x14">
            <control shapeId="271071" r:id="rId1747" name="チェック 1759">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72" r:id="rId1748" name="チェック 1760">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73" r:id="rId1749" name="チェック 1761">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74" r:id="rId1750" name="チェック 1762">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75" r:id="rId1751" name="チェック 1763">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76" r:id="rId1752" name="チェック 1764">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67310</xdr:rowOff>
                  </to>
                </anchor>
              </controlPr>
            </control>
          </mc:Choice>
        </mc:AlternateContent>
        <mc:AlternateContent>
          <mc:Choice Requires="x14">
            <control shapeId="271077" r:id="rId1753" name="チェック 1765">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67310</xdr:rowOff>
                  </to>
                </anchor>
              </controlPr>
            </control>
          </mc:Choice>
        </mc:AlternateContent>
        <mc:AlternateContent>
          <mc:Choice Requires="x14">
            <control shapeId="271078" r:id="rId1754" name="チェック 1766">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79" r:id="rId1755" name="チェック 1767">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80" r:id="rId1756" name="チェック 1768">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81" r:id="rId1757" name="チェック 1769">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82" r:id="rId1758" name="チェック 1770">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83" r:id="rId1759" name="チェック 1771">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84" r:id="rId1760" name="チェック 1772">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85" r:id="rId1761" name="チェック 1773">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86" r:id="rId1762" name="チェック 1774">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87" r:id="rId1763" name="チェック 1775">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88" r:id="rId1764" name="チェック 1776">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65405</xdr:rowOff>
                  </to>
                </anchor>
              </controlPr>
            </control>
          </mc:Choice>
        </mc:AlternateContent>
        <mc:AlternateContent>
          <mc:Choice Requires="x14">
            <control shapeId="271089" r:id="rId1765" name="チェック 1777">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65405</xdr:rowOff>
                  </to>
                </anchor>
              </controlPr>
            </control>
          </mc:Choice>
        </mc:AlternateContent>
        <mc:AlternateContent>
          <mc:Choice Requires="x14">
            <control shapeId="271090" r:id="rId1766" name="チェック 1778">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65405</xdr:rowOff>
                  </to>
                </anchor>
              </controlPr>
            </control>
          </mc:Choice>
        </mc:AlternateContent>
        <mc:AlternateContent>
          <mc:Choice Requires="x14">
            <control shapeId="271091" r:id="rId1767" name="チェック 1779">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92" r:id="rId1768" name="チェック 1780">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66675</xdr:rowOff>
                  </to>
                </anchor>
              </controlPr>
            </control>
          </mc:Choice>
        </mc:AlternateContent>
        <mc:AlternateContent>
          <mc:Choice Requires="x14">
            <control shapeId="271093" r:id="rId1769" name="チェック 1781">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66675</xdr:rowOff>
                  </to>
                </anchor>
              </controlPr>
            </control>
          </mc:Choice>
        </mc:AlternateContent>
        <mc:AlternateContent>
          <mc:Choice Requires="x14">
            <control shapeId="271094" r:id="rId1770" name="チェック 1782">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66675</xdr:rowOff>
                  </to>
                </anchor>
              </controlPr>
            </control>
          </mc:Choice>
        </mc:AlternateContent>
        <mc:AlternateContent>
          <mc:Choice Requires="x14">
            <control shapeId="271095" r:id="rId1771" name="チェック 1783">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96" r:id="rId1772" name="チェック 1784">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67310</xdr:rowOff>
                  </to>
                </anchor>
              </controlPr>
            </control>
          </mc:Choice>
        </mc:AlternateContent>
        <mc:AlternateContent>
          <mc:Choice Requires="x14">
            <control shapeId="271097" r:id="rId1773" name="チェック 1785">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67310</xdr:rowOff>
                  </to>
                </anchor>
              </controlPr>
            </control>
          </mc:Choice>
        </mc:AlternateContent>
        <mc:AlternateContent>
          <mc:Choice Requires="x14">
            <control shapeId="271098" r:id="rId1774" name="チェック 1786">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099" r:id="rId1775" name="チェック 1787">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67310</xdr:rowOff>
                  </to>
                </anchor>
              </controlPr>
            </control>
          </mc:Choice>
        </mc:AlternateContent>
        <mc:AlternateContent>
          <mc:Choice Requires="x14">
            <control shapeId="271100" r:id="rId1776" name="チェック 1788">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67310</xdr:rowOff>
                  </to>
                </anchor>
              </controlPr>
            </control>
          </mc:Choice>
        </mc:AlternateContent>
        <mc:AlternateContent>
          <mc:Choice Requires="x14">
            <control shapeId="271101" r:id="rId1777" name="チェック 1789">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67310</xdr:rowOff>
                  </to>
                </anchor>
              </controlPr>
            </control>
          </mc:Choice>
        </mc:AlternateContent>
        <mc:AlternateContent>
          <mc:Choice Requires="x14">
            <control shapeId="271102" r:id="rId1778" name="チェック 1790">
              <controlPr defaultSize="0" autoPict="0">
                <anchor moveWithCells="1">
                  <from xmlns:xdr="http://schemas.openxmlformats.org/drawingml/2006/spreadsheetDrawing">
                    <xdr:col>37</xdr:col>
                    <xdr:colOff>0</xdr:colOff>
                    <xdr:row>794</xdr:row>
                    <xdr:rowOff>0</xdr:rowOff>
                  </from>
                  <to xmlns:xdr="http://schemas.openxmlformats.org/drawingml/2006/spreadsheetDrawing">
                    <xdr:col>37</xdr:col>
                    <xdr:colOff>307340</xdr:colOff>
                    <xdr:row>795</xdr:row>
                    <xdr:rowOff>68580</xdr:rowOff>
                  </to>
                </anchor>
              </controlPr>
            </control>
          </mc:Choice>
        </mc:AlternateContent>
        <mc:AlternateContent>
          <mc:Choice Requires="x14">
            <control shapeId="271103" r:id="rId1779" name="チェック 1791">
              <controlPr defaultSize="0" autoPict="0">
                <anchor moveWithCells="1">
                  <from xmlns:xdr="http://schemas.openxmlformats.org/drawingml/2006/spreadsheetDrawing">
                    <xdr:col>38</xdr:col>
                    <xdr:colOff>0</xdr:colOff>
                    <xdr:row>794</xdr:row>
                    <xdr:rowOff>0</xdr:rowOff>
                  </from>
                  <to xmlns:xdr="http://schemas.openxmlformats.org/drawingml/2006/spreadsheetDrawing">
                    <xdr:col>38</xdr:col>
                    <xdr:colOff>307340</xdr:colOff>
                    <xdr:row>795</xdr:row>
                    <xdr:rowOff>68580</xdr:rowOff>
                  </to>
                </anchor>
              </controlPr>
            </control>
          </mc:Choice>
        </mc:AlternateContent>
        <mc:AlternateContent>
          <mc:Choice Requires="x14">
            <control shapeId="271104" r:id="rId1780" name="チェック 1792">
              <controlPr defaultSize="0" autoPict="0">
                <anchor moveWithCells="1">
                  <from xmlns:xdr="http://schemas.openxmlformats.org/drawingml/2006/spreadsheetDrawing">
                    <xdr:col>39</xdr:col>
                    <xdr:colOff>0</xdr:colOff>
                    <xdr:row>794</xdr:row>
                    <xdr:rowOff>0</xdr:rowOff>
                  </from>
                  <to xmlns:xdr="http://schemas.openxmlformats.org/drawingml/2006/spreadsheetDrawing">
                    <xdr:col>39</xdr:col>
                    <xdr:colOff>307340</xdr:colOff>
                    <xdr:row>795</xdr:row>
                    <xdr:rowOff>68580</xdr:rowOff>
                  </to>
                </anchor>
              </controlPr>
            </control>
          </mc:Choice>
        </mc:AlternateContent>
        <mc:AlternateContent>
          <mc:Choice Requires="x14">
            <control shapeId="271105" r:id="rId1781" name="チェック 1793">
              <controlPr defaultSize="0" autoPict="0">
                <anchor moveWithCells="1">
                  <from xmlns:xdr="http://schemas.openxmlformats.org/drawingml/2006/spreadsheetDrawing">
                    <xdr:col>37</xdr:col>
                    <xdr:colOff>0</xdr:colOff>
                    <xdr:row>799</xdr:row>
                    <xdr:rowOff>0</xdr:rowOff>
                  </from>
                  <to xmlns:xdr="http://schemas.openxmlformats.org/drawingml/2006/spreadsheetDrawing">
                    <xdr:col>37</xdr:col>
                    <xdr:colOff>307340</xdr:colOff>
                    <xdr:row>800</xdr:row>
                    <xdr:rowOff>66040</xdr:rowOff>
                  </to>
                </anchor>
              </controlPr>
            </control>
          </mc:Choice>
        </mc:AlternateContent>
        <mc:AlternateContent>
          <mc:Choice Requires="x14">
            <control shapeId="271106" r:id="rId1782" name="チェック 1794">
              <controlPr defaultSize="0" autoPict="0">
                <anchor moveWithCells="1">
                  <from xmlns:xdr="http://schemas.openxmlformats.org/drawingml/2006/spreadsheetDrawing">
                    <xdr:col>38</xdr:col>
                    <xdr:colOff>0</xdr:colOff>
                    <xdr:row>799</xdr:row>
                    <xdr:rowOff>0</xdr:rowOff>
                  </from>
                  <to xmlns:xdr="http://schemas.openxmlformats.org/drawingml/2006/spreadsheetDrawing">
                    <xdr:col>38</xdr:col>
                    <xdr:colOff>307340</xdr:colOff>
                    <xdr:row>800</xdr:row>
                    <xdr:rowOff>66040</xdr:rowOff>
                  </to>
                </anchor>
              </controlPr>
            </control>
          </mc:Choice>
        </mc:AlternateContent>
        <mc:AlternateContent>
          <mc:Choice Requires="x14">
            <control shapeId="271107" r:id="rId1783" name="チェック 1795">
              <controlPr defaultSize="0" autoPict="0">
                <anchor moveWithCells="1">
                  <from xmlns:xdr="http://schemas.openxmlformats.org/drawingml/2006/spreadsheetDrawing">
                    <xdr:col>39</xdr:col>
                    <xdr:colOff>0</xdr:colOff>
                    <xdr:row>799</xdr:row>
                    <xdr:rowOff>0</xdr:rowOff>
                  </from>
                  <to xmlns:xdr="http://schemas.openxmlformats.org/drawingml/2006/spreadsheetDrawing">
                    <xdr:col>39</xdr:col>
                    <xdr:colOff>307340</xdr:colOff>
                    <xdr:row>800</xdr:row>
                    <xdr:rowOff>66040</xdr:rowOff>
                  </to>
                </anchor>
              </controlPr>
            </control>
          </mc:Choice>
        </mc:AlternateContent>
        <mc:AlternateContent>
          <mc:Choice Requires="x14">
            <control shapeId="271108" r:id="rId1784" name="チェック 1796">
              <controlPr defaultSize="0" autoPict="0">
                <anchor moveWithCells="1">
                  <from xmlns:xdr="http://schemas.openxmlformats.org/drawingml/2006/spreadsheetDrawing">
                    <xdr:col>37</xdr:col>
                    <xdr:colOff>0</xdr:colOff>
                    <xdr:row>799</xdr:row>
                    <xdr:rowOff>0</xdr:rowOff>
                  </from>
                  <to xmlns:xdr="http://schemas.openxmlformats.org/drawingml/2006/spreadsheetDrawing">
                    <xdr:col>37</xdr:col>
                    <xdr:colOff>307340</xdr:colOff>
                    <xdr:row>800</xdr:row>
                    <xdr:rowOff>67945</xdr:rowOff>
                  </to>
                </anchor>
              </controlPr>
            </control>
          </mc:Choice>
        </mc:AlternateContent>
        <mc:AlternateContent>
          <mc:Choice Requires="x14">
            <control shapeId="271109" r:id="rId1785" name="チェック 1797">
              <controlPr defaultSize="0" autoPict="0">
                <anchor moveWithCells="1">
                  <from xmlns:xdr="http://schemas.openxmlformats.org/drawingml/2006/spreadsheetDrawing">
                    <xdr:col>37</xdr:col>
                    <xdr:colOff>0</xdr:colOff>
                    <xdr:row>799</xdr:row>
                    <xdr:rowOff>0</xdr:rowOff>
                  </from>
                  <to xmlns:xdr="http://schemas.openxmlformats.org/drawingml/2006/spreadsheetDrawing">
                    <xdr:col>37</xdr:col>
                    <xdr:colOff>307340</xdr:colOff>
                    <xdr:row>800</xdr:row>
                    <xdr:rowOff>67945</xdr:rowOff>
                  </to>
                </anchor>
              </controlPr>
            </control>
          </mc:Choice>
        </mc:AlternateContent>
        <mc:AlternateContent>
          <mc:Choice Requires="x14">
            <control shapeId="271110" r:id="rId1786" name="チェック 1798">
              <controlPr defaultSize="0" autoPict="0">
                <anchor moveWithCells="1">
                  <from xmlns:xdr="http://schemas.openxmlformats.org/drawingml/2006/spreadsheetDrawing">
                    <xdr:col>38</xdr:col>
                    <xdr:colOff>0</xdr:colOff>
                    <xdr:row>799</xdr:row>
                    <xdr:rowOff>0</xdr:rowOff>
                  </from>
                  <to xmlns:xdr="http://schemas.openxmlformats.org/drawingml/2006/spreadsheetDrawing">
                    <xdr:col>38</xdr:col>
                    <xdr:colOff>307340</xdr:colOff>
                    <xdr:row>800</xdr:row>
                    <xdr:rowOff>67945</xdr:rowOff>
                  </to>
                </anchor>
              </controlPr>
            </control>
          </mc:Choice>
        </mc:AlternateContent>
        <mc:AlternateContent>
          <mc:Choice Requires="x14">
            <control shapeId="271111" r:id="rId1787" name="チェック 1799">
              <controlPr defaultSize="0" autoPict="0">
                <anchor moveWithCells="1">
                  <from xmlns:xdr="http://schemas.openxmlformats.org/drawingml/2006/spreadsheetDrawing">
                    <xdr:col>39</xdr:col>
                    <xdr:colOff>0</xdr:colOff>
                    <xdr:row>799</xdr:row>
                    <xdr:rowOff>0</xdr:rowOff>
                  </from>
                  <to xmlns:xdr="http://schemas.openxmlformats.org/drawingml/2006/spreadsheetDrawing">
                    <xdr:col>39</xdr:col>
                    <xdr:colOff>307340</xdr:colOff>
                    <xdr:row>800</xdr:row>
                    <xdr:rowOff>67945</xdr:rowOff>
                  </to>
                </anchor>
              </controlPr>
            </control>
          </mc:Choice>
        </mc:AlternateContent>
        <mc:AlternateContent>
          <mc:Choice Requires="x14">
            <control shapeId="271112" r:id="rId1788" name="チェック 1800">
              <controlPr defaultSize="0" autoPict="0">
                <anchor moveWithCells="1">
                  <from xmlns:xdr="http://schemas.openxmlformats.org/drawingml/2006/spreadsheetDrawing">
                    <xdr:col>37</xdr:col>
                    <xdr:colOff>0</xdr:colOff>
                    <xdr:row>800</xdr:row>
                    <xdr:rowOff>0</xdr:rowOff>
                  </from>
                  <to xmlns:xdr="http://schemas.openxmlformats.org/drawingml/2006/spreadsheetDrawing">
                    <xdr:col>37</xdr:col>
                    <xdr:colOff>307340</xdr:colOff>
                    <xdr:row>801</xdr:row>
                    <xdr:rowOff>66675</xdr:rowOff>
                  </to>
                </anchor>
              </controlPr>
            </control>
          </mc:Choice>
        </mc:AlternateContent>
        <mc:AlternateContent>
          <mc:Choice Requires="x14">
            <control shapeId="271113" r:id="rId1789" name="チェック 1801">
              <controlPr defaultSize="0" autoPict="0">
                <anchor moveWithCells="1">
                  <from xmlns:xdr="http://schemas.openxmlformats.org/drawingml/2006/spreadsheetDrawing">
                    <xdr:col>38</xdr:col>
                    <xdr:colOff>0</xdr:colOff>
                    <xdr:row>800</xdr:row>
                    <xdr:rowOff>0</xdr:rowOff>
                  </from>
                  <to xmlns:xdr="http://schemas.openxmlformats.org/drawingml/2006/spreadsheetDrawing">
                    <xdr:col>38</xdr:col>
                    <xdr:colOff>307340</xdr:colOff>
                    <xdr:row>801</xdr:row>
                    <xdr:rowOff>66675</xdr:rowOff>
                  </to>
                </anchor>
              </controlPr>
            </control>
          </mc:Choice>
        </mc:AlternateContent>
        <mc:AlternateContent>
          <mc:Choice Requires="x14">
            <control shapeId="271114" r:id="rId1790" name="チェック 1802">
              <controlPr defaultSize="0" autoPict="0">
                <anchor moveWithCells="1">
                  <from xmlns:xdr="http://schemas.openxmlformats.org/drawingml/2006/spreadsheetDrawing">
                    <xdr:col>39</xdr:col>
                    <xdr:colOff>0</xdr:colOff>
                    <xdr:row>800</xdr:row>
                    <xdr:rowOff>0</xdr:rowOff>
                  </from>
                  <to xmlns:xdr="http://schemas.openxmlformats.org/drawingml/2006/spreadsheetDrawing">
                    <xdr:col>39</xdr:col>
                    <xdr:colOff>307340</xdr:colOff>
                    <xdr:row>801</xdr:row>
                    <xdr:rowOff>66675</xdr:rowOff>
                  </to>
                </anchor>
              </controlPr>
            </control>
          </mc:Choice>
        </mc:AlternateContent>
        <mc:AlternateContent>
          <mc:Choice Requires="x14">
            <control shapeId="271115" r:id="rId1791" name="チェック 1803">
              <controlPr defaultSize="0" autoPict="0">
                <anchor moveWithCells="1">
                  <from xmlns:xdr="http://schemas.openxmlformats.org/drawingml/2006/spreadsheetDrawing">
                    <xdr:col>37</xdr:col>
                    <xdr:colOff>0</xdr:colOff>
                    <xdr:row>802</xdr:row>
                    <xdr:rowOff>0</xdr:rowOff>
                  </from>
                  <to xmlns:xdr="http://schemas.openxmlformats.org/drawingml/2006/spreadsheetDrawing">
                    <xdr:col>37</xdr:col>
                    <xdr:colOff>307340</xdr:colOff>
                    <xdr:row>803</xdr:row>
                    <xdr:rowOff>65405</xdr:rowOff>
                  </to>
                </anchor>
              </controlPr>
            </control>
          </mc:Choice>
        </mc:AlternateContent>
        <mc:AlternateContent>
          <mc:Choice Requires="x14">
            <control shapeId="271116" r:id="rId1792" name="チェック 1804">
              <controlPr defaultSize="0" autoPict="0">
                <anchor moveWithCells="1">
                  <from xmlns:xdr="http://schemas.openxmlformats.org/drawingml/2006/spreadsheetDrawing">
                    <xdr:col>38</xdr:col>
                    <xdr:colOff>0</xdr:colOff>
                    <xdr:row>802</xdr:row>
                    <xdr:rowOff>0</xdr:rowOff>
                  </from>
                  <to xmlns:xdr="http://schemas.openxmlformats.org/drawingml/2006/spreadsheetDrawing">
                    <xdr:col>38</xdr:col>
                    <xdr:colOff>307340</xdr:colOff>
                    <xdr:row>803</xdr:row>
                    <xdr:rowOff>65405</xdr:rowOff>
                  </to>
                </anchor>
              </controlPr>
            </control>
          </mc:Choice>
        </mc:AlternateContent>
        <mc:AlternateContent>
          <mc:Choice Requires="x14">
            <control shapeId="271117" r:id="rId1793" name="チェック 1805">
              <controlPr defaultSize="0" autoPict="0">
                <anchor moveWithCells="1">
                  <from xmlns:xdr="http://schemas.openxmlformats.org/drawingml/2006/spreadsheetDrawing">
                    <xdr:col>39</xdr:col>
                    <xdr:colOff>0</xdr:colOff>
                    <xdr:row>802</xdr:row>
                    <xdr:rowOff>0</xdr:rowOff>
                  </from>
                  <to xmlns:xdr="http://schemas.openxmlformats.org/drawingml/2006/spreadsheetDrawing">
                    <xdr:col>39</xdr:col>
                    <xdr:colOff>307340</xdr:colOff>
                    <xdr:row>803</xdr:row>
                    <xdr:rowOff>65405</xdr:rowOff>
                  </to>
                </anchor>
              </controlPr>
            </control>
          </mc:Choice>
        </mc:AlternateContent>
        <mc:AlternateContent>
          <mc:Choice Requires="x14">
            <control shapeId="271118" r:id="rId1794" name="チェック 1806">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19" r:id="rId1795" name="チェック 1807">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20" r:id="rId1796" name="チェック 1808">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21" r:id="rId1797" name="チェック 1809">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22" r:id="rId1798" name="チェック 1810">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18415</xdr:rowOff>
                  </to>
                </anchor>
              </controlPr>
            </control>
          </mc:Choice>
        </mc:AlternateContent>
        <mc:AlternateContent>
          <mc:Choice Requires="x14">
            <control shapeId="271123" r:id="rId1799" name="チェック 1811">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18415</xdr:rowOff>
                  </to>
                </anchor>
              </controlPr>
            </control>
          </mc:Choice>
        </mc:AlternateContent>
        <mc:AlternateContent>
          <mc:Choice Requires="x14">
            <control shapeId="271124" r:id="rId1800" name="チェック 1812">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18415</xdr:rowOff>
                  </to>
                </anchor>
              </controlPr>
            </control>
          </mc:Choice>
        </mc:AlternateContent>
        <mc:AlternateContent>
          <mc:Choice Requires="x14">
            <control shapeId="271125" r:id="rId1801" name="チェック 1813">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26" r:id="rId1802" name="チェック 1814">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27" r:id="rId1803" name="チェック 1815">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28" r:id="rId1804" name="チェック 1816">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29" r:id="rId1805" name="チェック 1817">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18415</xdr:rowOff>
                  </to>
                </anchor>
              </controlPr>
            </control>
          </mc:Choice>
        </mc:AlternateContent>
        <mc:AlternateContent>
          <mc:Choice Requires="x14">
            <control shapeId="271130" r:id="rId1806" name="チェック 1818">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18415</xdr:rowOff>
                  </to>
                </anchor>
              </controlPr>
            </control>
          </mc:Choice>
        </mc:AlternateContent>
        <mc:AlternateContent>
          <mc:Choice Requires="x14">
            <control shapeId="271131" r:id="rId1807" name="チェック 1819">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18415</xdr:rowOff>
                  </to>
                </anchor>
              </controlPr>
            </control>
          </mc:Choice>
        </mc:AlternateContent>
        <mc:AlternateContent>
          <mc:Choice Requires="x14">
            <control shapeId="271132" r:id="rId1808" name="チェック 1820">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33" r:id="rId1809" name="チェック 1821">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34" r:id="rId1810" name="チェック 1822">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18415</xdr:rowOff>
                  </to>
                </anchor>
              </controlPr>
            </control>
          </mc:Choice>
        </mc:AlternateContent>
        <mc:AlternateContent>
          <mc:Choice Requires="x14">
            <control shapeId="271135" r:id="rId1811" name="チェック 1823">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18415</xdr:rowOff>
                  </to>
                </anchor>
              </controlPr>
            </control>
          </mc:Choice>
        </mc:AlternateContent>
        <mc:AlternateContent>
          <mc:Choice Requires="x14">
            <control shapeId="271136" r:id="rId1812" name="チェック 1824">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18415</xdr:rowOff>
                  </to>
                </anchor>
              </controlPr>
            </control>
          </mc:Choice>
        </mc:AlternateContent>
        <mc:AlternateContent>
          <mc:Choice Requires="x14">
            <control shapeId="271137" r:id="rId1813" name="チェック 1825">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38" r:id="rId1814" name="チェック 1826">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18415</xdr:rowOff>
                  </to>
                </anchor>
              </controlPr>
            </control>
          </mc:Choice>
        </mc:AlternateContent>
        <mc:AlternateContent>
          <mc:Choice Requires="x14">
            <control shapeId="271139" r:id="rId1815" name="チェック 1827">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18415</xdr:rowOff>
                  </to>
                </anchor>
              </controlPr>
            </control>
          </mc:Choice>
        </mc:AlternateContent>
        <mc:AlternateContent>
          <mc:Choice Requires="x14">
            <control shapeId="271140" r:id="rId1816" name="チェック 1828">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41" r:id="rId1817" name="チェック 1829">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18415</xdr:rowOff>
                  </to>
                </anchor>
              </controlPr>
            </control>
          </mc:Choice>
        </mc:AlternateContent>
        <mc:AlternateContent>
          <mc:Choice Requires="x14">
            <control shapeId="271142" r:id="rId1818" name="チェック 1830">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18415</xdr:rowOff>
                  </to>
                </anchor>
              </controlPr>
            </control>
          </mc:Choice>
        </mc:AlternateContent>
        <mc:AlternateContent>
          <mc:Choice Requires="x14">
            <control shapeId="271143" r:id="rId1819" name="チェック 1831">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18415</xdr:rowOff>
                  </to>
                </anchor>
              </controlPr>
            </control>
          </mc:Choice>
        </mc:AlternateContent>
        <mc:AlternateContent>
          <mc:Choice Requires="x14">
            <control shapeId="271144" r:id="rId1820" name="チェック 1832">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45" r:id="rId1821" name="チェック 1833">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18415</xdr:rowOff>
                  </to>
                </anchor>
              </controlPr>
            </control>
          </mc:Choice>
        </mc:AlternateContent>
        <mc:AlternateContent>
          <mc:Choice Requires="x14">
            <control shapeId="271146" r:id="rId1822" name="チェック 1834">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47" r:id="rId1823" name="チェック 1835">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48" r:id="rId1824" name="チェック 1836">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49" r:id="rId1825" name="チェック 1837">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50" r:id="rId1826" name="チェック 1838">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51" r:id="rId1827" name="チェック 1839">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52" r:id="rId1828" name="チェック 1840">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53" r:id="rId1829" name="チェック 1841">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54" r:id="rId1830" name="チェック 1842">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55" r:id="rId1831" name="チェック 1843">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56" r:id="rId1832" name="チェック 1844">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57" r:id="rId1833" name="チェック 1845">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58" r:id="rId1834" name="チェック 1846">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59" r:id="rId1835" name="チェック 1847">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60" r:id="rId1836" name="チェック 1848">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61" r:id="rId1837" name="チェック 1849">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62" r:id="rId1838" name="チェック 1850">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63" r:id="rId1839" name="チェック 1851">
              <controlPr defaultSize="0" autoPict="0">
                <anchor moveWithCells="1">
                  <from xmlns:xdr="http://schemas.openxmlformats.org/drawingml/2006/spreadsheetDrawing">
                    <xdr:col>37</xdr:col>
                    <xdr:colOff>0</xdr:colOff>
                    <xdr:row>804</xdr:row>
                    <xdr:rowOff>0</xdr:rowOff>
                  </from>
                  <to xmlns:xdr="http://schemas.openxmlformats.org/drawingml/2006/spreadsheetDrawing">
                    <xdr:col>37</xdr:col>
                    <xdr:colOff>307340</xdr:colOff>
                    <xdr:row>805</xdr:row>
                    <xdr:rowOff>20320</xdr:rowOff>
                  </to>
                </anchor>
              </controlPr>
            </control>
          </mc:Choice>
        </mc:AlternateContent>
        <mc:AlternateContent>
          <mc:Choice Requires="x14">
            <control shapeId="271164" r:id="rId1840" name="チェック 1852">
              <controlPr defaultSize="0" autoPict="0">
                <anchor moveWithCells="1">
                  <from xmlns:xdr="http://schemas.openxmlformats.org/drawingml/2006/spreadsheetDrawing">
                    <xdr:col>38</xdr:col>
                    <xdr:colOff>0</xdr:colOff>
                    <xdr:row>804</xdr:row>
                    <xdr:rowOff>0</xdr:rowOff>
                  </from>
                  <to xmlns:xdr="http://schemas.openxmlformats.org/drawingml/2006/spreadsheetDrawing">
                    <xdr:col>38</xdr:col>
                    <xdr:colOff>307340</xdr:colOff>
                    <xdr:row>805</xdr:row>
                    <xdr:rowOff>20320</xdr:rowOff>
                  </to>
                </anchor>
              </controlPr>
            </control>
          </mc:Choice>
        </mc:AlternateContent>
        <mc:AlternateContent>
          <mc:Choice Requires="x14">
            <control shapeId="271165" r:id="rId1841" name="チェック 1853">
              <controlPr defaultSize="0" autoPict="0">
                <anchor moveWithCells="1">
                  <from xmlns:xdr="http://schemas.openxmlformats.org/drawingml/2006/spreadsheetDrawing">
                    <xdr:col>39</xdr:col>
                    <xdr:colOff>0</xdr:colOff>
                    <xdr:row>804</xdr:row>
                    <xdr:rowOff>0</xdr:rowOff>
                  </from>
                  <to xmlns:xdr="http://schemas.openxmlformats.org/drawingml/2006/spreadsheetDrawing">
                    <xdr:col>39</xdr:col>
                    <xdr:colOff>307340</xdr:colOff>
                    <xdr:row>805</xdr:row>
                    <xdr:rowOff>20320</xdr:rowOff>
                  </to>
                </anchor>
              </controlPr>
            </control>
          </mc:Choice>
        </mc:AlternateContent>
        <mc:AlternateContent>
          <mc:Choice Requires="x14">
            <control shapeId="271166" r:id="rId1842" name="チェック 1854">
              <controlPr defaultSize="0" autoPict="0">
                <anchor moveWithCells="1">
                  <from xmlns:xdr="http://schemas.openxmlformats.org/drawingml/2006/spreadsheetDrawing">
                    <xdr:col>37</xdr:col>
                    <xdr:colOff>0</xdr:colOff>
                    <xdr:row>805</xdr:row>
                    <xdr:rowOff>0</xdr:rowOff>
                  </from>
                  <to xmlns:xdr="http://schemas.openxmlformats.org/drawingml/2006/spreadsheetDrawing">
                    <xdr:col>37</xdr:col>
                    <xdr:colOff>307340</xdr:colOff>
                    <xdr:row>805</xdr:row>
                    <xdr:rowOff>305435</xdr:rowOff>
                  </to>
                </anchor>
              </controlPr>
            </control>
          </mc:Choice>
        </mc:AlternateContent>
        <mc:AlternateContent>
          <mc:Choice Requires="x14">
            <control shapeId="271167" r:id="rId1843" name="チェック 1855">
              <controlPr defaultSize="0" autoPict="0">
                <anchor moveWithCells="1">
                  <from xmlns:xdr="http://schemas.openxmlformats.org/drawingml/2006/spreadsheetDrawing">
                    <xdr:col>37</xdr:col>
                    <xdr:colOff>0</xdr:colOff>
                    <xdr:row>805</xdr:row>
                    <xdr:rowOff>0</xdr:rowOff>
                  </from>
                  <to xmlns:xdr="http://schemas.openxmlformats.org/drawingml/2006/spreadsheetDrawing">
                    <xdr:col>37</xdr:col>
                    <xdr:colOff>307340</xdr:colOff>
                    <xdr:row>805</xdr:row>
                    <xdr:rowOff>305435</xdr:rowOff>
                  </to>
                </anchor>
              </controlPr>
            </control>
          </mc:Choice>
        </mc:AlternateContent>
        <mc:AlternateContent>
          <mc:Choice Requires="x14">
            <control shapeId="271168" r:id="rId1844" name="チェック 1856">
              <controlPr defaultSize="0" autoPict="0">
                <anchor moveWithCells="1">
                  <from xmlns:xdr="http://schemas.openxmlformats.org/drawingml/2006/spreadsheetDrawing">
                    <xdr:col>38</xdr:col>
                    <xdr:colOff>0</xdr:colOff>
                    <xdr:row>805</xdr:row>
                    <xdr:rowOff>0</xdr:rowOff>
                  </from>
                  <to xmlns:xdr="http://schemas.openxmlformats.org/drawingml/2006/spreadsheetDrawing">
                    <xdr:col>38</xdr:col>
                    <xdr:colOff>307340</xdr:colOff>
                    <xdr:row>805</xdr:row>
                    <xdr:rowOff>305435</xdr:rowOff>
                  </to>
                </anchor>
              </controlPr>
            </control>
          </mc:Choice>
        </mc:AlternateContent>
        <mc:AlternateContent>
          <mc:Choice Requires="x14">
            <control shapeId="271169" r:id="rId1845" name="チェック 1857">
              <controlPr defaultSize="0" autoPict="0">
                <anchor moveWithCells="1">
                  <from xmlns:xdr="http://schemas.openxmlformats.org/drawingml/2006/spreadsheetDrawing">
                    <xdr:col>39</xdr:col>
                    <xdr:colOff>0</xdr:colOff>
                    <xdr:row>805</xdr:row>
                    <xdr:rowOff>0</xdr:rowOff>
                  </from>
                  <to xmlns:xdr="http://schemas.openxmlformats.org/drawingml/2006/spreadsheetDrawing">
                    <xdr:col>39</xdr:col>
                    <xdr:colOff>307340</xdr:colOff>
                    <xdr:row>805</xdr:row>
                    <xdr:rowOff>305435</xdr:rowOff>
                  </to>
                </anchor>
              </controlPr>
            </control>
          </mc:Choice>
        </mc:AlternateContent>
        <mc:AlternateContent>
          <mc:Choice Requires="x14">
            <control shapeId="271170" r:id="rId1846" name="チェック 1858">
              <controlPr defaultSize="0" autoPict="0">
                <anchor moveWithCells="1">
                  <from xmlns:xdr="http://schemas.openxmlformats.org/drawingml/2006/spreadsheetDrawing">
                    <xdr:col>37</xdr:col>
                    <xdr:colOff>0</xdr:colOff>
                    <xdr:row>810</xdr:row>
                    <xdr:rowOff>0</xdr:rowOff>
                  </from>
                  <to xmlns:xdr="http://schemas.openxmlformats.org/drawingml/2006/spreadsheetDrawing">
                    <xdr:col>37</xdr:col>
                    <xdr:colOff>307340</xdr:colOff>
                    <xdr:row>811</xdr:row>
                    <xdr:rowOff>32385</xdr:rowOff>
                  </to>
                </anchor>
              </controlPr>
            </control>
          </mc:Choice>
        </mc:AlternateContent>
        <mc:AlternateContent>
          <mc:Choice Requires="x14">
            <control shapeId="271171" r:id="rId1847" name="チェック 1859">
              <controlPr defaultSize="0" autoPict="0">
                <anchor moveWithCells="1">
                  <from xmlns:xdr="http://schemas.openxmlformats.org/drawingml/2006/spreadsheetDrawing">
                    <xdr:col>38</xdr:col>
                    <xdr:colOff>0</xdr:colOff>
                    <xdr:row>810</xdr:row>
                    <xdr:rowOff>0</xdr:rowOff>
                  </from>
                  <to xmlns:xdr="http://schemas.openxmlformats.org/drawingml/2006/spreadsheetDrawing">
                    <xdr:col>38</xdr:col>
                    <xdr:colOff>307340</xdr:colOff>
                    <xdr:row>811</xdr:row>
                    <xdr:rowOff>32385</xdr:rowOff>
                  </to>
                </anchor>
              </controlPr>
            </control>
          </mc:Choice>
        </mc:AlternateContent>
        <mc:AlternateContent>
          <mc:Choice Requires="x14">
            <control shapeId="271172" r:id="rId1848" name="チェック 1860">
              <controlPr defaultSize="0" autoPict="0">
                <anchor moveWithCells="1">
                  <from xmlns:xdr="http://schemas.openxmlformats.org/drawingml/2006/spreadsheetDrawing">
                    <xdr:col>39</xdr:col>
                    <xdr:colOff>0</xdr:colOff>
                    <xdr:row>810</xdr:row>
                    <xdr:rowOff>0</xdr:rowOff>
                  </from>
                  <to xmlns:xdr="http://schemas.openxmlformats.org/drawingml/2006/spreadsheetDrawing">
                    <xdr:col>39</xdr:col>
                    <xdr:colOff>307340</xdr:colOff>
                    <xdr:row>811</xdr:row>
                    <xdr:rowOff>32385</xdr:rowOff>
                  </to>
                </anchor>
              </controlPr>
            </control>
          </mc:Choice>
        </mc:AlternateContent>
        <mc:AlternateContent>
          <mc:Choice Requires="x14">
            <control shapeId="271173" r:id="rId1849" name="チェック 1861">
              <controlPr defaultSize="0" autoPict="0">
                <anchor moveWithCells="1">
                  <from xmlns:xdr="http://schemas.openxmlformats.org/drawingml/2006/spreadsheetDrawing">
                    <xdr:col>37</xdr:col>
                    <xdr:colOff>0</xdr:colOff>
                    <xdr:row>811</xdr:row>
                    <xdr:rowOff>0</xdr:rowOff>
                  </from>
                  <to xmlns:xdr="http://schemas.openxmlformats.org/drawingml/2006/spreadsheetDrawing">
                    <xdr:col>37</xdr:col>
                    <xdr:colOff>307340</xdr:colOff>
                    <xdr:row>812</xdr:row>
                    <xdr:rowOff>31115</xdr:rowOff>
                  </to>
                </anchor>
              </controlPr>
            </control>
          </mc:Choice>
        </mc:AlternateContent>
        <mc:AlternateContent>
          <mc:Choice Requires="x14">
            <control shapeId="271174" r:id="rId1850" name="チェック 1862">
              <controlPr defaultSize="0" autoPict="0">
                <anchor moveWithCells="1">
                  <from xmlns:xdr="http://schemas.openxmlformats.org/drawingml/2006/spreadsheetDrawing">
                    <xdr:col>38</xdr:col>
                    <xdr:colOff>0</xdr:colOff>
                    <xdr:row>811</xdr:row>
                    <xdr:rowOff>0</xdr:rowOff>
                  </from>
                  <to xmlns:xdr="http://schemas.openxmlformats.org/drawingml/2006/spreadsheetDrawing">
                    <xdr:col>38</xdr:col>
                    <xdr:colOff>307340</xdr:colOff>
                    <xdr:row>812</xdr:row>
                    <xdr:rowOff>31115</xdr:rowOff>
                  </to>
                </anchor>
              </controlPr>
            </control>
          </mc:Choice>
        </mc:AlternateContent>
        <mc:AlternateContent>
          <mc:Choice Requires="x14">
            <control shapeId="271175" r:id="rId1851" name="チェック 1863">
              <controlPr defaultSize="0" autoPict="0">
                <anchor moveWithCells="1">
                  <from xmlns:xdr="http://schemas.openxmlformats.org/drawingml/2006/spreadsheetDrawing">
                    <xdr:col>39</xdr:col>
                    <xdr:colOff>0</xdr:colOff>
                    <xdr:row>811</xdr:row>
                    <xdr:rowOff>0</xdr:rowOff>
                  </from>
                  <to xmlns:xdr="http://schemas.openxmlformats.org/drawingml/2006/spreadsheetDrawing">
                    <xdr:col>39</xdr:col>
                    <xdr:colOff>307340</xdr:colOff>
                    <xdr:row>812</xdr:row>
                    <xdr:rowOff>31115</xdr:rowOff>
                  </to>
                </anchor>
              </controlPr>
            </control>
          </mc:Choice>
        </mc:AlternateContent>
        <mc:AlternateContent>
          <mc:Choice Requires="x14">
            <control shapeId="271176" r:id="rId1852" name="チェック 1864">
              <controlPr defaultSize="0" autoPict="0">
                <anchor moveWithCells="1">
                  <from xmlns:xdr="http://schemas.openxmlformats.org/drawingml/2006/spreadsheetDrawing">
                    <xdr:col>37</xdr:col>
                    <xdr:colOff>0</xdr:colOff>
                    <xdr:row>812</xdr:row>
                    <xdr:rowOff>0</xdr:rowOff>
                  </from>
                  <to xmlns:xdr="http://schemas.openxmlformats.org/drawingml/2006/spreadsheetDrawing">
                    <xdr:col>37</xdr:col>
                    <xdr:colOff>307340</xdr:colOff>
                    <xdr:row>813</xdr:row>
                    <xdr:rowOff>20320</xdr:rowOff>
                  </to>
                </anchor>
              </controlPr>
            </control>
          </mc:Choice>
        </mc:AlternateContent>
        <mc:AlternateContent>
          <mc:Choice Requires="x14">
            <control shapeId="271177" r:id="rId1853" name="チェック 1865">
              <controlPr defaultSize="0" autoPict="0">
                <anchor moveWithCells="1">
                  <from xmlns:xdr="http://schemas.openxmlformats.org/drawingml/2006/spreadsheetDrawing">
                    <xdr:col>38</xdr:col>
                    <xdr:colOff>0</xdr:colOff>
                    <xdr:row>812</xdr:row>
                    <xdr:rowOff>0</xdr:rowOff>
                  </from>
                  <to xmlns:xdr="http://schemas.openxmlformats.org/drawingml/2006/spreadsheetDrawing">
                    <xdr:col>38</xdr:col>
                    <xdr:colOff>307340</xdr:colOff>
                    <xdr:row>813</xdr:row>
                    <xdr:rowOff>20320</xdr:rowOff>
                  </to>
                </anchor>
              </controlPr>
            </control>
          </mc:Choice>
        </mc:AlternateContent>
        <mc:AlternateContent>
          <mc:Choice Requires="x14">
            <control shapeId="271178" r:id="rId1854" name="チェック 1866">
              <controlPr defaultSize="0" autoPict="0">
                <anchor moveWithCells="1">
                  <from xmlns:xdr="http://schemas.openxmlformats.org/drawingml/2006/spreadsheetDrawing">
                    <xdr:col>39</xdr:col>
                    <xdr:colOff>0</xdr:colOff>
                    <xdr:row>812</xdr:row>
                    <xdr:rowOff>0</xdr:rowOff>
                  </from>
                  <to xmlns:xdr="http://schemas.openxmlformats.org/drawingml/2006/spreadsheetDrawing">
                    <xdr:col>39</xdr:col>
                    <xdr:colOff>307340</xdr:colOff>
                    <xdr:row>813</xdr:row>
                    <xdr:rowOff>20320</xdr:rowOff>
                  </to>
                </anchor>
              </controlPr>
            </control>
          </mc:Choice>
        </mc:AlternateContent>
        <mc:AlternateContent>
          <mc:Choice Requires="x14">
            <control shapeId="271179" r:id="rId1855" name="チェック 1867">
              <controlPr defaultSize="0" autoPict="0">
                <anchor moveWithCells="1">
                  <from xmlns:xdr="http://schemas.openxmlformats.org/drawingml/2006/spreadsheetDrawing">
                    <xdr:col>37</xdr:col>
                    <xdr:colOff>0</xdr:colOff>
                    <xdr:row>815</xdr:row>
                    <xdr:rowOff>0</xdr:rowOff>
                  </from>
                  <to xmlns:xdr="http://schemas.openxmlformats.org/drawingml/2006/spreadsheetDrawing">
                    <xdr:col>37</xdr:col>
                    <xdr:colOff>307340</xdr:colOff>
                    <xdr:row>816</xdr:row>
                    <xdr:rowOff>64135</xdr:rowOff>
                  </to>
                </anchor>
              </controlPr>
            </control>
          </mc:Choice>
        </mc:AlternateContent>
        <mc:AlternateContent>
          <mc:Choice Requires="x14">
            <control shapeId="271180" r:id="rId1856" name="チェック 1868">
              <controlPr defaultSize="0" autoPict="0">
                <anchor moveWithCells="1">
                  <from xmlns:xdr="http://schemas.openxmlformats.org/drawingml/2006/spreadsheetDrawing">
                    <xdr:col>37</xdr:col>
                    <xdr:colOff>0</xdr:colOff>
                    <xdr:row>815</xdr:row>
                    <xdr:rowOff>0</xdr:rowOff>
                  </from>
                  <to xmlns:xdr="http://schemas.openxmlformats.org/drawingml/2006/spreadsheetDrawing">
                    <xdr:col>37</xdr:col>
                    <xdr:colOff>307340</xdr:colOff>
                    <xdr:row>816</xdr:row>
                    <xdr:rowOff>64135</xdr:rowOff>
                  </to>
                </anchor>
              </controlPr>
            </control>
          </mc:Choice>
        </mc:AlternateContent>
        <mc:AlternateContent>
          <mc:Choice Requires="x14">
            <control shapeId="271181" r:id="rId1857" name="チェック 1869">
              <controlPr defaultSize="0" autoPict="0">
                <anchor moveWithCells="1">
                  <from xmlns:xdr="http://schemas.openxmlformats.org/drawingml/2006/spreadsheetDrawing">
                    <xdr:col>38</xdr:col>
                    <xdr:colOff>0</xdr:colOff>
                    <xdr:row>815</xdr:row>
                    <xdr:rowOff>0</xdr:rowOff>
                  </from>
                  <to xmlns:xdr="http://schemas.openxmlformats.org/drawingml/2006/spreadsheetDrawing">
                    <xdr:col>38</xdr:col>
                    <xdr:colOff>307340</xdr:colOff>
                    <xdr:row>816</xdr:row>
                    <xdr:rowOff>64135</xdr:rowOff>
                  </to>
                </anchor>
              </controlPr>
            </control>
          </mc:Choice>
        </mc:AlternateContent>
        <mc:AlternateContent>
          <mc:Choice Requires="x14">
            <control shapeId="271182" r:id="rId1858" name="チェック 1870">
              <controlPr defaultSize="0" autoPict="0">
                <anchor moveWithCells="1">
                  <from xmlns:xdr="http://schemas.openxmlformats.org/drawingml/2006/spreadsheetDrawing">
                    <xdr:col>39</xdr:col>
                    <xdr:colOff>0</xdr:colOff>
                    <xdr:row>815</xdr:row>
                    <xdr:rowOff>0</xdr:rowOff>
                  </from>
                  <to xmlns:xdr="http://schemas.openxmlformats.org/drawingml/2006/spreadsheetDrawing">
                    <xdr:col>39</xdr:col>
                    <xdr:colOff>307340</xdr:colOff>
                    <xdr:row>816</xdr:row>
                    <xdr:rowOff>64135</xdr:rowOff>
                  </to>
                </anchor>
              </controlPr>
            </control>
          </mc:Choice>
        </mc:AlternateContent>
        <mc:AlternateContent>
          <mc:Choice Requires="x14">
            <control shapeId="271183" r:id="rId1859" name="チェック 1871">
              <controlPr defaultSize="0" autoPict="0">
                <anchor moveWithCells="1">
                  <from xmlns:xdr="http://schemas.openxmlformats.org/drawingml/2006/spreadsheetDrawing">
                    <xdr:col>37</xdr:col>
                    <xdr:colOff>0</xdr:colOff>
                    <xdr:row>832</xdr:row>
                    <xdr:rowOff>0</xdr:rowOff>
                  </from>
                  <to xmlns:xdr="http://schemas.openxmlformats.org/drawingml/2006/spreadsheetDrawing">
                    <xdr:col>37</xdr:col>
                    <xdr:colOff>307340</xdr:colOff>
                    <xdr:row>833</xdr:row>
                    <xdr:rowOff>50800</xdr:rowOff>
                  </to>
                </anchor>
              </controlPr>
            </control>
          </mc:Choice>
        </mc:AlternateContent>
        <mc:AlternateContent>
          <mc:Choice Requires="x14">
            <control shapeId="271184" r:id="rId1860" name="チェック 1872">
              <controlPr defaultSize="0" autoPict="0">
                <anchor moveWithCells="1">
                  <from xmlns:xdr="http://schemas.openxmlformats.org/drawingml/2006/spreadsheetDrawing">
                    <xdr:col>38</xdr:col>
                    <xdr:colOff>0</xdr:colOff>
                    <xdr:row>832</xdr:row>
                    <xdr:rowOff>0</xdr:rowOff>
                  </from>
                  <to xmlns:xdr="http://schemas.openxmlformats.org/drawingml/2006/spreadsheetDrawing">
                    <xdr:col>38</xdr:col>
                    <xdr:colOff>307340</xdr:colOff>
                    <xdr:row>833</xdr:row>
                    <xdr:rowOff>50800</xdr:rowOff>
                  </to>
                </anchor>
              </controlPr>
            </control>
          </mc:Choice>
        </mc:AlternateContent>
        <mc:AlternateContent>
          <mc:Choice Requires="x14">
            <control shapeId="271185" r:id="rId1861" name="チェック 1873">
              <controlPr defaultSize="0" autoPict="0">
                <anchor moveWithCells="1">
                  <from xmlns:xdr="http://schemas.openxmlformats.org/drawingml/2006/spreadsheetDrawing">
                    <xdr:col>39</xdr:col>
                    <xdr:colOff>0</xdr:colOff>
                    <xdr:row>832</xdr:row>
                    <xdr:rowOff>0</xdr:rowOff>
                  </from>
                  <to xmlns:xdr="http://schemas.openxmlformats.org/drawingml/2006/spreadsheetDrawing">
                    <xdr:col>39</xdr:col>
                    <xdr:colOff>307340</xdr:colOff>
                    <xdr:row>833</xdr:row>
                    <xdr:rowOff>50800</xdr:rowOff>
                  </to>
                </anchor>
              </controlPr>
            </control>
          </mc:Choice>
        </mc:AlternateContent>
        <mc:AlternateContent>
          <mc:Choice Requires="x14">
            <control shapeId="271186" r:id="rId1862" name="チェック 1874">
              <controlPr defaultSize="0" autoPict="0">
                <anchor moveWithCells="1">
                  <from xmlns:xdr="http://schemas.openxmlformats.org/drawingml/2006/spreadsheetDrawing">
                    <xdr:col>37</xdr:col>
                    <xdr:colOff>0</xdr:colOff>
                    <xdr:row>832</xdr:row>
                    <xdr:rowOff>0</xdr:rowOff>
                  </from>
                  <to xmlns:xdr="http://schemas.openxmlformats.org/drawingml/2006/spreadsheetDrawing">
                    <xdr:col>37</xdr:col>
                    <xdr:colOff>307340</xdr:colOff>
                    <xdr:row>833</xdr:row>
                    <xdr:rowOff>49530</xdr:rowOff>
                  </to>
                </anchor>
              </controlPr>
            </control>
          </mc:Choice>
        </mc:AlternateContent>
        <mc:AlternateContent>
          <mc:Choice Requires="x14">
            <control shapeId="271187" r:id="rId1863" name="チェック 1875">
              <controlPr defaultSize="0" autoPict="0">
                <anchor moveWithCells="1">
                  <from xmlns:xdr="http://schemas.openxmlformats.org/drawingml/2006/spreadsheetDrawing">
                    <xdr:col>37</xdr:col>
                    <xdr:colOff>0</xdr:colOff>
                    <xdr:row>832</xdr:row>
                    <xdr:rowOff>0</xdr:rowOff>
                  </from>
                  <to xmlns:xdr="http://schemas.openxmlformats.org/drawingml/2006/spreadsheetDrawing">
                    <xdr:col>37</xdr:col>
                    <xdr:colOff>307340</xdr:colOff>
                    <xdr:row>833</xdr:row>
                    <xdr:rowOff>48895</xdr:rowOff>
                  </to>
                </anchor>
              </controlPr>
            </control>
          </mc:Choice>
        </mc:AlternateContent>
        <mc:AlternateContent>
          <mc:Choice Requires="x14">
            <control shapeId="271188" r:id="rId1864" name="チェック 1876">
              <controlPr defaultSize="0" autoPict="0">
                <anchor moveWithCells="1">
                  <from xmlns:xdr="http://schemas.openxmlformats.org/drawingml/2006/spreadsheetDrawing">
                    <xdr:col>37</xdr:col>
                    <xdr:colOff>0</xdr:colOff>
                    <xdr:row>832</xdr:row>
                    <xdr:rowOff>0</xdr:rowOff>
                  </from>
                  <to xmlns:xdr="http://schemas.openxmlformats.org/drawingml/2006/spreadsheetDrawing">
                    <xdr:col>37</xdr:col>
                    <xdr:colOff>307340</xdr:colOff>
                    <xdr:row>833</xdr:row>
                    <xdr:rowOff>49530</xdr:rowOff>
                  </to>
                </anchor>
              </controlPr>
            </control>
          </mc:Choice>
        </mc:AlternateContent>
        <mc:AlternateContent>
          <mc:Choice Requires="x14">
            <control shapeId="271189" r:id="rId1865" name="チェック 1877">
              <controlPr defaultSize="0" autoPict="0">
                <anchor moveWithCells="1">
                  <from xmlns:xdr="http://schemas.openxmlformats.org/drawingml/2006/spreadsheetDrawing">
                    <xdr:col>37</xdr:col>
                    <xdr:colOff>0</xdr:colOff>
                    <xdr:row>832</xdr:row>
                    <xdr:rowOff>0</xdr:rowOff>
                  </from>
                  <to xmlns:xdr="http://schemas.openxmlformats.org/drawingml/2006/spreadsheetDrawing">
                    <xdr:col>37</xdr:col>
                    <xdr:colOff>307340</xdr:colOff>
                    <xdr:row>833</xdr:row>
                    <xdr:rowOff>50800</xdr:rowOff>
                  </to>
                </anchor>
              </controlPr>
            </control>
          </mc:Choice>
        </mc:AlternateContent>
        <mc:AlternateContent>
          <mc:Choice Requires="x14">
            <control shapeId="271190" r:id="rId1866" name="チェック 1878">
              <controlPr defaultSize="0" autoPict="0">
                <anchor moveWithCells="1">
                  <from xmlns:xdr="http://schemas.openxmlformats.org/drawingml/2006/spreadsheetDrawing">
                    <xdr:col>37</xdr:col>
                    <xdr:colOff>0</xdr:colOff>
                    <xdr:row>833</xdr:row>
                    <xdr:rowOff>0</xdr:rowOff>
                  </from>
                  <to xmlns:xdr="http://schemas.openxmlformats.org/drawingml/2006/spreadsheetDrawing">
                    <xdr:col>37</xdr:col>
                    <xdr:colOff>307340</xdr:colOff>
                    <xdr:row>834</xdr:row>
                    <xdr:rowOff>50165</xdr:rowOff>
                  </to>
                </anchor>
              </controlPr>
            </control>
          </mc:Choice>
        </mc:AlternateContent>
        <mc:AlternateContent>
          <mc:Choice Requires="x14">
            <control shapeId="271191" r:id="rId1867" name="チェック 1879">
              <controlPr defaultSize="0" autoPict="0">
                <anchor moveWithCells="1">
                  <from xmlns:xdr="http://schemas.openxmlformats.org/drawingml/2006/spreadsheetDrawing">
                    <xdr:col>37</xdr:col>
                    <xdr:colOff>0</xdr:colOff>
                    <xdr:row>834</xdr:row>
                    <xdr:rowOff>0</xdr:rowOff>
                  </from>
                  <to xmlns:xdr="http://schemas.openxmlformats.org/drawingml/2006/spreadsheetDrawing">
                    <xdr:col>37</xdr:col>
                    <xdr:colOff>307340</xdr:colOff>
                    <xdr:row>834</xdr:row>
                    <xdr:rowOff>304165</xdr:rowOff>
                  </to>
                </anchor>
              </controlPr>
            </control>
          </mc:Choice>
        </mc:AlternateContent>
        <mc:AlternateContent>
          <mc:Choice Requires="x14">
            <control shapeId="271192" r:id="rId1868" name="チェック 1880">
              <controlPr defaultSize="0" autoPict="0">
                <anchor moveWithCells="1">
                  <from xmlns:xdr="http://schemas.openxmlformats.org/drawingml/2006/spreadsheetDrawing">
                    <xdr:col>38</xdr:col>
                    <xdr:colOff>0</xdr:colOff>
                    <xdr:row>832</xdr:row>
                    <xdr:rowOff>0</xdr:rowOff>
                  </from>
                  <to xmlns:xdr="http://schemas.openxmlformats.org/drawingml/2006/spreadsheetDrawing">
                    <xdr:col>38</xdr:col>
                    <xdr:colOff>307340</xdr:colOff>
                    <xdr:row>833</xdr:row>
                    <xdr:rowOff>49530</xdr:rowOff>
                  </to>
                </anchor>
              </controlPr>
            </control>
          </mc:Choice>
        </mc:AlternateContent>
        <mc:AlternateContent>
          <mc:Choice Requires="x14">
            <control shapeId="271193" r:id="rId1869" name="チェック 1881">
              <controlPr defaultSize="0" autoPict="0">
                <anchor moveWithCells="1">
                  <from xmlns:xdr="http://schemas.openxmlformats.org/drawingml/2006/spreadsheetDrawing">
                    <xdr:col>38</xdr:col>
                    <xdr:colOff>0</xdr:colOff>
                    <xdr:row>832</xdr:row>
                    <xdr:rowOff>0</xdr:rowOff>
                  </from>
                  <to xmlns:xdr="http://schemas.openxmlformats.org/drawingml/2006/spreadsheetDrawing">
                    <xdr:col>38</xdr:col>
                    <xdr:colOff>307340</xdr:colOff>
                    <xdr:row>833</xdr:row>
                    <xdr:rowOff>48895</xdr:rowOff>
                  </to>
                </anchor>
              </controlPr>
            </control>
          </mc:Choice>
        </mc:AlternateContent>
        <mc:AlternateContent>
          <mc:Choice Requires="x14">
            <control shapeId="271194" r:id="rId1870" name="チェック 1882">
              <controlPr defaultSize="0" autoPict="0">
                <anchor moveWithCells="1">
                  <from xmlns:xdr="http://schemas.openxmlformats.org/drawingml/2006/spreadsheetDrawing">
                    <xdr:col>38</xdr:col>
                    <xdr:colOff>0</xdr:colOff>
                    <xdr:row>832</xdr:row>
                    <xdr:rowOff>0</xdr:rowOff>
                  </from>
                  <to xmlns:xdr="http://schemas.openxmlformats.org/drawingml/2006/spreadsheetDrawing">
                    <xdr:col>38</xdr:col>
                    <xdr:colOff>307340</xdr:colOff>
                    <xdr:row>833</xdr:row>
                    <xdr:rowOff>49530</xdr:rowOff>
                  </to>
                </anchor>
              </controlPr>
            </control>
          </mc:Choice>
        </mc:AlternateContent>
        <mc:AlternateContent>
          <mc:Choice Requires="x14">
            <control shapeId="271195" r:id="rId1871" name="チェック 1883">
              <controlPr defaultSize="0" autoPict="0">
                <anchor moveWithCells="1">
                  <from xmlns:xdr="http://schemas.openxmlformats.org/drawingml/2006/spreadsheetDrawing">
                    <xdr:col>38</xdr:col>
                    <xdr:colOff>0</xdr:colOff>
                    <xdr:row>832</xdr:row>
                    <xdr:rowOff>0</xdr:rowOff>
                  </from>
                  <to xmlns:xdr="http://schemas.openxmlformats.org/drawingml/2006/spreadsheetDrawing">
                    <xdr:col>38</xdr:col>
                    <xdr:colOff>307340</xdr:colOff>
                    <xdr:row>833</xdr:row>
                    <xdr:rowOff>50800</xdr:rowOff>
                  </to>
                </anchor>
              </controlPr>
            </control>
          </mc:Choice>
        </mc:AlternateContent>
        <mc:AlternateContent>
          <mc:Choice Requires="x14">
            <control shapeId="271196" r:id="rId1872" name="チェック 1884">
              <controlPr defaultSize="0" autoPict="0">
                <anchor moveWithCells="1">
                  <from xmlns:xdr="http://schemas.openxmlformats.org/drawingml/2006/spreadsheetDrawing">
                    <xdr:col>38</xdr:col>
                    <xdr:colOff>0</xdr:colOff>
                    <xdr:row>833</xdr:row>
                    <xdr:rowOff>0</xdr:rowOff>
                  </from>
                  <to xmlns:xdr="http://schemas.openxmlformats.org/drawingml/2006/spreadsheetDrawing">
                    <xdr:col>38</xdr:col>
                    <xdr:colOff>307340</xdr:colOff>
                    <xdr:row>834</xdr:row>
                    <xdr:rowOff>50165</xdr:rowOff>
                  </to>
                </anchor>
              </controlPr>
            </control>
          </mc:Choice>
        </mc:AlternateContent>
        <mc:AlternateContent>
          <mc:Choice Requires="x14">
            <control shapeId="271197" r:id="rId1873" name="チェック 1885">
              <controlPr defaultSize="0" autoPict="0">
                <anchor moveWithCells="1">
                  <from xmlns:xdr="http://schemas.openxmlformats.org/drawingml/2006/spreadsheetDrawing">
                    <xdr:col>38</xdr:col>
                    <xdr:colOff>0</xdr:colOff>
                    <xdr:row>834</xdr:row>
                    <xdr:rowOff>0</xdr:rowOff>
                  </from>
                  <to xmlns:xdr="http://schemas.openxmlformats.org/drawingml/2006/spreadsheetDrawing">
                    <xdr:col>38</xdr:col>
                    <xdr:colOff>307340</xdr:colOff>
                    <xdr:row>834</xdr:row>
                    <xdr:rowOff>304165</xdr:rowOff>
                  </to>
                </anchor>
              </controlPr>
            </control>
          </mc:Choice>
        </mc:AlternateContent>
        <mc:AlternateContent>
          <mc:Choice Requires="x14">
            <control shapeId="271198" r:id="rId1874" name="チェック 1886">
              <controlPr defaultSize="0" autoPict="0">
                <anchor moveWithCells="1">
                  <from xmlns:xdr="http://schemas.openxmlformats.org/drawingml/2006/spreadsheetDrawing">
                    <xdr:col>39</xdr:col>
                    <xdr:colOff>0</xdr:colOff>
                    <xdr:row>832</xdr:row>
                    <xdr:rowOff>0</xdr:rowOff>
                  </from>
                  <to xmlns:xdr="http://schemas.openxmlformats.org/drawingml/2006/spreadsheetDrawing">
                    <xdr:col>39</xdr:col>
                    <xdr:colOff>307340</xdr:colOff>
                    <xdr:row>833</xdr:row>
                    <xdr:rowOff>49530</xdr:rowOff>
                  </to>
                </anchor>
              </controlPr>
            </control>
          </mc:Choice>
        </mc:AlternateContent>
        <mc:AlternateContent>
          <mc:Choice Requires="x14">
            <control shapeId="271199" r:id="rId1875" name="チェック 1887">
              <controlPr defaultSize="0" autoPict="0">
                <anchor moveWithCells="1">
                  <from xmlns:xdr="http://schemas.openxmlformats.org/drawingml/2006/spreadsheetDrawing">
                    <xdr:col>39</xdr:col>
                    <xdr:colOff>0</xdr:colOff>
                    <xdr:row>832</xdr:row>
                    <xdr:rowOff>0</xdr:rowOff>
                  </from>
                  <to xmlns:xdr="http://schemas.openxmlformats.org/drawingml/2006/spreadsheetDrawing">
                    <xdr:col>39</xdr:col>
                    <xdr:colOff>307340</xdr:colOff>
                    <xdr:row>833</xdr:row>
                    <xdr:rowOff>48895</xdr:rowOff>
                  </to>
                </anchor>
              </controlPr>
            </control>
          </mc:Choice>
        </mc:AlternateContent>
        <mc:AlternateContent>
          <mc:Choice Requires="x14">
            <control shapeId="271200" r:id="rId1876" name="チェック 1888">
              <controlPr defaultSize="0" autoPict="0">
                <anchor moveWithCells="1">
                  <from xmlns:xdr="http://schemas.openxmlformats.org/drawingml/2006/spreadsheetDrawing">
                    <xdr:col>39</xdr:col>
                    <xdr:colOff>0</xdr:colOff>
                    <xdr:row>832</xdr:row>
                    <xdr:rowOff>0</xdr:rowOff>
                  </from>
                  <to xmlns:xdr="http://schemas.openxmlformats.org/drawingml/2006/spreadsheetDrawing">
                    <xdr:col>39</xdr:col>
                    <xdr:colOff>307340</xdr:colOff>
                    <xdr:row>833</xdr:row>
                    <xdr:rowOff>49530</xdr:rowOff>
                  </to>
                </anchor>
              </controlPr>
            </control>
          </mc:Choice>
        </mc:AlternateContent>
        <mc:AlternateContent>
          <mc:Choice Requires="x14">
            <control shapeId="271201" r:id="rId1877" name="チェック 1889">
              <controlPr defaultSize="0" autoPict="0">
                <anchor moveWithCells="1">
                  <from xmlns:xdr="http://schemas.openxmlformats.org/drawingml/2006/spreadsheetDrawing">
                    <xdr:col>39</xdr:col>
                    <xdr:colOff>0</xdr:colOff>
                    <xdr:row>832</xdr:row>
                    <xdr:rowOff>0</xdr:rowOff>
                  </from>
                  <to xmlns:xdr="http://schemas.openxmlformats.org/drawingml/2006/spreadsheetDrawing">
                    <xdr:col>39</xdr:col>
                    <xdr:colOff>307340</xdr:colOff>
                    <xdr:row>833</xdr:row>
                    <xdr:rowOff>50800</xdr:rowOff>
                  </to>
                </anchor>
              </controlPr>
            </control>
          </mc:Choice>
        </mc:AlternateContent>
        <mc:AlternateContent>
          <mc:Choice Requires="x14">
            <control shapeId="271202" r:id="rId1878" name="チェック 1890">
              <controlPr defaultSize="0" autoPict="0">
                <anchor moveWithCells="1">
                  <from xmlns:xdr="http://schemas.openxmlformats.org/drawingml/2006/spreadsheetDrawing">
                    <xdr:col>39</xdr:col>
                    <xdr:colOff>0</xdr:colOff>
                    <xdr:row>833</xdr:row>
                    <xdr:rowOff>0</xdr:rowOff>
                  </from>
                  <to xmlns:xdr="http://schemas.openxmlformats.org/drawingml/2006/spreadsheetDrawing">
                    <xdr:col>39</xdr:col>
                    <xdr:colOff>307340</xdr:colOff>
                    <xdr:row>834</xdr:row>
                    <xdr:rowOff>50165</xdr:rowOff>
                  </to>
                </anchor>
              </controlPr>
            </control>
          </mc:Choice>
        </mc:AlternateContent>
        <mc:AlternateContent>
          <mc:Choice Requires="x14">
            <control shapeId="271203" r:id="rId1879" name="チェック 1891">
              <controlPr defaultSize="0" autoPict="0">
                <anchor moveWithCells="1">
                  <from xmlns:xdr="http://schemas.openxmlformats.org/drawingml/2006/spreadsheetDrawing">
                    <xdr:col>39</xdr:col>
                    <xdr:colOff>0</xdr:colOff>
                    <xdr:row>834</xdr:row>
                    <xdr:rowOff>0</xdr:rowOff>
                  </from>
                  <to xmlns:xdr="http://schemas.openxmlformats.org/drawingml/2006/spreadsheetDrawing">
                    <xdr:col>39</xdr:col>
                    <xdr:colOff>307340</xdr:colOff>
                    <xdr:row>834</xdr:row>
                    <xdr:rowOff>304165</xdr:rowOff>
                  </to>
                </anchor>
              </controlPr>
            </control>
          </mc:Choice>
        </mc:AlternateContent>
        <mc:AlternateContent>
          <mc:Choice Requires="x14">
            <control shapeId="271204" r:id="rId1880" name="チェック 1892">
              <controlPr defaultSize="0" autoPict="0">
                <anchor moveWithCells="1">
                  <from xmlns:xdr="http://schemas.openxmlformats.org/drawingml/2006/spreadsheetDrawing">
                    <xdr:col>37</xdr:col>
                    <xdr:colOff>0</xdr:colOff>
                    <xdr:row>838</xdr:row>
                    <xdr:rowOff>0</xdr:rowOff>
                  </from>
                  <to xmlns:xdr="http://schemas.openxmlformats.org/drawingml/2006/spreadsheetDrawing">
                    <xdr:col>37</xdr:col>
                    <xdr:colOff>307340</xdr:colOff>
                    <xdr:row>838</xdr:row>
                    <xdr:rowOff>305435</xdr:rowOff>
                  </to>
                </anchor>
              </controlPr>
            </control>
          </mc:Choice>
        </mc:AlternateContent>
        <mc:AlternateContent>
          <mc:Choice Requires="x14">
            <control shapeId="271205" r:id="rId1881" name="チェック 1893">
              <controlPr defaultSize="0" autoPict="0">
                <anchor moveWithCells="1">
                  <from xmlns:xdr="http://schemas.openxmlformats.org/drawingml/2006/spreadsheetDrawing">
                    <xdr:col>38</xdr:col>
                    <xdr:colOff>0</xdr:colOff>
                    <xdr:row>838</xdr:row>
                    <xdr:rowOff>0</xdr:rowOff>
                  </from>
                  <to xmlns:xdr="http://schemas.openxmlformats.org/drawingml/2006/spreadsheetDrawing">
                    <xdr:col>38</xdr:col>
                    <xdr:colOff>307340</xdr:colOff>
                    <xdr:row>838</xdr:row>
                    <xdr:rowOff>305435</xdr:rowOff>
                  </to>
                </anchor>
              </controlPr>
            </control>
          </mc:Choice>
        </mc:AlternateContent>
        <mc:AlternateContent>
          <mc:Choice Requires="x14">
            <control shapeId="271206" r:id="rId1882" name="チェック 1894">
              <controlPr defaultSize="0" autoPict="0">
                <anchor moveWithCells="1">
                  <from xmlns:xdr="http://schemas.openxmlformats.org/drawingml/2006/spreadsheetDrawing">
                    <xdr:col>39</xdr:col>
                    <xdr:colOff>0</xdr:colOff>
                    <xdr:row>838</xdr:row>
                    <xdr:rowOff>0</xdr:rowOff>
                  </from>
                  <to xmlns:xdr="http://schemas.openxmlformats.org/drawingml/2006/spreadsheetDrawing">
                    <xdr:col>39</xdr:col>
                    <xdr:colOff>307340</xdr:colOff>
                    <xdr:row>838</xdr:row>
                    <xdr:rowOff>305435</xdr:rowOff>
                  </to>
                </anchor>
              </controlPr>
            </control>
          </mc:Choice>
        </mc:AlternateContent>
        <mc:AlternateContent>
          <mc:Choice Requires="x14">
            <control shapeId="271207" r:id="rId1883" name="チェック 1895">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08" r:id="rId1884" name="チェック 1896">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09" r:id="rId1885" name="チェック 1897">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10" r:id="rId1886" name="チェック 1898">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11" r:id="rId1887" name="チェック 1899">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12" r:id="rId1888" name="チェック 1900">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13" r:id="rId1889" name="チェック 1901">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14" r:id="rId1890" name="チェック 1902">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15" r:id="rId1891" name="チェック 1903">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16" r:id="rId1892" name="チェック 1904">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17" r:id="rId1893" name="チェック 1905">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18" r:id="rId1894" name="チェック 1906">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19" r:id="rId1895" name="チェック 1907">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20" r:id="rId1896" name="チェック 1908">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21" r:id="rId1897" name="チェック 1909">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22" r:id="rId1898" name="チェック 1910">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23" r:id="rId1899" name="チェック 1911">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24" r:id="rId1900" name="チェック 1912">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25" r:id="rId1901" name="チェック 1913">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26" r:id="rId1902" name="チェック 1914">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27" r:id="rId1903" name="チェック 1915">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28" r:id="rId1904" name="チェック 1916">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29" r:id="rId1905" name="チェック 1917">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30" r:id="rId1906" name="チェック 1918">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31" r:id="rId1907" name="チェック 1919">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32" r:id="rId1908" name="チェック 1920">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33" r:id="rId1909" name="チェック 1921">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34" r:id="rId1910" name="チェック 1922">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35" r:id="rId1911" name="チェック 1923">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36" r:id="rId1912" name="チェック 1924">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37" r:id="rId1913" name="チェック 1925">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38" r:id="rId1914" name="チェック 1926">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39" r:id="rId1915" name="チェック 1927">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40" r:id="rId1916" name="チェック 1928">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41" r:id="rId1917" name="チェック 1929">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42" r:id="rId1918" name="チェック 1930">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43" r:id="rId1919" name="チェック 1931">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44" r:id="rId1920" name="チェック 1932">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45" r:id="rId1921" name="チェック 1933">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46" r:id="rId1922" name="チェック 1934">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47" r:id="rId1923" name="チェック 1935">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48" r:id="rId1924" name="チェック 1936">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49" r:id="rId1925" name="チェック 1937">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50" r:id="rId1926" name="チェック 1938">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51" r:id="rId1927" name="チェック 1939">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52" r:id="rId1928" name="チェック 1940">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53" r:id="rId1929" name="チェック 1941">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54" r:id="rId1930" name="チェック 1942">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55" r:id="rId1931" name="チェック 1943">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56" r:id="rId1932" name="チェック 1944">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58420</xdr:rowOff>
                  </to>
                </anchor>
              </controlPr>
            </control>
          </mc:Choice>
        </mc:AlternateContent>
        <mc:AlternateContent>
          <mc:Choice Requires="x14">
            <control shapeId="271257" r:id="rId1933" name="チェック 1945">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58420</xdr:rowOff>
                  </to>
                </anchor>
              </controlPr>
            </control>
          </mc:Choice>
        </mc:AlternateContent>
        <mc:AlternateContent>
          <mc:Choice Requires="x14">
            <control shapeId="271258" r:id="rId1934" name="チェック 1946">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58420</xdr:rowOff>
                  </to>
                </anchor>
              </controlPr>
            </control>
          </mc:Choice>
        </mc:AlternateContent>
        <mc:AlternateContent>
          <mc:Choice Requires="x14">
            <control shapeId="271259" r:id="rId1935" name="チェック 1947">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60" r:id="rId1936" name="チェック 1948">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61" r:id="rId1937" name="チェック 1949">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62" r:id="rId1938" name="チェック 1950">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63" r:id="rId1939" name="チェック 1951">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64" r:id="rId1940" name="チェック 1952">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65" r:id="rId1941" name="チェック 1953">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66" r:id="rId1942" name="チェック 1954">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67" r:id="rId1943" name="チェック 1955">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68" r:id="rId1944" name="チェック 1956">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69" r:id="rId1945" name="チェック 1957">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70" r:id="rId1946" name="チェック 1958">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71" r:id="rId1947" name="チェック 1959">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72" r:id="rId1948" name="チェック 1960">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73" r:id="rId1949" name="チェック 1961">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74" r:id="rId1950" name="チェック 1962">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75" r:id="rId1951" name="チェック 1963">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76" r:id="rId1952" name="チェック 1964">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77" r:id="rId1953" name="チェック 1965">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78" r:id="rId1954" name="チェック 1966">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79" r:id="rId1955" name="チェック 1967">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80" r:id="rId1956" name="チェック 1968">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81" r:id="rId1957" name="チェック 1969">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82" r:id="rId1958" name="チェック 1970">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83" r:id="rId1959" name="チェック 1971">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84" r:id="rId1960" name="チェック 1972">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85" r:id="rId1961" name="チェック 1973">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86" r:id="rId1962" name="チェック 1974">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87" r:id="rId1963" name="チェック 1975">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88" r:id="rId1964" name="チェック 1976">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89" r:id="rId1965" name="チェック 1977">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90" r:id="rId1966" name="チェック 1978">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91" r:id="rId1967" name="チェック 1979">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57150</xdr:rowOff>
                  </to>
                </anchor>
              </controlPr>
            </control>
          </mc:Choice>
        </mc:AlternateContent>
        <mc:AlternateContent>
          <mc:Choice Requires="x14">
            <control shapeId="271292" r:id="rId1968" name="チェック 1980">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57150</xdr:rowOff>
                  </to>
                </anchor>
              </controlPr>
            </control>
          </mc:Choice>
        </mc:AlternateContent>
        <mc:AlternateContent>
          <mc:Choice Requires="x14">
            <control shapeId="271293" r:id="rId1969" name="チェック 1981">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57150</xdr:rowOff>
                  </to>
                </anchor>
              </controlPr>
            </control>
          </mc:Choice>
        </mc:AlternateContent>
        <mc:AlternateContent>
          <mc:Choice Requires="x14">
            <control shapeId="271294" r:id="rId1970" name="チェック 1982">
              <controlPr defaultSize="0" autoPict="0">
                <anchor moveWithCells="1">
                  <from xmlns:xdr="http://schemas.openxmlformats.org/drawingml/2006/spreadsheetDrawing">
                    <xdr:col>37</xdr:col>
                    <xdr:colOff>0</xdr:colOff>
                    <xdr:row>839</xdr:row>
                    <xdr:rowOff>0</xdr:rowOff>
                  </from>
                  <to xmlns:xdr="http://schemas.openxmlformats.org/drawingml/2006/spreadsheetDrawing">
                    <xdr:col>37</xdr:col>
                    <xdr:colOff>307340</xdr:colOff>
                    <xdr:row>840</xdr:row>
                    <xdr:rowOff>56515</xdr:rowOff>
                  </to>
                </anchor>
              </controlPr>
            </control>
          </mc:Choice>
        </mc:AlternateContent>
        <mc:AlternateContent>
          <mc:Choice Requires="x14">
            <control shapeId="271295" r:id="rId1971" name="チェック 1983">
              <controlPr defaultSize="0" autoPict="0">
                <anchor moveWithCells="1">
                  <from xmlns:xdr="http://schemas.openxmlformats.org/drawingml/2006/spreadsheetDrawing">
                    <xdr:col>38</xdr:col>
                    <xdr:colOff>0</xdr:colOff>
                    <xdr:row>839</xdr:row>
                    <xdr:rowOff>0</xdr:rowOff>
                  </from>
                  <to xmlns:xdr="http://schemas.openxmlformats.org/drawingml/2006/spreadsheetDrawing">
                    <xdr:col>38</xdr:col>
                    <xdr:colOff>307340</xdr:colOff>
                    <xdr:row>840</xdr:row>
                    <xdr:rowOff>56515</xdr:rowOff>
                  </to>
                </anchor>
              </controlPr>
            </control>
          </mc:Choice>
        </mc:AlternateContent>
        <mc:AlternateContent>
          <mc:Choice Requires="x14">
            <control shapeId="271296" r:id="rId1972" name="チェック 1984">
              <controlPr defaultSize="0" autoPict="0">
                <anchor moveWithCells="1">
                  <from xmlns:xdr="http://schemas.openxmlformats.org/drawingml/2006/spreadsheetDrawing">
                    <xdr:col>39</xdr:col>
                    <xdr:colOff>0</xdr:colOff>
                    <xdr:row>839</xdr:row>
                    <xdr:rowOff>0</xdr:rowOff>
                  </from>
                  <to xmlns:xdr="http://schemas.openxmlformats.org/drawingml/2006/spreadsheetDrawing">
                    <xdr:col>39</xdr:col>
                    <xdr:colOff>307340</xdr:colOff>
                    <xdr:row>840</xdr:row>
                    <xdr:rowOff>56515</xdr:rowOff>
                  </to>
                </anchor>
              </controlPr>
            </control>
          </mc:Choice>
        </mc:AlternateContent>
        <mc:AlternateContent>
          <mc:Choice Requires="x14">
            <control shapeId="271297" r:id="rId1973" name="チェック 1985">
              <controlPr defaultSize="0" autoPict="0">
                <anchor moveWithCells="1">
                  <from xmlns:xdr="http://schemas.openxmlformats.org/drawingml/2006/spreadsheetDrawing">
                    <xdr:col>37</xdr:col>
                    <xdr:colOff>0</xdr:colOff>
                    <xdr:row>840</xdr:row>
                    <xdr:rowOff>0</xdr:rowOff>
                  </from>
                  <to xmlns:xdr="http://schemas.openxmlformats.org/drawingml/2006/spreadsheetDrawing">
                    <xdr:col>37</xdr:col>
                    <xdr:colOff>307340</xdr:colOff>
                    <xdr:row>841</xdr:row>
                    <xdr:rowOff>57150</xdr:rowOff>
                  </to>
                </anchor>
              </controlPr>
            </control>
          </mc:Choice>
        </mc:AlternateContent>
        <mc:AlternateContent>
          <mc:Choice Requires="x14">
            <control shapeId="271298" r:id="rId1974" name="チェック 1986">
              <controlPr defaultSize="0" autoPict="0">
                <anchor moveWithCells="1">
                  <from xmlns:xdr="http://schemas.openxmlformats.org/drawingml/2006/spreadsheetDrawing">
                    <xdr:col>38</xdr:col>
                    <xdr:colOff>0</xdr:colOff>
                    <xdr:row>840</xdr:row>
                    <xdr:rowOff>0</xdr:rowOff>
                  </from>
                  <to xmlns:xdr="http://schemas.openxmlformats.org/drawingml/2006/spreadsheetDrawing">
                    <xdr:col>38</xdr:col>
                    <xdr:colOff>307340</xdr:colOff>
                    <xdr:row>841</xdr:row>
                    <xdr:rowOff>57150</xdr:rowOff>
                  </to>
                </anchor>
              </controlPr>
            </control>
          </mc:Choice>
        </mc:AlternateContent>
        <mc:AlternateContent>
          <mc:Choice Requires="x14">
            <control shapeId="271299" r:id="rId1975" name="チェック 1987">
              <controlPr defaultSize="0" autoPict="0">
                <anchor moveWithCells="1">
                  <from xmlns:xdr="http://schemas.openxmlformats.org/drawingml/2006/spreadsheetDrawing">
                    <xdr:col>39</xdr:col>
                    <xdr:colOff>0</xdr:colOff>
                    <xdr:row>840</xdr:row>
                    <xdr:rowOff>0</xdr:rowOff>
                  </from>
                  <to xmlns:xdr="http://schemas.openxmlformats.org/drawingml/2006/spreadsheetDrawing">
                    <xdr:col>39</xdr:col>
                    <xdr:colOff>307340</xdr:colOff>
                    <xdr:row>841</xdr:row>
                    <xdr:rowOff>57150</xdr:rowOff>
                  </to>
                </anchor>
              </controlPr>
            </control>
          </mc:Choice>
        </mc:AlternateContent>
        <mc:AlternateContent>
          <mc:Choice Requires="x14">
            <control shapeId="271300" r:id="rId1976" name="チェック 1988">
              <controlPr defaultSize="0" autoPict="0">
                <anchor moveWithCells="1">
                  <from xmlns:xdr="http://schemas.openxmlformats.org/drawingml/2006/spreadsheetDrawing">
                    <xdr:col>37</xdr:col>
                    <xdr:colOff>0</xdr:colOff>
                    <xdr:row>841</xdr:row>
                    <xdr:rowOff>0</xdr:rowOff>
                  </from>
                  <to xmlns:xdr="http://schemas.openxmlformats.org/drawingml/2006/spreadsheetDrawing">
                    <xdr:col>37</xdr:col>
                    <xdr:colOff>307340</xdr:colOff>
                    <xdr:row>842</xdr:row>
                    <xdr:rowOff>57150</xdr:rowOff>
                  </to>
                </anchor>
              </controlPr>
            </control>
          </mc:Choice>
        </mc:AlternateContent>
        <mc:AlternateContent>
          <mc:Choice Requires="x14">
            <control shapeId="271301" r:id="rId1977" name="チェック 1989">
              <controlPr defaultSize="0" autoPict="0">
                <anchor moveWithCells="1">
                  <from xmlns:xdr="http://schemas.openxmlformats.org/drawingml/2006/spreadsheetDrawing">
                    <xdr:col>38</xdr:col>
                    <xdr:colOff>0</xdr:colOff>
                    <xdr:row>841</xdr:row>
                    <xdr:rowOff>0</xdr:rowOff>
                  </from>
                  <to xmlns:xdr="http://schemas.openxmlformats.org/drawingml/2006/spreadsheetDrawing">
                    <xdr:col>38</xdr:col>
                    <xdr:colOff>307340</xdr:colOff>
                    <xdr:row>842</xdr:row>
                    <xdr:rowOff>57150</xdr:rowOff>
                  </to>
                </anchor>
              </controlPr>
            </control>
          </mc:Choice>
        </mc:AlternateContent>
        <mc:AlternateContent>
          <mc:Choice Requires="x14">
            <control shapeId="271302" r:id="rId1978" name="チェック 1990">
              <controlPr defaultSize="0" autoPict="0">
                <anchor moveWithCells="1">
                  <from xmlns:xdr="http://schemas.openxmlformats.org/drawingml/2006/spreadsheetDrawing">
                    <xdr:col>39</xdr:col>
                    <xdr:colOff>0</xdr:colOff>
                    <xdr:row>841</xdr:row>
                    <xdr:rowOff>0</xdr:rowOff>
                  </from>
                  <to xmlns:xdr="http://schemas.openxmlformats.org/drawingml/2006/spreadsheetDrawing">
                    <xdr:col>39</xdr:col>
                    <xdr:colOff>307340</xdr:colOff>
                    <xdr:row>842</xdr:row>
                    <xdr:rowOff>57150</xdr:rowOff>
                  </to>
                </anchor>
              </controlPr>
            </control>
          </mc:Choice>
        </mc:AlternateContent>
        <mc:AlternateContent>
          <mc:Choice Requires="x14">
            <control shapeId="271303" r:id="rId1979" name="チェック 1991">
              <controlPr defaultSize="0" autoPict="0">
                <anchor moveWithCells="1">
                  <from xmlns:xdr="http://schemas.openxmlformats.org/drawingml/2006/spreadsheetDrawing">
                    <xdr:col>37</xdr:col>
                    <xdr:colOff>0</xdr:colOff>
                    <xdr:row>842</xdr:row>
                    <xdr:rowOff>0</xdr:rowOff>
                  </from>
                  <to xmlns:xdr="http://schemas.openxmlformats.org/drawingml/2006/spreadsheetDrawing">
                    <xdr:col>37</xdr:col>
                    <xdr:colOff>307340</xdr:colOff>
                    <xdr:row>843</xdr:row>
                    <xdr:rowOff>56515</xdr:rowOff>
                  </to>
                </anchor>
              </controlPr>
            </control>
          </mc:Choice>
        </mc:AlternateContent>
        <mc:AlternateContent>
          <mc:Choice Requires="x14">
            <control shapeId="271304" r:id="rId1980" name="チェック 1992">
              <controlPr defaultSize="0" autoPict="0">
                <anchor moveWithCells="1">
                  <from xmlns:xdr="http://schemas.openxmlformats.org/drawingml/2006/spreadsheetDrawing">
                    <xdr:col>38</xdr:col>
                    <xdr:colOff>0</xdr:colOff>
                    <xdr:row>842</xdr:row>
                    <xdr:rowOff>0</xdr:rowOff>
                  </from>
                  <to xmlns:xdr="http://schemas.openxmlformats.org/drawingml/2006/spreadsheetDrawing">
                    <xdr:col>38</xdr:col>
                    <xdr:colOff>307340</xdr:colOff>
                    <xdr:row>843</xdr:row>
                    <xdr:rowOff>56515</xdr:rowOff>
                  </to>
                </anchor>
              </controlPr>
            </control>
          </mc:Choice>
        </mc:AlternateContent>
        <mc:AlternateContent>
          <mc:Choice Requires="x14">
            <control shapeId="271305" r:id="rId1981" name="チェック 1993">
              <controlPr defaultSize="0" autoPict="0">
                <anchor moveWithCells="1">
                  <from xmlns:xdr="http://schemas.openxmlformats.org/drawingml/2006/spreadsheetDrawing">
                    <xdr:col>39</xdr:col>
                    <xdr:colOff>0</xdr:colOff>
                    <xdr:row>842</xdr:row>
                    <xdr:rowOff>0</xdr:rowOff>
                  </from>
                  <to xmlns:xdr="http://schemas.openxmlformats.org/drawingml/2006/spreadsheetDrawing">
                    <xdr:col>39</xdr:col>
                    <xdr:colOff>307340</xdr:colOff>
                    <xdr:row>843</xdr:row>
                    <xdr:rowOff>56515</xdr:rowOff>
                  </to>
                </anchor>
              </controlPr>
            </control>
          </mc:Choice>
        </mc:AlternateContent>
        <mc:AlternateContent>
          <mc:Choice Requires="x14">
            <control shapeId="271306" r:id="rId1982" name="チェック 1994">
              <controlPr defaultSize="0" autoPict="0">
                <anchor moveWithCells="1">
                  <from xmlns:xdr="http://schemas.openxmlformats.org/drawingml/2006/spreadsheetDrawing">
                    <xdr:col>37</xdr:col>
                    <xdr:colOff>0</xdr:colOff>
                    <xdr:row>847</xdr:row>
                    <xdr:rowOff>0</xdr:rowOff>
                  </from>
                  <to xmlns:xdr="http://schemas.openxmlformats.org/drawingml/2006/spreadsheetDrawing">
                    <xdr:col>37</xdr:col>
                    <xdr:colOff>307340</xdr:colOff>
                    <xdr:row>847</xdr:row>
                    <xdr:rowOff>300990</xdr:rowOff>
                  </to>
                </anchor>
              </controlPr>
            </control>
          </mc:Choice>
        </mc:AlternateContent>
        <mc:AlternateContent>
          <mc:Choice Requires="x14">
            <control shapeId="271307" r:id="rId1983" name="チェック 1995">
              <controlPr defaultSize="0" autoPict="0">
                <anchor moveWithCells="1">
                  <from xmlns:xdr="http://schemas.openxmlformats.org/drawingml/2006/spreadsheetDrawing">
                    <xdr:col>37</xdr:col>
                    <xdr:colOff>0</xdr:colOff>
                    <xdr:row>847</xdr:row>
                    <xdr:rowOff>0</xdr:rowOff>
                  </from>
                  <to xmlns:xdr="http://schemas.openxmlformats.org/drawingml/2006/spreadsheetDrawing">
                    <xdr:col>37</xdr:col>
                    <xdr:colOff>307340</xdr:colOff>
                    <xdr:row>847</xdr:row>
                    <xdr:rowOff>300990</xdr:rowOff>
                  </to>
                </anchor>
              </controlPr>
            </control>
          </mc:Choice>
        </mc:AlternateContent>
        <mc:AlternateContent>
          <mc:Choice Requires="x14">
            <control shapeId="271308" r:id="rId1984" name="チェック 1996">
              <controlPr defaultSize="0" autoPict="0">
                <anchor moveWithCells="1">
                  <from xmlns:xdr="http://schemas.openxmlformats.org/drawingml/2006/spreadsheetDrawing">
                    <xdr:col>38</xdr:col>
                    <xdr:colOff>0</xdr:colOff>
                    <xdr:row>847</xdr:row>
                    <xdr:rowOff>0</xdr:rowOff>
                  </from>
                  <to xmlns:xdr="http://schemas.openxmlformats.org/drawingml/2006/spreadsheetDrawing">
                    <xdr:col>38</xdr:col>
                    <xdr:colOff>307340</xdr:colOff>
                    <xdr:row>847</xdr:row>
                    <xdr:rowOff>300990</xdr:rowOff>
                  </to>
                </anchor>
              </controlPr>
            </control>
          </mc:Choice>
        </mc:AlternateContent>
        <mc:AlternateContent>
          <mc:Choice Requires="x14">
            <control shapeId="271309" r:id="rId1985" name="チェック 1997">
              <controlPr defaultSize="0" autoPict="0">
                <anchor moveWithCells="1">
                  <from xmlns:xdr="http://schemas.openxmlformats.org/drawingml/2006/spreadsheetDrawing">
                    <xdr:col>39</xdr:col>
                    <xdr:colOff>0</xdr:colOff>
                    <xdr:row>847</xdr:row>
                    <xdr:rowOff>0</xdr:rowOff>
                  </from>
                  <to xmlns:xdr="http://schemas.openxmlformats.org/drawingml/2006/spreadsheetDrawing">
                    <xdr:col>39</xdr:col>
                    <xdr:colOff>307340</xdr:colOff>
                    <xdr:row>847</xdr:row>
                    <xdr:rowOff>300990</xdr:rowOff>
                  </to>
                </anchor>
              </controlPr>
            </control>
          </mc:Choice>
        </mc:AlternateContent>
        <mc:AlternateContent>
          <mc:Choice Requires="x14">
            <control shapeId="271310" r:id="rId1986" name="チェック 1998">
              <controlPr defaultSize="0" autoPict="0">
                <anchor moveWithCells="1">
                  <from xmlns:xdr="http://schemas.openxmlformats.org/drawingml/2006/spreadsheetDrawing">
                    <xdr:col>37</xdr:col>
                    <xdr:colOff>0</xdr:colOff>
                    <xdr:row>854</xdr:row>
                    <xdr:rowOff>0</xdr:rowOff>
                  </from>
                  <to xmlns:xdr="http://schemas.openxmlformats.org/drawingml/2006/spreadsheetDrawing">
                    <xdr:col>37</xdr:col>
                    <xdr:colOff>307340</xdr:colOff>
                    <xdr:row>854</xdr:row>
                    <xdr:rowOff>301625</xdr:rowOff>
                  </to>
                </anchor>
              </controlPr>
            </control>
          </mc:Choice>
        </mc:AlternateContent>
        <mc:AlternateContent>
          <mc:Choice Requires="x14">
            <control shapeId="271311" r:id="rId1987" name="チェック 1999">
              <controlPr defaultSize="0" autoPict="0">
                <anchor moveWithCells="1">
                  <from xmlns:xdr="http://schemas.openxmlformats.org/drawingml/2006/spreadsheetDrawing">
                    <xdr:col>38</xdr:col>
                    <xdr:colOff>0</xdr:colOff>
                    <xdr:row>854</xdr:row>
                    <xdr:rowOff>0</xdr:rowOff>
                  </from>
                  <to xmlns:xdr="http://schemas.openxmlformats.org/drawingml/2006/spreadsheetDrawing">
                    <xdr:col>38</xdr:col>
                    <xdr:colOff>307340</xdr:colOff>
                    <xdr:row>854</xdr:row>
                    <xdr:rowOff>301625</xdr:rowOff>
                  </to>
                </anchor>
              </controlPr>
            </control>
          </mc:Choice>
        </mc:AlternateContent>
        <mc:AlternateContent>
          <mc:Choice Requires="x14">
            <control shapeId="271312" r:id="rId1988" name="チェック 2000">
              <controlPr defaultSize="0" autoPict="0">
                <anchor moveWithCells="1">
                  <from xmlns:xdr="http://schemas.openxmlformats.org/drawingml/2006/spreadsheetDrawing">
                    <xdr:col>39</xdr:col>
                    <xdr:colOff>0</xdr:colOff>
                    <xdr:row>854</xdr:row>
                    <xdr:rowOff>0</xdr:rowOff>
                  </from>
                  <to xmlns:xdr="http://schemas.openxmlformats.org/drawingml/2006/spreadsheetDrawing">
                    <xdr:col>39</xdr:col>
                    <xdr:colOff>307340</xdr:colOff>
                    <xdr:row>854</xdr:row>
                    <xdr:rowOff>301625</xdr:rowOff>
                  </to>
                </anchor>
              </controlPr>
            </control>
          </mc:Choice>
        </mc:AlternateContent>
        <mc:AlternateContent>
          <mc:Choice Requires="x14">
            <control shapeId="271313" r:id="rId1989" name="チェック 2001">
              <controlPr defaultSize="0" autoPict="0">
                <anchor moveWithCells="1">
                  <from xmlns:xdr="http://schemas.openxmlformats.org/drawingml/2006/spreadsheetDrawing">
                    <xdr:col>37</xdr:col>
                    <xdr:colOff>0</xdr:colOff>
                    <xdr:row>860</xdr:row>
                    <xdr:rowOff>0</xdr:rowOff>
                  </from>
                  <to xmlns:xdr="http://schemas.openxmlformats.org/drawingml/2006/spreadsheetDrawing">
                    <xdr:col>37</xdr:col>
                    <xdr:colOff>307340</xdr:colOff>
                    <xdr:row>860</xdr:row>
                    <xdr:rowOff>304800</xdr:rowOff>
                  </to>
                </anchor>
              </controlPr>
            </control>
          </mc:Choice>
        </mc:AlternateContent>
        <mc:AlternateContent>
          <mc:Choice Requires="x14">
            <control shapeId="271314" r:id="rId1990" name="チェック 2002">
              <controlPr defaultSize="0" autoPict="0">
                <anchor moveWithCells="1">
                  <from xmlns:xdr="http://schemas.openxmlformats.org/drawingml/2006/spreadsheetDrawing">
                    <xdr:col>38</xdr:col>
                    <xdr:colOff>0</xdr:colOff>
                    <xdr:row>860</xdr:row>
                    <xdr:rowOff>0</xdr:rowOff>
                  </from>
                  <to xmlns:xdr="http://schemas.openxmlformats.org/drawingml/2006/spreadsheetDrawing">
                    <xdr:col>38</xdr:col>
                    <xdr:colOff>307340</xdr:colOff>
                    <xdr:row>860</xdr:row>
                    <xdr:rowOff>304800</xdr:rowOff>
                  </to>
                </anchor>
              </controlPr>
            </control>
          </mc:Choice>
        </mc:AlternateContent>
        <mc:AlternateContent>
          <mc:Choice Requires="x14">
            <control shapeId="271315" r:id="rId1991" name="チェック 2003">
              <controlPr defaultSize="0" autoPict="0">
                <anchor moveWithCells="1">
                  <from xmlns:xdr="http://schemas.openxmlformats.org/drawingml/2006/spreadsheetDrawing">
                    <xdr:col>39</xdr:col>
                    <xdr:colOff>0</xdr:colOff>
                    <xdr:row>860</xdr:row>
                    <xdr:rowOff>0</xdr:rowOff>
                  </from>
                  <to xmlns:xdr="http://schemas.openxmlformats.org/drawingml/2006/spreadsheetDrawing">
                    <xdr:col>39</xdr:col>
                    <xdr:colOff>307340</xdr:colOff>
                    <xdr:row>860</xdr:row>
                    <xdr:rowOff>304800</xdr:rowOff>
                  </to>
                </anchor>
              </controlPr>
            </control>
          </mc:Choice>
        </mc:AlternateContent>
        <mc:AlternateContent>
          <mc:Choice Requires="x14">
            <control shapeId="271316" r:id="rId1992" name="チェック 2004">
              <controlPr defaultSize="0" autoPict="0">
                <anchor moveWithCells="1">
                  <from xmlns:xdr="http://schemas.openxmlformats.org/drawingml/2006/spreadsheetDrawing">
                    <xdr:col>37</xdr:col>
                    <xdr:colOff>0</xdr:colOff>
                    <xdr:row>865</xdr:row>
                    <xdr:rowOff>0</xdr:rowOff>
                  </from>
                  <to xmlns:xdr="http://schemas.openxmlformats.org/drawingml/2006/spreadsheetDrawing">
                    <xdr:col>37</xdr:col>
                    <xdr:colOff>307340</xdr:colOff>
                    <xdr:row>866</xdr:row>
                    <xdr:rowOff>95250</xdr:rowOff>
                  </to>
                </anchor>
              </controlPr>
            </control>
          </mc:Choice>
        </mc:AlternateContent>
        <mc:AlternateContent>
          <mc:Choice Requires="x14">
            <control shapeId="271317" r:id="rId1993" name="チェック 2005">
              <controlPr defaultSize="0" autoPict="0">
                <anchor moveWithCells="1">
                  <from xmlns:xdr="http://schemas.openxmlformats.org/drawingml/2006/spreadsheetDrawing">
                    <xdr:col>38</xdr:col>
                    <xdr:colOff>0</xdr:colOff>
                    <xdr:row>865</xdr:row>
                    <xdr:rowOff>0</xdr:rowOff>
                  </from>
                  <to xmlns:xdr="http://schemas.openxmlformats.org/drawingml/2006/spreadsheetDrawing">
                    <xdr:col>38</xdr:col>
                    <xdr:colOff>307340</xdr:colOff>
                    <xdr:row>866</xdr:row>
                    <xdr:rowOff>95250</xdr:rowOff>
                  </to>
                </anchor>
              </controlPr>
            </control>
          </mc:Choice>
        </mc:AlternateContent>
        <mc:AlternateContent>
          <mc:Choice Requires="x14">
            <control shapeId="271318" r:id="rId1994" name="チェック 2006">
              <controlPr defaultSize="0" autoPict="0">
                <anchor moveWithCells="1">
                  <from xmlns:xdr="http://schemas.openxmlformats.org/drawingml/2006/spreadsheetDrawing">
                    <xdr:col>39</xdr:col>
                    <xdr:colOff>0</xdr:colOff>
                    <xdr:row>865</xdr:row>
                    <xdr:rowOff>0</xdr:rowOff>
                  </from>
                  <to xmlns:xdr="http://schemas.openxmlformats.org/drawingml/2006/spreadsheetDrawing">
                    <xdr:col>39</xdr:col>
                    <xdr:colOff>307340</xdr:colOff>
                    <xdr:row>866</xdr:row>
                    <xdr:rowOff>95250</xdr:rowOff>
                  </to>
                </anchor>
              </controlPr>
            </control>
          </mc:Choice>
        </mc:AlternateContent>
        <mc:AlternateContent>
          <mc:Choice Requires="x14">
            <control shapeId="271319" r:id="rId1995" name="チェック 2007">
              <controlPr defaultSize="0" autoPict="0">
                <anchor moveWithCells="1">
                  <from xmlns:xdr="http://schemas.openxmlformats.org/drawingml/2006/spreadsheetDrawing">
                    <xdr:col>37</xdr:col>
                    <xdr:colOff>0</xdr:colOff>
                    <xdr:row>866</xdr:row>
                    <xdr:rowOff>0</xdr:rowOff>
                  </from>
                  <to xmlns:xdr="http://schemas.openxmlformats.org/drawingml/2006/spreadsheetDrawing">
                    <xdr:col>37</xdr:col>
                    <xdr:colOff>307340</xdr:colOff>
                    <xdr:row>867</xdr:row>
                    <xdr:rowOff>95250</xdr:rowOff>
                  </to>
                </anchor>
              </controlPr>
            </control>
          </mc:Choice>
        </mc:AlternateContent>
        <mc:AlternateContent>
          <mc:Choice Requires="x14">
            <control shapeId="271320" r:id="rId1996" name="チェック 2008">
              <controlPr defaultSize="0" autoPict="0">
                <anchor moveWithCells="1">
                  <from xmlns:xdr="http://schemas.openxmlformats.org/drawingml/2006/spreadsheetDrawing">
                    <xdr:col>37</xdr:col>
                    <xdr:colOff>0</xdr:colOff>
                    <xdr:row>866</xdr:row>
                    <xdr:rowOff>0</xdr:rowOff>
                  </from>
                  <to xmlns:xdr="http://schemas.openxmlformats.org/drawingml/2006/spreadsheetDrawing">
                    <xdr:col>37</xdr:col>
                    <xdr:colOff>307340</xdr:colOff>
                    <xdr:row>867</xdr:row>
                    <xdr:rowOff>95250</xdr:rowOff>
                  </to>
                </anchor>
              </controlPr>
            </control>
          </mc:Choice>
        </mc:AlternateContent>
        <mc:AlternateContent>
          <mc:Choice Requires="x14">
            <control shapeId="271321" r:id="rId1997" name="チェック 2009">
              <controlPr defaultSize="0" autoPict="0">
                <anchor moveWithCells="1">
                  <from xmlns:xdr="http://schemas.openxmlformats.org/drawingml/2006/spreadsheetDrawing">
                    <xdr:col>38</xdr:col>
                    <xdr:colOff>0</xdr:colOff>
                    <xdr:row>866</xdr:row>
                    <xdr:rowOff>0</xdr:rowOff>
                  </from>
                  <to xmlns:xdr="http://schemas.openxmlformats.org/drawingml/2006/spreadsheetDrawing">
                    <xdr:col>38</xdr:col>
                    <xdr:colOff>307340</xdr:colOff>
                    <xdr:row>867</xdr:row>
                    <xdr:rowOff>95250</xdr:rowOff>
                  </to>
                </anchor>
              </controlPr>
            </control>
          </mc:Choice>
        </mc:AlternateContent>
        <mc:AlternateContent>
          <mc:Choice Requires="x14">
            <control shapeId="271322" r:id="rId1998" name="チェック 2010">
              <controlPr defaultSize="0" autoPict="0">
                <anchor moveWithCells="1">
                  <from xmlns:xdr="http://schemas.openxmlformats.org/drawingml/2006/spreadsheetDrawing">
                    <xdr:col>39</xdr:col>
                    <xdr:colOff>0</xdr:colOff>
                    <xdr:row>866</xdr:row>
                    <xdr:rowOff>0</xdr:rowOff>
                  </from>
                  <to xmlns:xdr="http://schemas.openxmlformats.org/drawingml/2006/spreadsheetDrawing">
                    <xdr:col>39</xdr:col>
                    <xdr:colOff>307340</xdr:colOff>
                    <xdr:row>867</xdr:row>
                    <xdr:rowOff>95250</xdr:rowOff>
                  </to>
                </anchor>
              </controlPr>
            </control>
          </mc:Choice>
        </mc:AlternateContent>
        <mc:AlternateContent>
          <mc:Choice Requires="x14">
            <control shapeId="271323" r:id="rId1999" name="チェック 2011">
              <controlPr defaultSize="0" autoPict="0">
                <anchor moveWithCells="1">
                  <from xmlns:xdr="http://schemas.openxmlformats.org/drawingml/2006/spreadsheetDrawing">
                    <xdr:col>37</xdr:col>
                    <xdr:colOff>0</xdr:colOff>
                    <xdr:row>870</xdr:row>
                    <xdr:rowOff>0</xdr:rowOff>
                  </from>
                  <to xmlns:xdr="http://schemas.openxmlformats.org/drawingml/2006/spreadsheetDrawing">
                    <xdr:col>37</xdr:col>
                    <xdr:colOff>307340</xdr:colOff>
                    <xdr:row>871</xdr:row>
                    <xdr:rowOff>95250</xdr:rowOff>
                  </to>
                </anchor>
              </controlPr>
            </control>
          </mc:Choice>
        </mc:AlternateContent>
        <mc:AlternateContent>
          <mc:Choice Requires="x14">
            <control shapeId="271324" r:id="rId2000" name="チェック 2012">
              <controlPr defaultSize="0" autoPict="0">
                <anchor moveWithCells="1">
                  <from xmlns:xdr="http://schemas.openxmlformats.org/drawingml/2006/spreadsheetDrawing">
                    <xdr:col>38</xdr:col>
                    <xdr:colOff>0</xdr:colOff>
                    <xdr:row>870</xdr:row>
                    <xdr:rowOff>0</xdr:rowOff>
                  </from>
                  <to xmlns:xdr="http://schemas.openxmlformats.org/drawingml/2006/spreadsheetDrawing">
                    <xdr:col>38</xdr:col>
                    <xdr:colOff>307340</xdr:colOff>
                    <xdr:row>871</xdr:row>
                    <xdr:rowOff>95250</xdr:rowOff>
                  </to>
                </anchor>
              </controlPr>
            </control>
          </mc:Choice>
        </mc:AlternateContent>
        <mc:AlternateContent>
          <mc:Choice Requires="x14">
            <control shapeId="271325" r:id="rId2001" name="チェック 2013">
              <controlPr defaultSize="0" autoPict="0">
                <anchor moveWithCells="1">
                  <from xmlns:xdr="http://schemas.openxmlformats.org/drawingml/2006/spreadsheetDrawing">
                    <xdr:col>39</xdr:col>
                    <xdr:colOff>0</xdr:colOff>
                    <xdr:row>870</xdr:row>
                    <xdr:rowOff>0</xdr:rowOff>
                  </from>
                  <to xmlns:xdr="http://schemas.openxmlformats.org/drawingml/2006/spreadsheetDrawing">
                    <xdr:col>39</xdr:col>
                    <xdr:colOff>307340</xdr:colOff>
                    <xdr:row>871</xdr:row>
                    <xdr:rowOff>95250</xdr:rowOff>
                  </to>
                </anchor>
              </controlPr>
            </control>
          </mc:Choice>
        </mc:AlternateContent>
        <mc:AlternateContent>
          <mc:Choice Requires="x14">
            <control shapeId="271326" r:id="rId2002" name="チェック 2014">
              <controlPr defaultSize="0" autoPict="0">
                <anchor moveWithCells="1">
                  <from xmlns:xdr="http://schemas.openxmlformats.org/drawingml/2006/spreadsheetDrawing">
                    <xdr:col>37</xdr:col>
                    <xdr:colOff>0</xdr:colOff>
                    <xdr:row>871</xdr:row>
                    <xdr:rowOff>0</xdr:rowOff>
                  </from>
                  <to xmlns:xdr="http://schemas.openxmlformats.org/drawingml/2006/spreadsheetDrawing">
                    <xdr:col>37</xdr:col>
                    <xdr:colOff>307340</xdr:colOff>
                    <xdr:row>872</xdr:row>
                    <xdr:rowOff>95885</xdr:rowOff>
                  </to>
                </anchor>
              </controlPr>
            </control>
          </mc:Choice>
        </mc:AlternateContent>
        <mc:AlternateContent>
          <mc:Choice Requires="x14">
            <control shapeId="271327" r:id="rId2003" name="チェック 2015">
              <controlPr defaultSize="0" autoPict="0">
                <anchor moveWithCells="1">
                  <from xmlns:xdr="http://schemas.openxmlformats.org/drawingml/2006/spreadsheetDrawing">
                    <xdr:col>38</xdr:col>
                    <xdr:colOff>0</xdr:colOff>
                    <xdr:row>871</xdr:row>
                    <xdr:rowOff>0</xdr:rowOff>
                  </from>
                  <to xmlns:xdr="http://schemas.openxmlformats.org/drawingml/2006/spreadsheetDrawing">
                    <xdr:col>38</xdr:col>
                    <xdr:colOff>307340</xdr:colOff>
                    <xdr:row>872</xdr:row>
                    <xdr:rowOff>95885</xdr:rowOff>
                  </to>
                </anchor>
              </controlPr>
            </control>
          </mc:Choice>
        </mc:AlternateContent>
        <mc:AlternateContent>
          <mc:Choice Requires="x14">
            <control shapeId="271328" r:id="rId2004" name="チェック 2016">
              <controlPr defaultSize="0" autoPict="0">
                <anchor moveWithCells="1">
                  <from xmlns:xdr="http://schemas.openxmlformats.org/drawingml/2006/spreadsheetDrawing">
                    <xdr:col>39</xdr:col>
                    <xdr:colOff>0</xdr:colOff>
                    <xdr:row>871</xdr:row>
                    <xdr:rowOff>0</xdr:rowOff>
                  </from>
                  <to xmlns:xdr="http://schemas.openxmlformats.org/drawingml/2006/spreadsheetDrawing">
                    <xdr:col>39</xdr:col>
                    <xdr:colOff>307340</xdr:colOff>
                    <xdr:row>872</xdr:row>
                    <xdr:rowOff>95885</xdr:rowOff>
                  </to>
                </anchor>
              </controlPr>
            </control>
          </mc:Choice>
        </mc:AlternateContent>
        <mc:AlternateContent>
          <mc:Choice Requires="x14">
            <control shapeId="271329" r:id="rId2005" name="チェック 2017">
              <controlPr defaultSize="0" autoPict="0">
                <anchor moveWithCells="1">
                  <from xmlns:xdr="http://schemas.openxmlformats.org/drawingml/2006/spreadsheetDrawing">
                    <xdr:col>37</xdr:col>
                    <xdr:colOff>0</xdr:colOff>
                    <xdr:row>880</xdr:row>
                    <xdr:rowOff>0</xdr:rowOff>
                  </from>
                  <to xmlns:xdr="http://schemas.openxmlformats.org/drawingml/2006/spreadsheetDrawing">
                    <xdr:col>37</xdr:col>
                    <xdr:colOff>307340</xdr:colOff>
                    <xdr:row>881</xdr:row>
                    <xdr:rowOff>50165</xdr:rowOff>
                  </to>
                </anchor>
              </controlPr>
            </control>
          </mc:Choice>
        </mc:AlternateContent>
        <mc:AlternateContent>
          <mc:Choice Requires="x14">
            <control shapeId="271330" r:id="rId2006" name="チェック 2018">
              <controlPr defaultSize="0" autoPict="0">
                <anchor moveWithCells="1">
                  <from xmlns:xdr="http://schemas.openxmlformats.org/drawingml/2006/spreadsheetDrawing">
                    <xdr:col>38</xdr:col>
                    <xdr:colOff>0</xdr:colOff>
                    <xdr:row>880</xdr:row>
                    <xdr:rowOff>0</xdr:rowOff>
                  </from>
                  <to xmlns:xdr="http://schemas.openxmlformats.org/drawingml/2006/spreadsheetDrawing">
                    <xdr:col>38</xdr:col>
                    <xdr:colOff>307340</xdr:colOff>
                    <xdr:row>881</xdr:row>
                    <xdr:rowOff>50165</xdr:rowOff>
                  </to>
                </anchor>
              </controlPr>
            </control>
          </mc:Choice>
        </mc:AlternateContent>
        <mc:AlternateContent>
          <mc:Choice Requires="x14">
            <control shapeId="271331" r:id="rId2007" name="チェック 2019">
              <controlPr defaultSize="0" autoPict="0">
                <anchor moveWithCells="1">
                  <from xmlns:xdr="http://schemas.openxmlformats.org/drawingml/2006/spreadsheetDrawing">
                    <xdr:col>39</xdr:col>
                    <xdr:colOff>0</xdr:colOff>
                    <xdr:row>880</xdr:row>
                    <xdr:rowOff>0</xdr:rowOff>
                  </from>
                  <to xmlns:xdr="http://schemas.openxmlformats.org/drawingml/2006/spreadsheetDrawing">
                    <xdr:col>39</xdr:col>
                    <xdr:colOff>307340</xdr:colOff>
                    <xdr:row>881</xdr:row>
                    <xdr:rowOff>50165</xdr:rowOff>
                  </to>
                </anchor>
              </controlPr>
            </control>
          </mc:Choice>
        </mc:AlternateContent>
        <mc:AlternateContent>
          <mc:Choice Requires="x14">
            <control shapeId="271332" r:id="rId2008" name="チェック 2020">
              <controlPr defaultSize="0" autoPict="0">
                <anchor moveWithCells="1">
                  <from xmlns:xdr="http://schemas.openxmlformats.org/drawingml/2006/spreadsheetDrawing">
                    <xdr:col>37</xdr:col>
                    <xdr:colOff>0</xdr:colOff>
                    <xdr:row>38</xdr:row>
                    <xdr:rowOff>0</xdr:rowOff>
                  </from>
                  <to xmlns:xdr="http://schemas.openxmlformats.org/drawingml/2006/spreadsheetDrawing">
                    <xdr:col>37</xdr:col>
                    <xdr:colOff>302260</xdr:colOff>
                    <xdr:row>38</xdr:row>
                    <xdr:rowOff>339090</xdr:rowOff>
                  </to>
                </anchor>
              </controlPr>
            </control>
          </mc:Choice>
        </mc:AlternateContent>
        <mc:AlternateContent>
          <mc:Choice Requires="x14">
            <control shapeId="271333" r:id="rId2009" name="チェック 2021">
              <controlPr defaultSize="0" autoPict="0">
                <anchor moveWithCells="1">
                  <from xmlns:xdr="http://schemas.openxmlformats.org/drawingml/2006/spreadsheetDrawing">
                    <xdr:col>37</xdr:col>
                    <xdr:colOff>0</xdr:colOff>
                    <xdr:row>39</xdr:row>
                    <xdr:rowOff>0</xdr:rowOff>
                  </from>
                  <to xmlns:xdr="http://schemas.openxmlformats.org/drawingml/2006/spreadsheetDrawing">
                    <xdr:col>37</xdr:col>
                    <xdr:colOff>302260</xdr:colOff>
                    <xdr:row>39</xdr:row>
                    <xdr:rowOff>339090</xdr:rowOff>
                  </to>
                </anchor>
              </controlPr>
            </control>
          </mc:Choice>
        </mc:AlternateContent>
        <mc:AlternateContent>
          <mc:Choice Requires="x14">
            <control shapeId="271334" r:id="rId2010" name="チェック 2022">
              <controlPr defaultSize="0" autoPict="0">
                <anchor moveWithCells="1">
                  <from xmlns:xdr="http://schemas.openxmlformats.org/drawingml/2006/spreadsheetDrawing">
                    <xdr:col>38</xdr:col>
                    <xdr:colOff>0</xdr:colOff>
                    <xdr:row>38</xdr:row>
                    <xdr:rowOff>0</xdr:rowOff>
                  </from>
                  <to xmlns:xdr="http://schemas.openxmlformats.org/drawingml/2006/spreadsheetDrawing">
                    <xdr:col>38</xdr:col>
                    <xdr:colOff>302260</xdr:colOff>
                    <xdr:row>38</xdr:row>
                    <xdr:rowOff>339090</xdr:rowOff>
                  </to>
                </anchor>
              </controlPr>
            </control>
          </mc:Choice>
        </mc:AlternateContent>
        <mc:AlternateContent>
          <mc:Choice Requires="x14">
            <control shapeId="271335" r:id="rId2011" name="チェック 2023">
              <controlPr defaultSize="0" autoPict="0">
                <anchor moveWithCells="1">
                  <from xmlns:xdr="http://schemas.openxmlformats.org/drawingml/2006/spreadsheetDrawing">
                    <xdr:col>38</xdr:col>
                    <xdr:colOff>0</xdr:colOff>
                    <xdr:row>39</xdr:row>
                    <xdr:rowOff>0</xdr:rowOff>
                  </from>
                  <to xmlns:xdr="http://schemas.openxmlformats.org/drawingml/2006/spreadsheetDrawing">
                    <xdr:col>38</xdr:col>
                    <xdr:colOff>302260</xdr:colOff>
                    <xdr:row>39</xdr:row>
                    <xdr:rowOff>339090</xdr:rowOff>
                  </to>
                </anchor>
              </controlPr>
            </control>
          </mc:Choice>
        </mc:AlternateContent>
        <mc:AlternateContent>
          <mc:Choice Requires="x14">
            <control shapeId="271336" r:id="rId2012" name="チェック 2024">
              <controlPr defaultSize="0" autoPict="0">
                <anchor moveWithCells="1">
                  <from xmlns:xdr="http://schemas.openxmlformats.org/drawingml/2006/spreadsheetDrawing">
                    <xdr:col>39</xdr:col>
                    <xdr:colOff>0</xdr:colOff>
                    <xdr:row>38</xdr:row>
                    <xdr:rowOff>0</xdr:rowOff>
                  </from>
                  <to xmlns:xdr="http://schemas.openxmlformats.org/drawingml/2006/spreadsheetDrawing">
                    <xdr:col>39</xdr:col>
                    <xdr:colOff>302260</xdr:colOff>
                    <xdr:row>38</xdr:row>
                    <xdr:rowOff>339090</xdr:rowOff>
                  </to>
                </anchor>
              </controlPr>
            </control>
          </mc:Choice>
        </mc:AlternateContent>
        <mc:AlternateContent>
          <mc:Choice Requires="x14">
            <control shapeId="271337" r:id="rId2013" name="チェック 2025">
              <controlPr defaultSize="0" autoPict="0">
                <anchor moveWithCells="1">
                  <from xmlns:xdr="http://schemas.openxmlformats.org/drawingml/2006/spreadsheetDrawing">
                    <xdr:col>39</xdr:col>
                    <xdr:colOff>0</xdr:colOff>
                    <xdr:row>39</xdr:row>
                    <xdr:rowOff>0</xdr:rowOff>
                  </from>
                  <to xmlns:xdr="http://schemas.openxmlformats.org/drawingml/2006/spreadsheetDrawing">
                    <xdr:col>39</xdr:col>
                    <xdr:colOff>302260</xdr:colOff>
                    <xdr:row>39</xdr:row>
                    <xdr:rowOff>339090</xdr:rowOff>
                  </to>
                </anchor>
              </controlPr>
            </control>
          </mc:Choice>
        </mc:AlternateContent>
        <mc:AlternateContent>
          <mc:Choice Requires="x14">
            <control shapeId="271338" r:id="rId2014" name="チェック 2026">
              <controlPr defaultSize="0" autoPict="0">
                <anchor moveWithCells="1">
                  <from xmlns:xdr="http://schemas.openxmlformats.org/drawingml/2006/spreadsheetDrawing">
                    <xdr:col>37</xdr:col>
                    <xdr:colOff>0</xdr:colOff>
                    <xdr:row>41</xdr:row>
                    <xdr:rowOff>0</xdr:rowOff>
                  </from>
                  <to xmlns:xdr="http://schemas.openxmlformats.org/drawingml/2006/spreadsheetDrawing">
                    <xdr:col>37</xdr:col>
                    <xdr:colOff>302260</xdr:colOff>
                    <xdr:row>41</xdr:row>
                    <xdr:rowOff>339090</xdr:rowOff>
                  </to>
                </anchor>
              </controlPr>
            </control>
          </mc:Choice>
        </mc:AlternateContent>
        <mc:AlternateContent>
          <mc:Choice Requires="x14">
            <control shapeId="271339" r:id="rId2015" name="チェック 2027">
              <controlPr defaultSize="0" autoPict="0">
                <anchor moveWithCells="1">
                  <from xmlns:xdr="http://schemas.openxmlformats.org/drawingml/2006/spreadsheetDrawing">
                    <xdr:col>38</xdr:col>
                    <xdr:colOff>0</xdr:colOff>
                    <xdr:row>41</xdr:row>
                    <xdr:rowOff>0</xdr:rowOff>
                  </from>
                  <to xmlns:xdr="http://schemas.openxmlformats.org/drawingml/2006/spreadsheetDrawing">
                    <xdr:col>38</xdr:col>
                    <xdr:colOff>302260</xdr:colOff>
                    <xdr:row>41</xdr:row>
                    <xdr:rowOff>339090</xdr:rowOff>
                  </to>
                </anchor>
              </controlPr>
            </control>
          </mc:Choice>
        </mc:AlternateContent>
        <mc:AlternateContent>
          <mc:Choice Requires="x14">
            <control shapeId="271340" r:id="rId2016" name="チェック 2028">
              <controlPr defaultSize="0" autoPict="0">
                <anchor moveWithCells="1">
                  <from xmlns:xdr="http://schemas.openxmlformats.org/drawingml/2006/spreadsheetDrawing">
                    <xdr:col>39</xdr:col>
                    <xdr:colOff>0</xdr:colOff>
                    <xdr:row>41</xdr:row>
                    <xdr:rowOff>0</xdr:rowOff>
                  </from>
                  <to xmlns:xdr="http://schemas.openxmlformats.org/drawingml/2006/spreadsheetDrawing">
                    <xdr:col>39</xdr:col>
                    <xdr:colOff>302260</xdr:colOff>
                    <xdr:row>41</xdr:row>
                    <xdr:rowOff>339090</xdr:rowOff>
                  </to>
                </anchor>
              </controlPr>
            </control>
          </mc:Choice>
        </mc:AlternateContent>
        <mc:AlternateContent>
          <mc:Choice Requires="x14">
            <control shapeId="271341" r:id="rId2017" name="チェック 2029">
              <controlPr defaultSize="0" autoPict="0">
                <anchor moveWithCells="1">
                  <from xmlns:xdr="http://schemas.openxmlformats.org/drawingml/2006/spreadsheetDrawing">
                    <xdr:col>37</xdr:col>
                    <xdr:colOff>0</xdr:colOff>
                    <xdr:row>45</xdr:row>
                    <xdr:rowOff>0</xdr:rowOff>
                  </from>
                  <to xmlns:xdr="http://schemas.openxmlformats.org/drawingml/2006/spreadsheetDrawing">
                    <xdr:col>37</xdr:col>
                    <xdr:colOff>302260</xdr:colOff>
                    <xdr:row>46</xdr:row>
                    <xdr:rowOff>101600</xdr:rowOff>
                  </to>
                </anchor>
              </controlPr>
            </control>
          </mc:Choice>
        </mc:AlternateContent>
        <mc:AlternateContent>
          <mc:Choice Requires="x14">
            <control shapeId="271342" r:id="rId2018" name="チェック 2030">
              <controlPr defaultSize="0" autoPict="0">
                <anchor moveWithCells="1">
                  <from xmlns:xdr="http://schemas.openxmlformats.org/drawingml/2006/spreadsheetDrawing">
                    <xdr:col>38</xdr:col>
                    <xdr:colOff>0</xdr:colOff>
                    <xdr:row>45</xdr:row>
                    <xdr:rowOff>0</xdr:rowOff>
                  </from>
                  <to xmlns:xdr="http://schemas.openxmlformats.org/drawingml/2006/spreadsheetDrawing">
                    <xdr:col>38</xdr:col>
                    <xdr:colOff>302260</xdr:colOff>
                    <xdr:row>46</xdr:row>
                    <xdr:rowOff>101600</xdr:rowOff>
                  </to>
                </anchor>
              </controlPr>
            </control>
          </mc:Choice>
        </mc:AlternateContent>
        <mc:AlternateContent>
          <mc:Choice Requires="x14">
            <control shapeId="271343" r:id="rId2019" name="チェック 2031">
              <controlPr defaultSize="0" autoPict="0">
                <anchor moveWithCells="1">
                  <from xmlns:xdr="http://schemas.openxmlformats.org/drawingml/2006/spreadsheetDrawing">
                    <xdr:col>39</xdr:col>
                    <xdr:colOff>0</xdr:colOff>
                    <xdr:row>45</xdr:row>
                    <xdr:rowOff>0</xdr:rowOff>
                  </from>
                  <to xmlns:xdr="http://schemas.openxmlformats.org/drawingml/2006/spreadsheetDrawing">
                    <xdr:col>39</xdr:col>
                    <xdr:colOff>302260</xdr:colOff>
                    <xdr:row>46</xdr:row>
                    <xdr:rowOff>101600</xdr:rowOff>
                  </to>
                </anchor>
              </controlPr>
            </control>
          </mc:Choice>
        </mc:AlternateContent>
        <mc:AlternateContent>
          <mc:Choice Requires="x14">
            <control shapeId="271344" r:id="rId2020" name="チェック 2032">
              <controlPr defaultSize="0" autoPict="0">
                <anchor moveWithCells="1">
                  <from xmlns:xdr="http://schemas.openxmlformats.org/drawingml/2006/spreadsheetDrawing">
                    <xdr:col>37</xdr:col>
                    <xdr:colOff>0</xdr:colOff>
                    <xdr:row>47</xdr:row>
                    <xdr:rowOff>0</xdr:rowOff>
                  </from>
                  <to xmlns:xdr="http://schemas.openxmlformats.org/drawingml/2006/spreadsheetDrawing">
                    <xdr:col>37</xdr:col>
                    <xdr:colOff>302260</xdr:colOff>
                    <xdr:row>47</xdr:row>
                    <xdr:rowOff>339090</xdr:rowOff>
                  </to>
                </anchor>
              </controlPr>
            </control>
          </mc:Choice>
        </mc:AlternateContent>
        <mc:AlternateContent>
          <mc:Choice Requires="x14">
            <control shapeId="271345" r:id="rId2021" name="チェック 2033">
              <controlPr defaultSize="0" autoPict="0">
                <anchor moveWithCells="1">
                  <from xmlns:xdr="http://schemas.openxmlformats.org/drawingml/2006/spreadsheetDrawing">
                    <xdr:col>38</xdr:col>
                    <xdr:colOff>0</xdr:colOff>
                    <xdr:row>47</xdr:row>
                    <xdr:rowOff>0</xdr:rowOff>
                  </from>
                  <to xmlns:xdr="http://schemas.openxmlformats.org/drawingml/2006/spreadsheetDrawing">
                    <xdr:col>38</xdr:col>
                    <xdr:colOff>302260</xdr:colOff>
                    <xdr:row>47</xdr:row>
                    <xdr:rowOff>339090</xdr:rowOff>
                  </to>
                </anchor>
              </controlPr>
            </control>
          </mc:Choice>
        </mc:AlternateContent>
        <mc:AlternateContent>
          <mc:Choice Requires="x14">
            <control shapeId="271346" r:id="rId2022" name="チェック 2034">
              <controlPr defaultSize="0" autoPict="0">
                <anchor moveWithCells="1">
                  <from xmlns:xdr="http://schemas.openxmlformats.org/drawingml/2006/spreadsheetDrawing">
                    <xdr:col>39</xdr:col>
                    <xdr:colOff>0</xdr:colOff>
                    <xdr:row>47</xdr:row>
                    <xdr:rowOff>0</xdr:rowOff>
                  </from>
                  <to xmlns:xdr="http://schemas.openxmlformats.org/drawingml/2006/spreadsheetDrawing">
                    <xdr:col>39</xdr:col>
                    <xdr:colOff>302260</xdr:colOff>
                    <xdr:row>47</xdr:row>
                    <xdr:rowOff>339090</xdr:rowOff>
                  </to>
                </anchor>
              </controlPr>
            </control>
          </mc:Choice>
        </mc:AlternateContent>
        <mc:AlternateContent>
          <mc:Choice Requires="x14">
            <control shapeId="271347" r:id="rId2023" name="チェック 2035">
              <controlPr defaultSize="0" autoPict="0">
                <anchor moveWithCells="1">
                  <from xmlns:xdr="http://schemas.openxmlformats.org/drawingml/2006/spreadsheetDrawing">
                    <xdr:col>37</xdr:col>
                    <xdr:colOff>0</xdr:colOff>
                    <xdr:row>49</xdr:row>
                    <xdr:rowOff>0</xdr:rowOff>
                  </from>
                  <to xmlns:xdr="http://schemas.openxmlformats.org/drawingml/2006/spreadsheetDrawing">
                    <xdr:col>37</xdr:col>
                    <xdr:colOff>303530</xdr:colOff>
                    <xdr:row>49</xdr:row>
                    <xdr:rowOff>289560</xdr:rowOff>
                  </to>
                </anchor>
              </controlPr>
            </control>
          </mc:Choice>
        </mc:AlternateContent>
        <mc:AlternateContent>
          <mc:Choice Requires="x14">
            <control shapeId="271348" r:id="rId2024" name="チェック 2036">
              <controlPr defaultSize="0" autoPict="0">
                <anchor moveWithCells="1">
                  <from xmlns:xdr="http://schemas.openxmlformats.org/drawingml/2006/spreadsheetDrawing">
                    <xdr:col>38</xdr:col>
                    <xdr:colOff>0</xdr:colOff>
                    <xdr:row>49</xdr:row>
                    <xdr:rowOff>0</xdr:rowOff>
                  </from>
                  <to xmlns:xdr="http://schemas.openxmlformats.org/drawingml/2006/spreadsheetDrawing">
                    <xdr:col>38</xdr:col>
                    <xdr:colOff>303530</xdr:colOff>
                    <xdr:row>49</xdr:row>
                    <xdr:rowOff>289560</xdr:rowOff>
                  </to>
                </anchor>
              </controlPr>
            </control>
          </mc:Choice>
        </mc:AlternateContent>
        <mc:AlternateContent>
          <mc:Choice Requires="x14">
            <control shapeId="271349" r:id="rId2025" name="チェック 2037">
              <controlPr defaultSize="0" autoPict="0">
                <anchor moveWithCells="1">
                  <from xmlns:xdr="http://schemas.openxmlformats.org/drawingml/2006/spreadsheetDrawing">
                    <xdr:col>39</xdr:col>
                    <xdr:colOff>0</xdr:colOff>
                    <xdr:row>49</xdr:row>
                    <xdr:rowOff>0</xdr:rowOff>
                  </from>
                  <to xmlns:xdr="http://schemas.openxmlformats.org/drawingml/2006/spreadsheetDrawing">
                    <xdr:col>39</xdr:col>
                    <xdr:colOff>303530</xdr:colOff>
                    <xdr:row>49</xdr:row>
                    <xdr:rowOff>289560</xdr:rowOff>
                  </to>
                </anchor>
              </controlPr>
            </control>
          </mc:Choice>
        </mc:AlternateContent>
        <mc:AlternateContent>
          <mc:Choice Requires="x14">
            <control shapeId="271350" r:id="rId2026" name="チェック 2038">
              <controlPr defaultSize="0" autoPict="0">
                <anchor moveWithCells="1">
                  <from xmlns:xdr="http://schemas.openxmlformats.org/drawingml/2006/spreadsheetDrawing">
                    <xdr:col>37</xdr:col>
                    <xdr:colOff>0</xdr:colOff>
                    <xdr:row>43</xdr:row>
                    <xdr:rowOff>0</xdr:rowOff>
                  </from>
                  <to xmlns:xdr="http://schemas.openxmlformats.org/drawingml/2006/spreadsheetDrawing">
                    <xdr:col>37</xdr:col>
                    <xdr:colOff>303530</xdr:colOff>
                    <xdr:row>43</xdr:row>
                    <xdr:rowOff>288925</xdr:rowOff>
                  </to>
                </anchor>
              </controlPr>
            </control>
          </mc:Choice>
        </mc:AlternateContent>
        <mc:AlternateContent>
          <mc:Choice Requires="x14">
            <control shapeId="271351" r:id="rId2027" name="チェック 2039">
              <controlPr defaultSize="0" autoPict="0">
                <anchor moveWithCells="1">
                  <from xmlns:xdr="http://schemas.openxmlformats.org/drawingml/2006/spreadsheetDrawing">
                    <xdr:col>38</xdr:col>
                    <xdr:colOff>0</xdr:colOff>
                    <xdr:row>43</xdr:row>
                    <xdr:rowOff>0</xdr:rowOff>
                  </from>
                  <to xmlns:xdr="http://schemas.openxmlformats.org/drawingml/2006/spreadsheetDrawing">
                    <xdr:col>38</xdr:col>
                    <xdr:colOff>303530</xdr:colOff>
                    <xdr:row>43</xdr:row>
                    <xdr:rowOff>288925</xdr:rowOff>
                  </to>
                </anchor>
              </controlPr>
            </control>
          </mc:Choice>
        </mc:AlternateContent>
        <mc:AlternateContent>
          <mc:Choice Requires="x14">
            <control shapeId="271352" r:id="rId2028" name="チェック 2040">
              <controlPr defaultSize="0" autoPict="0">
                <anchor moveWithCells="1">
                  <from xmlns:xdr="http://schemas.openxmlformats.org/drawingml/2006/spreadsheetDrawing">
                    <xdr:col>39</xdr:col>
                    <xdr:colOff>0</xdr:colOff>
                    <xdr:row>43</xdr:row>
                    <xdr:rowOff>0</xdr:rowOff>
                  </from>
                  <to xmlns:xdr="http://schemas.openxmlformats.org/drawingml/2006/spreadsheetDrawing">
                    <xdr:col>39</xdr:col>
                    <xdr:colOff>303530</xdr:colOff>
                    <xdr:row>43</xdr:row>
                    <xdr:rowOff>288925</xdr:rowOff>
                  </to>
                </anchor>
              </controlPr>
            </control>
          </mc:Choice>
        </mc:AlternateContent>
        <mc:AlternateContent>
          <mc:Choice Requires="x14">
            <control shapeId="271353" r:id="rId2029" name="チェック 2041">
              <controlPr defaultSize="0" autoPict="0">
                <anchor moveWithCells="1">
                  <from xmlns:xdr="http://schemas.openxmlformats.org/drawingml/2006/spreadsheetDrawing">
                    <xdr:col>37</xdr:col>
                    <xdr:colOff>0</xdr:colOff>
                    <xdr:row>40</xdr:row>
                    <xdr:rowOff>0</xdr:rowOff>
                  </from>
                  <to xmlns:xdr="http://schemas.openxmlformats.org/drawingml/2006/spreadsheetDrawing">
                    <xdr:col>37</xdr:col>
                    <xdr:colOff>302260</xdr:colOff>
                    <xdr:row>40</xdr:row>
                    <xdr:rowOff>338455</xdr:rowOff>
                  </to>
                </anchor>
              </controlPr>
            </control>
          </mc:Choice>
        </mc:AlternateContent>
        <mc:AlternateContent>
          <mc:Choice Requires="x14">
            <control shapeId="271354" r:id="rId2030" name="チェック 2042">
              <controlPr defaultSize="0" autoPict="0">
                <anchor moveWithCells="1">
                  <from xmlns:xdr="http://schemas.openxmlformats.org/drawingml/2006/spreadsheetDrawing">
                    <xdr:col>37</xdr:col>
                    <xdr:colOff>0</xdr:colOff>
                    <xdr:row>66</xdr:row>
                    <xdr:rowOff>0</xdr:rowOff>
                  </from>
                  <to xmlns:xdr="http://schemas.openxmlformats.org/drawingml/2006/spreadsheetDrawing">
                    <xdr:col>37</xdr:col>
                    <xdr:colOff>302260</xdr:colOff>
                    <xdr:row>66</xdr:row>
                    <xdr:rowOff>337820</xdr:rowOff>
                  </to>
                </anchor>
              </controlPr>
            </control>
          </mc:Choice>
        </mc:AlternateContent>
        <mc:AlternateContent>
          <mc:Choice Requires="x14">
            <control shapeId="271355" r:id="rId2031" name="チェック 2043">
              <controlPr defaultSize="0" autoPict="0">
                <anchor moveWithCells="1">
                  <from xmlns:xdr="http://schemas.openxmlformats.org/drawingml/2006/spreadsheetDrawing">
                    <xdr:col>38</xdr:col>
                    <xdr:colOff>0</xdr:colOff>
                    <xdr:row>66</xdr:row>
                    <xdr:rowOff>0</xdr:rowOff>
                  </from>
                  <to xmlns:xdr="http://schemas.openxmlformats.org/drawingml/2006/spreadsheetDrawing">
                    <xdr:col>38</xdr:col>
                    <xdr:colOff>302260</xdr:colOff>
                    <xdr:row>66</xdr:row>
                    <xdr:rowOff>329565</xdr:rowOff>
                  </to>
                </anchor>
              </controlPr>
            </control>
          </mc:Choice>
        </mc:AlternateContent>
        <mc:AlternateContent>
          <mc:Choice Requires="x14">
            <control shapeId="271356" r:id="rId2032" name="チェック 2044">
              <controlPr defaultSize="0" autoPict="0">
                <anchor moveWithCells="1">
                  <from xmlns:xdr="http://schemas.openxmlformats.org/drawingml/2006/spreadsheetDrawing">
                    <xdr:col>39</xdr:col>
                    <xdr:colOff>0</xdr:colOff>
                    <xdr:row>66</xdr:row>
                    <xdr:rowOff>0</xdr:rowOff>
                  </from>
                  <to xmlns:xdr="http://schemas.openxmlformats.org/drawingml/2006/spreadsheetDrawing">
                    <xdr:col>39</xdr:col>
                    <xdr:colOff>302260</xdr:colOff>
                    <xdr:row>66</xdr:row>
                    <xdr:rowOff>329565</xdr:rowOff>
                  </to>
                </anchor>
              </controlPr>
            </control>
          </mc:Choice>
        </mc:AlternateContent>
        <mc:AlternateContent>
          <mc:Choice Requires="x14">
            <control shapeId="271357" r:id="rId2033" name="チェック 2045">
              <controlPr defaultSize="0" autoPict="0">
                <anchor moveWithCells="1">
                  <from xmlns:xdr="http://schemas.openxmlformats.org/drawingml/2006/spreadsheetDrawing">
                    <xdr:col>37</xdr:col>
                    <xdr:colOff>0</xdr:colOff>
                    <xdr:row>68</xdr:row>
                    <xdr:rowOff>0</xdr:rowOff>
                  </from>
                  <to xmlns:xdr="http://schemas.openxmlformats.org/drawingml/2006/spreadsheetDrawing">
                    <xdr:col>37</xdr:col>
                    <xdr:colOff>302260</xdr:colOff>
                    <xdr:row>68</xdr:row>
                    <xdr:rowOff>330835</xdr:rowOff>
                  </to>
                </anchor>
              </controlPr>
            </control>
          </mc:Choice>
        </mc:AlternateContent>
        <mc:AlternateContent>
          <mc:Choice Requires="x14">
            <control shapeId="271358" r:id="rId2034" name="チェック 2046">
              <controlPr defaultSize="0" autoPict="0">
                <anchor moveWithCells="1">
                  <from xmlns:xdr="http://schemas.openxmlformats.org/drawingml/2006/spreadsheetDrawing">
                    <xdr:col>38</xdr:col>
                    <xdr:colOff>0</xdr:colOff>
                    <xdr:row>68</xdr:row>
                    <xdr:rowOff>0</xdr:rowOff>
                  </from>
                  <to xmlns:xdr="http://schemas.openxmlformats.org/drawingml/2006/spreadsheetDrawing">
                    <xdr:col>38</xdr:col>
                    <xdr:colOff>302260</xdr:colOff>
                    <xdr:row>68</xdr:row>
                    <xdr:rowOff>330835</xdr:rowOff>
                  </to>
                </anchor>
              </controlPr>
            </control>
          </mc:Choice>
        </mc:AlternateContent>
        <mc:AlternateContent>
          <mc:Choice Requires="x14">
            <control shapeId="271359" r:id="rId2035" name="チェック 2047">
              <controlPr defaultSize="0" autoPict="0">
                <anchor moveWithCells="1">
                  <from xmlns:xdr="http://schemas.openxmlformats.org/drawingml/2006/spreadsheetDrawing">
                    <xdr:col>39</xdr:col>
                    <xdr:colOff>0</xdr:colOff>
                    <xdr:row>68</xdr:row>
                    <xdr:rowOff>0</xdr:rowOff>
                  </from>
                  <to xmlns:xdr="http://schemas.openxmlformats.org/drawingml/2006/spreadsheetDrawing">
                    <xdr:col>39</xdr:col>
                    <xdr:colOff>302260</xdr:colOff>
                    <xdr:row>68</xdr:row>
                    <xdr:rowOff>330835</xdr:rowOff>
                  </to>
                </anchor>
              </controlPr>
            </control>
          </mc:Choice>
        </mc:AlternateContent>
        <mc:AlternateContent>
          <mc:Choice Requires="x14">
            <control shapeId="271360" r:id="rId2036" name="チェック 2048">
              <controlPr defaultSize="0" autoPict="0">
                <anchor moveWithCells="1">
                  <from xmlns:xdr="http://schemas.openxmlformats.org/drawingml/2006/spreadsheetDrawing">
                    <xdr:col>37</xdr:col>
                    <xdr:colOff>0</xdr:colOff>
                    <xdr:row>64</xdr:row>
                    <xdr:rowOff>0</xdr:rowOff>
                  </from>
                  <to xmlns:xdr="http://schemas.openxmlformats.org/drawingml/2006/spreadsheetDrawing">
                    <xdr:col>37</xdr:col>
                    <xdr:colOff>302260</xdr:colOff>
                    <xdr:row>65</xdr:row>
                    <xdr:rowOff>76835</xdr:rowOff>
                  </to>
                </anchor>
              </controlPr>
            </control>
          </mc:Choice>
        </mc:AlternateContent>
        <mc:AlternateContent>
          <mc:Choice Requires="x14">
            <control shapeId="271361" r:id="rId2037" name="チェック 2049">
              <controlPr defaultSize="0" autoPict="0">
                <anchor moveWithCells="1">
                  <from xmlns:xdr="http://schemas.openxmlformats.org/drawingml/2006/spreadsheetDrawing">
                    <xdr:col>37</xdr:col>
                    <xdr:colOff>0</xdr:colOff>
                    <xdr:row>60</xdr:row>
                    <xdr:rowOff>0</xdr:rowOff>
                  </from>
                  <to xmlns:xdr="http://schemas.openxmlformats.org/drawingml/2006/spreadsheetDrawing">
                    <xdr:col>37</xdr:col>
                    <xdr:colOff>302260</xdr:colOff>
                    <xdr:row>60</xdr:row>
                    <xdr:rowOff>330835</xdr:rowOff>
                  </to>
                </anchor>
              </controlPr>
            </control>
          </mc:Choice>
        </mc:AlternateContent>
        <mc:AlternateContent>
          <mc:Choice Requires="x14">
            <control shapeId="271362" r:id="rId2038" name="チェック 2050">
              <controlPr defaultSize="0" autoPict="0">
                <anchor moveWithCells="1">
                  <from xmlns:xdr="http://schemas.openxmlformats.org/drawingml/2006/spreadsheetDrawing">
                    <xdr:col>38</xdr:col>
                    <xdr:colOff>0</xdr:colOff>
                    <xdr:row>60</xdr:row>
                    <xdr:rowOff>0</xdr:rowOff>
                  </from>
                  <to xmlns:xdr="http://schemas.openxmlformats.org/drawingml/2006/spreadsheetDrawing">
                    <xdr:col>38</xdr:col>
                    <xdr:colOff>302260</xdr:colOff>
                    <xdr:row>60</xdr:row>
                    <xdr:rowOff>332740</xdr:rowOff>
                  </to>
                </anchor>
              </controlPr>
            </control>
          </mc:Choice>
        </mc:AlternateContent>
        <mc:AlternateContent>
          <mc:Choice Requires="x14">
            <control shapeId="271363" r:id="rId2039" name="チェック 2051">
              <controlPr defaultSize="0" autoPict="0">
                <anchor moveWithCells="1">
                  <from xmlns:xdr="http://schemas.openxmlformats.org/drawingml/2006/spreadsheetDrawing">
                    <xdr:col>39</xdr:col>
                    <xdr:colOff>0</xdr:colOff>
                    <xdr:row>60</xdr:row>
                    <xdr:rowOff>0</xdr:rowOff>
                  </from>
                  <to xmlns:xdr="http://schemas.openxmlformats.org/drawingml/2006/spreadsheetDrawing">
                    <xdr:col>39</xdr:col>
                    <xdr:colOff>302260</xdr:colOff>
                    <xdr:row>60</xdr:row>
                    <xdr:rowOff>332740</xdr:rowOff>
                  </to>
                </anchor>
              </controlPr>
            </control>
          </mc:Choice>
        </mc:AlternateContent>
        <mc:AlternateContent>
          <mc:Choice Requires="x14">
            <control shapeId="271364" r:id="rId2040" name="チェック 2052">
              <controlPr defaultSize="0" autoPict="0">
                <anchor moveWithCells="1">
                  <from xmlns:xdr="http://schemas.openxmlformats.org/drawingml/2006/spreadsheetDrawing">
                    <xdr:col>37</xdr:col>
                    <xdr:colOff>0</xdr:colOff>
                    <xdr:row>62</xdr:row>
                    <xdr:rowOff>0</xdr:rowOff>
                  </from>
                  <to xmlns:xdr="http://schemas.openxmlformats.org/drawingml/2006/spreadsheetDrawing">
                    <xdr:col>37</xdr:col>
                    <xdr:colOff>302260</xdr:colOff>
                    <xdr:row>62</xdr:row>
                    <xdr:rowOff>334010</xdr:rowOff>
                  </to>
                </anchor>
              </controlPr>
            </control>
          </mc:Choice>
        </mc:AlternateContent>
        <mc:AlternateContent>
          <mc:Choice Requires="x14">
            <control shapeId="271365" r:id="rId2041" name="チェック 2053">
              <controlPr defaultSize="0" autoPict="0">
                <anchor moveWithCells="1">
                  <from xmlns:xdr="http://schemas.openxmlformats.org/drawingml/2006/spreadsheetDrawing">
                    <xdr:col>38</xdr:col>
                    <xdr:colOff>0</xdr:colOff>
                    <xdr:row>62</xdr:row>
                    <xdr:rowOff>0</xdr:rowOff>
                  </from>
                  <to xmlns:xdr="http://schemas.openxmlformats.org/drawingml/2006/spreadsheetDrawing">
                    <xdr:col>38</xdr:col>
                    <xdr:colOff>302260</xdr:colOff>
                    <xdr:row>62</xdr:row>
                    <xdr:rowOff>331470</xdr:rowOff>
                  </to>
                </anchor>
              </controlPr>
            </control>
          </mc:Choice>
        </mc:AlternateContent>
        <mc:AlternateContent>
          <mc:Choice Requires="x14">
            <control shapeId="271366" r:id="rId2042" name="チェック 2054">
              <controlPr defaultSize="0" autoPict="0">
                <anchor moveWithCells="1">
                  <from xmlns:xdr="http://schemas.openxmlformats.org/drawingml/2006/spreadsheetDrawing">
                    <xdr:col>39</xdr:col>
                    <xdr:colOff>0</xdr:colOff>
                    <xdr:row>62</xdr:row>
                    <xdr:rowOff>0</xdr:rowOff>
                  </from>
                  <to xmlns:xdr="http://schemas.openxmlformats.org/drawingml/2006/spreadsheetDrawing">
                    <xdr:col>39</xdr:col>
                    <xdr:colOff>302260</xdr:colOff>
                    <xdr:row>62</xdr:row>
                    <xdr:rowOff>331470</xdr:rowOff>
                  </to>
                </anchor>
              </controlPr>
            </control>
          </mc:Choice>
        </mc:AlternateContent>
        <mc:AlternateContent>
          <mc:Choice Requires="x14">
            <control shapeId="271367" r:id="rId2043" name="チェック 2055">
              <controlPr defaultSize="0" autoPict="0">
                <anchor moveWithCells="1">
                  <from xmlns:xdr="http://schemas.openxmlformats.org/drawingml/2006/spreadsheetDrawing">
                    <xdr:col>38</xdr:col>
                    <xdr:colOff>0</xdr:colOff>
                    <xdr:row>64</xdr:row>
                    <xdr:rowOff>0</xdr:rowOff>
                  </from>
                  <to xmlns:xdr="http://schemas.openxmlformats.org/drawingml/2006/spreadsheetDrawing">
                    <xdr:col>38</xdr:col>
                    <xdr:colOff>302260</xdr:colOff>
                    <xdr:row>65</xdr:row>
                    <xdr:rowOff>76835</xdr:rowOff>
                  </to>
                </anchor>
              </controlPr>
            </control>
          </mc:Choice>
        </mc:AlternateContent>
        <mc:AlternateContent>
          <mc:Choice Requires="x14">
            <control shapeId="271368" r:id="rId2044" name="チェック 2056">
              <controlPr defaultSize="0" autoPict="0">
                <anchor moveWithCells="1">
                  <from xmlns:xdr="http://schemas.openxmlformats.org/drawingml/2006/spreadsheetDrawing">
                    <xdr:col>39</xdr:col>
                    <xdr:colOff>0</xdr:colOff>
                    <xdr:row>64</xdr:row>
                    <xdr:rowOff>0</xdr:rowOff>
                  </from>
                  <to xmlns:xdr="http://schemas.openxmlformats.org/drawingml/2006/spreadsheetDrawing">
                    <xdr:col>39</xdr:col>
                    <xdr:colOff>302260</xdr:colOff>
                    <xdr:row>65</xdr:row>
                    <xdr:rowOff>76835</xdr:rowOff>
                  </to>
                </anchor>
              </controlPr>
            </control>
          </mc:Choice>
        </mc:AlternateContent>
        <mc:AlternateContent>
          <mc:Choice Requires="x14">
            <control shapeId="271369" r:id="rId2045" name="チェック 2057">
              <controlPr defaultSize="0" autoPict="0">
                <anchor moveWithCells="1">
                  <from xmlns:xdr="http://schemas.openxmlformats.org/drawingml/2006/spreadsheetDrawing">
                    <xdr:col>37</xdr:col>
                    <xdr:colOff>0</xdr:colOff>
                    <xdr:row>57</xdr:row>
                    <xdr:rowOff>0</xdr:rowOff>
                  </from>
                  <to xmlns:xdr="http://schemas.openxmlformats.org/drawingml/2006/spreadsheetDrawing">
                    <xdr:col>37</xdr:col>
                    <xdr:colOff>302260</xdr:colOff>
                    <xdr:row>57</xdr:row>
                    <xdr:rowOff>330835</xdr:rowOff>
                  </to>
                </anchor>
              </controlPr>
            </control>
          </mc:Choice>
        </mc:AlternateContent>
        <mc:AlternateContent>
          <mc:Choice Requires="x14">
            <control shapeId="271370" r:id="rId2046" name="チェック 2058">
              <controlPr defaultSize="0" autoPict="0">
                <anchor moveWithCells="1">
                  <from xmlns:xdr="http://schemas.openxmlformats.org/drawingml/2006/spreadsheetDrawing">
                    <xdr:col>38</xdr:col>
                    <xdr:colOff>0</xdr:colOff>
                    <xdr:row>57</xdr:row>
                    <xdr:rowOff>0</xdr:rowOff>
                  </from>
                  <to xmlns:xdr="http://schemas.openxmlformats.org/drawingml/2006/spreadsheetDrawing">
                    <xdr:col>38</xdr:col>
                    <xdr:colOff>302260</xdr:colOff>
                    <xdr:row>57</xdr:row>
                    <xdr:rowOff>330835</xdr:rowOff>
                  </to>
                </anchor>
              </controlPr>
            </control>
          </mc:Choice>
        </mc:AlternateContent>
        <mc:AlternateContent>
          <mc:Choice Requires="x14">
            <control shapeId="271371" r:id="rId2047" name="チェック 2059">
              <controlPr defaultSize="0" autoPict="0">
                <anchor moveWithCells="1">
                  <from xmlns:xdr="http://schemas.openxmlformats.org/drawingml/2006/spreadsheetDrawing">
                    <xdr:col>39</xdr:col>
                    <xdr:colOff>0</xdr:colOff>
                    <xdr:row>57</xdr:row>
                    <xdr:rowOff>0</xdr:rowOff>
                  </from>
                  <to xmlns:xdr="http://schemas.openxmlformats.org/drawingml/2006/spreadsheetDrawing">
                    <xdr:col>39</xdr:col>
                    <xdr:colOff>302260</xdr:colOff>
                    <xdr:row>57</xdr:row>
                    <xdr:rowOff>330835</xdr:rowOff>
                  </to>
                </anchor>
              </controlPr>
            </control>
          </mc:Choice>
        </mc:AlternateContent>
        <mc:AlternateContent>
          <mc:Choice Requires="x14">
            <control shapeId="271372" r:id="rId2048" name="チェック 2060">
              <controlPr defaultSize="0" autoPict="0">
                <anchor moveWithCells="1">
                  <from xmlns:xdr="http://schemas.openxmlformats.org/drawingml/2006/spreadsheetDrawing">
                    <xdr:col>37</xdr:col>
                    <xdr:colOff>0</xdr:colOff>
                    <xdr:row>58</xdr:row>
                    <xdr:rowOff>0</xdr:rowOff>
                  </from>
                  <to xmlns:xdr="http://schemas.openxmlformats.org/drawingml/2006/spreadsheetDrawing">
                    <xdr:col>37</xdr:col>
                    <xdr:colOff>302260</xdr:colOff>
                    <xdr:row>58</xdr:row>
                    <xdr:rowOff>330835</xdr:rowOff>
                  </to>
                </anchor>
              </controlPr>
            </control>
          </mc:Choice>
        </mc:AlternateContent>
        <mc:AlternateContent>
          <mc:Choice Requires="x14">
            <control shapeId="271373" r:id="rId2049" name="チェック 2061">
              <controlPr defaultSize="0" autoPict="0">
                <anchor moveWithCells="1">
                  <from xmlns:xdr="http://schemas.openxmlformats.org/drawingml/2006/spreadsheetDrawing">
                    <xdr:col>38</xdr:col>
                    <xdr:colOff>0</xdr:colOff>
                    <xdr:row>58</xdr:row>
                    <xdr:rowOff>0</xdr:rowOff>
                  </from>
                  <to xmlns:xdr="http://schemas.openxmlformats.org/drawingml/2006/spreadsheetDrawing">
                    <xdr:col>38</xdr:col>
                    <xdr:colOff>302260</xdr:colOff>
                    <xdr:row>58</xdr:row>
                    <xdr:rowOff>330835</xdr:rowOff>
                  </to>
                </anchor>
              </controlPr>
            </control>
          </mc:Choice>
        </mc:AlternateContent>
        <mc:AlternateContent>
          <mc:Choice Requires="x14">
            <control shapeId="271374" r:id="rId2050" name="チェック 2062">
              <controlPr defaultSize="0" autoPict="0">
                <anchor moveWithCells="1">
                  <from xmlns:xdr="http://schemas.openxmlformats.org/drawingml/2006/spreadsheetDrawing">
                    <xdr:col>39</xdr:col>
                    <xdr:colOff>0</xdr:colOff>
                    <xdr:row>58</xdr:row>
                    <xdr:rowOff>0</xdr:rowOff>
                  </from>
                  <to xmlns:xdr="http://schemas.openxmlformats.org/drawingml/2006/spreadsheetDrawing">
                    <xdr:col>39</xdr:col>
                    <xdr:colOff>302260</xdr:colOff>
                    <xdr:row>58</xdr:row>
                    <xdr:rowOff>330835</xdr:rowOff>
                  </to>
                </anchor>
              </controlPr>
            </control>
          </mc:Choice>
        </mc:AlternateContent>
        <mc:AlternateContent>
          <mc:Choice Requires="x14">
            <control shapeId="271375" r:id="rId2051" name="チェック 2063">
              <controlPr defaultSize="0" autoPict="0">
                <anchor moveWithCells="1">
                  <from xmlns:xdr="http://schemas.openxmlformats.org/drawingml/2006/spreadsheetDrawing">
                    <xdr:col>37</xdr:col>
                    <xdr:colOff>0</xdr:colOff>
                    <xdr:row>315</xdr:row>
                    <xdr:rowOff>0</xdr:rowOff>
                  </from>
                  <to xmlns:xdr="http://schemas.openxmlformats.org/drawingml/2006/spreadsheetDrawing">
                    <xdr:col>37</xdr:col>
                    <xdr:colOff>302260</xdr:colOff>
                    <xdr:row>315</xdr:row>
                    <xdr:rowOff>316865</xdr:rowOff>
                  </to>
                </anchor>
              </controlPr>
            </control>
          </mc:Choice>
        </mc:AlternateContent>
        <mc:AlternateContent>
          <mc:Choice Requires="x14">
            <control shapeId="271376" r:id="rId2052" name="チェック 2064">
              <controlPr defaultSize="0" autoPict="0">
                <anchor moveWithCells="1">
                  <from xmlns:xdr="http://schemas.openxmlformats.org/drawingml/2006/spreadsheetDrawing">
                    <xdr:col>38</xdr:col>
                    <xdr:colOff>0</xdr:colOff>
                    <xdr:row>315</xdr:row>
                    <xdr:rowOff>0</xdr:rowOff>
                  </from>
                  <to xmlns:xdr="http://schemas.openxmlformats.org/drawingml/2006/spreadsheetDrawing">
                    <xdr:col>38</xdr:col>
                    <xdr:colOff>302260</xdr:colOff>
                    <xdr:row>315</xdr:row>
                    <xdr:rowOff>316865</xdr:rowOff>
                  </to>
                </anchor>
              </controlPr>
            </control>
          </mc:Choice>
        </mc:AlternateContent>
        <mc:AlternateContent>
          <mc:Choice Requires="x14">
            <control shapeId="271377" r:id="rId2053" name="チェック 2065">
              <controlPr defaultSize="0" autoPict="0">
                <anchor moveWithCells="1">
                  <from xmlns:xdr="http://schemas.openxmlformats.org/drawingml/2006/spreadsheetDrawing">
                    <xdr:col>39</xdr:col>
                    <xdr:colOff>0</xdr:colOff>
                    <xdr:row>315</xdr:row>
                    <xdr:rowOff>0</xdr:rowOff>
                  </from>
                  <to xmlns:xdr="http://schemas.openxmlformats.org/drawingml/2006/spreadsheetDrawing">
                    <xdr:col>39</xdr:col>
                    <xdr:colOff>302260</xdr:colOff>
                    <xdr:row>315</xdr:row>
                    <xdr:rowOff>316865</xdr:rowOff>
                  </to>
                </anchor>
              </controlPr>
            </control>
          </mc:Choice>
        </mc:AlternateContent>
        <mc:AlternateContent>
          <mc:Choice Requires="x14">
            <control shapeId="271378" r:id="rId2054" name="チェック 2066">
              <controlPr defaultSize="0" autoPict="0">
                <anchor moveWithCells="1">
                  <from xmlns:xdr="http://schemas.openxmlformats.org/drawingml/2006/spreadsheetDrawing">
                    <xdr:col>37</xdr:col>
                    <xdr:colOff>0</xdr:colOff>
                    <xdr:row>342</xdr:row>
                    <xdr:rowOff>0</xdr:rowOff>
                  </from>
                  <to xmlns:xdr="http://schemas.openxmlformats.org/drawingml/2006/spreadsheetDrawing">
                    <xdr:col>37</xdr:col>
                    <xdr:colOff>302260</xdr:colOff>
                    <xdr:row>344</xdr:row>
                    <xdr:rowOff>60325</xdr:rowOff>
                  </to>
                </anchor>
              </controlPr>
            </control>
          </mc:Choice>
        </mc:AlternateContent>
        <mc:AlternateContent>
          <mc:Choice Requires="x14">
            <control shapeId="271379" r:id="rId2055" name="チェック 2067">
              <controlPr defaultSize="0" autoPict="0">
                <anchor moveWithCells="1">
                  <from xmlns:xdr="http://schemas.openxmlformats.org/drawingml/2006/spreadsheetDrawing">
                    <xdr:col>38</xdr:col>
                    <xdr:colOff>0</xdr:colOff>
                    <xdr:row>342</xdr:row>
                    <xdr:rowOff>0</xdr:rowOff>
                  </from>
                  <to xmlns:xdr="http://schemas.openxmlformats.org/drawingml/2006/spreadsheetDrawing">
                    <xdr:col>38</xdr:col>
                    <xdr:colOff>302260</xdr:colOff>
                    <xdr:row>344</xdr:row>
                    <xdr:rowOff>60325</xdr:rowOff>
                  </to>
                </anchor>
              </controlPr>
            </control>
          </mc:Choice>
        </mc:AlternateContent>
        <mc:AlternateContent>
          <mc:Choice Requires="x14">
            <control shapeId="271380" r:id="rId2056" name="チェック 2068">
              <controlPr defaultSize="0" autoPict="0">
                <anchor moveWithCells="1">
                  <from xmlns:xdr="http://schemas.openxmlformats.org/drawingml/2006/spreadsheetDrawing">
                    <xdr:col>39</xdr:col>
                    <xdr:colOff>0</xdr:colOff>
                    <xdr:row>342</xdr:row>
                    <xdr:rowOff>0</xdr:rowOff>
                  </from>
                  <to xmlns:xdr="http://schemas.openxmlformats.org/drawingml/2006/spreadsheetDrawing">
                    <xdr:col>39</xdr:col>
                    <xdr:colOff>302260</xdr:colOff>
                    <xdr:row>344</xdr:row>
                    <xdr:rowOff>60325</xdr:rowOff>
                  </to>
                </anchor>
              </controlPr>
            </control>
          </mc:Choice>
        </mc:AlternateContent>
        <mc:AlternateContent>
          <mc:Choice Requires="x14">
            <control shapeId="271381" r:id="rId2057" name="チェック 2069">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33020</xdr:rowOff>
                  </to>
                </anchor>
              </controlPr>
            </control>
          </mc:Choice>
        </mc:AlternateContent>
        <mc:AlternateContent>
          <mc:Choice Requires="x14">
            <control shapeId="271382" r:id="rId2058" name="チェック 2070">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33020</xdr:rowOff>
                  </to>
                </anchor>
              </controlPr>
            </control>
          </mc:Choice>
        </mc:AlternateContent>
        <mc:AlternateContent>
          <mc:Choice Requires="x14">
            <control shapeId="271383" r:id="rId2059" name="チェック 2071">
              <controlPr defaultSize="0" autoPict="0">
                <anchor moveWithCells="1">
                  <from xmlns:xdr="http://schemas.openxmlformats.org/drawingml/2006/spreadsheetDrawing">
                    <xdr:col>37</xdr:col>
                    <xdr:colOff>0</xdr:colOff>
                    <xdr:row>373</xdr:row>
                    <xdr:rowOff>0</xdr:rowOff>
                  </from>
                  <to xmlns:xdr="http://schemas.openxmlformats.org/drawingml/2006/spreadsheetDrawing">
                    <xdr:col>37</xdr:col>
                    <xdr:colOff>302260</xdr:colOff>
                    <xdr:row>375</xdr:row>
                    <xdr:rowOff>33020</xdr:rowOff>
                  </to>
                </anchor>
              </controlPr>
            </control>
          </mc:Choice>
        </mc:AlternateContent>
        <mc:AlternateContent>
          <mc:Choice Requires="x14">
            <control shapeId="271384" r:id="rId2060" name="チェック 2072">
              <controlPr defaultSize="0" autoPict="0">
                <anchor moveWithCells="1">
                  <from xmlns:xdr="http://schemas.openxmlformats.org/drawingml/2006/spreadsheetDrawing">
                    <xdr:col>39</xdr:col>
                    <xdr:colOff>0</xdr:colOff>
                    <xdr:row>373</xdr:row>
                    <xdr:rowOff>0</xdr:rowOff>
                  </from>
                  <to xmlns:xdr="http://schemas.openxmlformats.org/drawingml/2006/spreadsheetDrawing">
                    <xdr:col>39</xdr:col>
                    <xdr:colOff>302260</xdr:colOff>
                    <xdr:row>375</xdr:row>
                    <xdr:rowOff>33020</xdr:rowOff>
                  </to>
                </anchor>
              </controlPr>
            </control>
          </mc:Choice>
        </mc:AlternateContent>
        <mc:AlternateContent>
          <mc:Choice Requires="x14">
            <control shapeId="271385" r:id="rId2061" name="チェック 2073">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320040</xdr:rowOff>
                  </to>
                </anchor>
              </controlPr>
            </control>
          </mc:Choice>
        </mc:AlternateContent>
        <mc:AlternateContent>
          <mc:Choice Requires="x14">
            <control shapeId="271386" r:id="rId2062" name="チェック 2074">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320040</xdr:rowOff>
                  </to>
                </anchor>
              </controlPr>
            </control>
          </mc:Choice>
        </mc:AlternateContent>
        <mc:AlternateContent>
          <mc:Choice Requires="x14">
            <control shapeId="271387" r:id="rId2063" name="チェック 2075">
              <controlPr defaultSize="0" autoPict="0">
                <anchor moveWithCells="1">
                  <from xmlns:xdr="http://schemas.openxmlformats.org/drawingml/2006/spreadsheetDrawing">
                    <xdr:col>37</xdr:col>
                    <xdr:colOff>0</xdr:colOff>
                    <xdr:row>391</xdr:row>
                    <xdr:rowOff>0</xdr:rowOff>
                  </from>
                  <to xmlns:xdr="http://schemas.openxmlformats.org/drawingml/2006/spreadsheetDrawing">
                    <xdr:col>37</xdr:col>
                    <xdr:colOff>302260</xdr:colOff>
                    <xdr:row>391</xdr:row>
                    <xdr:rowOff>318770</xdr:rowOff>
                  </to>
                </anchor>
              </controlPr>
            </control>
          </mc:Choice>
        </mc:AlternateContent>
        <mc:AlternateContent>
          <mc:Choice Requires="x14">
            <control shapeId="271388" r:id="rId2064" name="チェック 2076">
              <controlPr defaultSize="0" autoPict="0">
                <anchor moveWithCells="1">
                  <from xmlns:xdr="http://schemas.openxmlformats.org/drawingml/2006/spreadsheetDrawing">
                    <xdr:col>39</xdr:col>
                    <xdr:colOff>0</xdr:colOff>
                    <xdr:row>391</xdr:row>
                    <xdr:rowOff>0</xdr:rowOff>
                  </from>
                  <to xmlns:xdr="http://schemas.openxmlformats.org/drawingml/2006/spreadsheetDrawing">
                    <xdr:col>39</xdr:col>
                    <xdr:colOff>302260</xdr:colOff>
                    <xdr:row>391</xdr:row>
                    <xdr:rowOff>318770</xdr:rowOff>
                  </to>
                </anchor>
              </controlPr>
            </control>
          </mc:Choice>
        </mc:AlternateContent>
        <mc:AlternateContent>
          <mc:Choice Requires="x14">
            <control shapeId="271389" r:id="rId2065" name="チェック 2077">
              <controlPr defaultSize="0" autoPict="0">
                <anchor moveWithCells="1">
                  <from xmlns:xdr="http://schemas.openxmlformats.org/drawingml/2006/spreadsheetDrawing">
                    <xdr:col>37</xdr:col>
                    <xdr:colOff>0</xdr:colOff>
                    <xdr:row>397</xdr:row>
                    <xdr:rowOff>0</xdr:rowOff>
                  </from>
                  <to xmlns:xdr="http://schemas.openxmlformats.org/drawingml/2006/spreadsheetDrawing">
                    <xdr:col>37</xdr:col>
                    <xdr:colOff>303530</xdr:colOff>
                    <xdr:row>397</xdr:row>
                    <xdr:rowOff>281940</xdr:rowOff>
                  </to>
                </anchor>
              </controlPr>
            </control>
          </mc:Choice>
        </mc:AlternateContent>
        <mc:AlternateContent>
          <mc:Choice Requires="x14">
            <control shapeId="271390" r:id="rId2066" name="チェック 2078">
              <controlPr defaultSize="0" autoPict="0">
                <anchor moveWithCells="1">
                  <from xmlns:xdr="http://schemas.openxmlformats.org/drawingml/2006/spreadsheetDrawing">
                    <xdr:col>39</xdr:col>
                    <xdr:colOff>0</xdr:colOff>
                    <xdr:row>397</xdr:row>
                    <xdr:rowOff>0</xdr:rowOff>
                  </from>
                  <to xmlns:xdr="http://schemas.openxmlformats.org/drawingml/2006/spreadsheetDrawing">
                    <xdr:col>39</xdr:col>
                    <xdr:colOff>303530</xdr:colOff>
                    <xdr:row>397</xdr:row>
                    <xdr:rowOff>281940</xdr:rowOff>
                  </to>
                </anchor>
              </controlPr>
            </control>
          </mc:Choice>
        </mc:AlternateContent>
        <mc:AlternateContent>
          <mc:Choice Requires="x14">
            <control shapeId="271391" r:id="rId2067" name="チェック 2079">
              <controlPr defaultSize="0" autoPict="0">
                <anchor moveWithCells="1">
                  <from xmlns:xdr="http://schemas.openxmlformats.org/drawingml/2006/spreadsheetDrawing">
                    <xdr:col>37</xdr:col>
                    <xdr:colOff>0</xdr:colOff>
                    <xdr:row>787</xdr:row>
                    <xdr:rowOff>0</xdr:rowOff>
                  </from>
                  <to xmlns:xdr="http://schemas.openxmlformats.org/drawingml/2006/spreadsheetDrawing">
                    <xdr:col>37</xdr:col>
                    <xdr:colOff>307340</xdr:colOff>
                    <xdr:row>787</xdr:row>
                    <xdr:rowOff>310515</xdr:rowOff>
                  </to>
                </anchor>
              </controlPr>
            </control>
          </mc:Choice>
        </mc:AlternateContent>
        <mc:AlternateContent>
          <mc:Choice Requires="x14">
            <control shapeId="271392" r:id="rId2068" name="チェック 2080">
              <controlPr defaultSize="0" autoPict="0">
                <anchor moveWithCells="1">
                  <from xmlns:xdr="http://schemas.openxmlformats.org/drawingml/2006/spreadsheetDrawing">
                    <xdr:col>39</xdr:col>
                    <xdr:colOff>0</xdr:colOff>
                    <xdr:row>787</xdr:row>
                    <xdr:rowOff>0</xdr:rowOff>
                  </from>
                  <to xmlns:xdr="http://schemas.openxmlformats.org/drawingml/2006/spreadsheetDrawing">
                    <xdr:col>39</xdr:col>
                    <xdr:colOff>307340</xdr:colOff>
                    <xdr:row>787</xdr:row>
                    <xdr:rowOff>310515</xdr:rowOff>
                  </to>
                </anchor>
              </controlPr>
            </control>
          </mc:Choice>
        </mc:AlternateContent>
        <mc:AlternateContent>
          <mc:Choice Requires="x14">
            <control shapeId="271393" r:id="rId2069" name="チェック 2081">
              <controlPr defaultSize="0" autoPict="0">
                <anchor moveWithCells="1">
                  <from xmlns:xdr="http://schemas.openxmlformats.org/drawingml/2006/spreadsheetDrawing">
                    <xdr:col>38</xdr:col>
                    <xdr:colOff>0</xdr:colOff>
                    <xdr:row>391</xdr:row>
                    <xdr:rowOff>0</xdr:rowOff>
                  </from>
                  <to xmlns:xdr="http://schemas.openxmlformats.org/drawingml/2006/spreadsheetDrawing">
                    <xdr:col>38</xdr:col>
                    <xdr:colOff>302260</xdr:colOff>
                    <xdr:row>391</xdr:row>
                    <xdr:rowOff>320040</xdr:rowOff>
                  </to>
                </anchor>
              </controlPr>
            </control>
          </mc:Choice>
        </mc:AlternateContent>
        <mc:AlternateContent>
          <mc:Choice Requires="x14">
            <control shapeId="271394" r:id="rId2070" name="チェック 2082">
              <controlPr defaultSize="0" autoPict="0">
                <anchor moveWithCells="1">
                  <from xmlns:xdr="http://schemas.openxmlformats.org/drawingml/2006/spreadsheetDrawing">
                    <xdr:col>38</xdr:col>
                    <xdr:colOff>0</xdr:colOff>
                    <xdr:row>373</xdr:row>
                    <xdr:rowOff>0</xdr:rowOff>
                  </from>
                  <to xmlns:xdr="http://schemas.openxmlformats.org/drawingml/2006/spreadsheetDrawing">
                    <xdr:col>38</xdr:col>
                    <xdr:colOff>302260</xdr:colOff>
                    <xdr:row>375</xdr:row>
                    <xdr:rowOff>33020</xdr:rowOff>
                  </to>
                </anchor>
              </controlPr>
            </control>
          </mc:Choice>
        </mc:AlternateContent>
        <mc:AlternateContent>
          <mc:Choice Requires="x14">
            <control shapeId="271395" r:id="rId2071" name="チェック 2083">
              <controlPr defaultSize="0" autoPict="0">
                <anchor moveWithCells="1">
                  <from xmlns:xdr="http://schemas.openxmlformats.org/drawingml/2006/spreadsheetDrawing">
                    <xdr:col>38</xdr:col>
                    <xdr:colOff>0</xdr:colOff>
                    <xdr:row>787</xdr:row>
                    <xdr:rowOff>0</xdr:rowOff>
                  </from>
                  <to xmlns:xdr="http://schemas.openxmlformats.org/drawingml/2006/spreadsheetDrawing">
                    <xdr:col>38</xdr:col>
                    <xdr:colOff>307340</xdr:colOff>
                    <xdr:row>787</xdr:row>
                    <xdr:rowOff>310515</xdr:rowOff>
                  </to>
                </anchor>
              </controlPr>
            </control>
          </mc:Choice>
        </mc:AlternateContent>
        <mc:AlternateContent>
          <mc:Choice Requires="x14">
            <control shapeId="271396" r:id="rId2072" name="チェック 2084">
              <controlPr defaultSize="0" autoPict="0">
                <anchor moveWithCells="1">
                  <from xmlns:xdr="http://schemas.openxmlformats.org/drawingml/2006/spreadsheetDrawing">
                    <xdr:col>37</xdr:col>
                    <xdr:colOff>0</xdr:colOff>
                    <xdr:row>418</xdr:row>
                    <xdr:rowOff>0</xdr:rowOff>
                  </from>
                  <to xmlns:xdr="http://schemas.openxmlformats.org/drawingml/2006/spreadsheetDrawing">
                    <xdr:col>37</xdr:col>
                    <xdr:colOff>303530</xdr:colOff>
                    <xdr:row>418</xdr:row>
                    <xdr:rowOff>279400</xdr:rowOff>
                  </to>
                </anchor>
              </controlPr>
            </control>
          </mc:Choice>
        </mc:AlternateContent>
        <mc:AlternateContent>
          <mc:Choice Requires="x14">
            <control shapeId="271397" r:id="rId2073" name="チェック 2085">
              <controlPr defaultSize="0" autoPict="0">
                <anchor moveWithCells="1">
                  <from xmlns:xdr="http://schemas.openxmlformats.org/drawingml/2006/spreadsheetDrawing">
                    <xdr:col>39</xdr:col>
                    <xdr:colOff>0</xdr:colOff>
                    <xdr:row>418</xdr:row>
                    <xdr:rowOff>0</xdr:rowOff>
                  </from>
                  <to xmlns:xdr="http://schemas.openxmlformats.org/drawingml/2006/spreadsheetDrawing">
                    <xdr:col>39</xdr:col>
                    <xdr:colOff>303530</xdr:colOff>
                    <xdr:row>418</xdr:row>
                    <xdr:rowOff>279400</xdr:rowOff>
                  </to>
                </anchor>
              </controlPr>
            </control>
          </mc:Choice>
        </mc:AlternateContent>
        <mc:AlternateContent>
          <mc:Choice Requires="x14">
            <control shapeId="281687" r:id="rId2074" name="チェック 4183">
              <controlPr defaultSize="0" autoPict="0">
                <anchor moveWithCells="1">
                  <from xmlns:xdr="http://schemas.openxmlformats.org/drawingml/2006/spreadsheetDrawing">
                    <xdr:col>38</xdr:col>
                    <xdr:colOff>0</xdr:colOff>
                    <xdr:row>111</xdr:row>
                    <xdr:rowOff>0</xdr:rowOff>
                  </from>
                  <to xmlns:xdr="http://schemas.openxmlformats.org/drawingml/2006/spreadsheetDrawing">
                    <xdr:col>38</xdr:col>
                    <xdr:colOff>302260</xdr:colOff>
                    <xdr:row>112</xdr:row>
                    <xdr:rowOff>84455</xdr:rowOff>
                  </to>
                </anchor>
              </controlPr>
            </control>
          </mc:Choice>
        </mc:AlternateContent>
        <mc:AlternateContent>
          <mc:Choice Requires="x14">
            <control shapeId="281692" r:id="rId2075" name="チェック 4188">
              <controlPr defaultSize="0" autoPict="0">
                <anchor moveWithCells="1">
                  <from xmlns:xdr="http://schemas.openxmlformats.org/drawingml/2006/spreadsheetDrawing">
                    <xdr:col>39</xdr:col>
                    <xdr:colOff>0</xdr:colOff>
                    <xdr:row>111</xdr:row>
                    <xdr:rowOff>0</xdr:rowOff>
                  </from>
                  <to xmlns:xdr="http://schemas.openxmlformats.org/drawingml/2006/spreadsheetDrawing">
                    <xdr:col>39</xdr:col>
                    <xdr:colOff>302260</xdr:colOff>
                    <xdr:row>112</xdr:row>
                    <xdr:rowOff>84455</xdr:rowOff>
                  </to>
                </anchor>
              </controlPr>
            </control>
          </mc:Choice>
        </mc:AlternateContent>
        <mc:AlternateContent>
          <mc:Choice Requires="x14">
            <control shapeId="309312" r:id="rId2076" name="チェック 10304">
              <controlPr defaultSize="0" autoPict="0">
                <anchor moveWithCells="1">
                  <from xmlns:xdr="http://schemas.openxmlformats.org/drawingml/2006/spreadsheetDrawing">
                    <xdr:col>37</xdr:col>
                    <xdr:colOff>0</xdr:colOff>
                    <xdr:row>86</xdr:row>
                    <xdr:rowOff>0</xdr:rowOff>
                  </from>
                  <to xmlns:xdr="http://schemas.openxmlformats.org/drawingml/2006/spreadsheetDrawing">
                    <xdr:col>37</xdr:col>
                    <xdr:colOff>302260</xdr:colOff>
                    <xdr:row>88</xdr:row>
                    <xdr:rowOff>24130</xdr:rowOff>
                  </to>
                </anchor>
              </controlPr>
            </control>
          </mc:Choice>
        </mc:AlternateContent>
        <mc:AlternateContent>
          <mc:Choice Requires="x14">
            <control shapeId="309313" r:id="rId2077" name="チェック 10305">
              <controlPr defaultSize="0" autoPict="0">
                <anchor moveWithCells="1">
                  <from xmlns:xdr="http://schemas.openxmlformats.org/drawingml/2006/spreadsheetDrawing">
                    <xdr:col>38</xdr:col>
                    <xdr:colOff>0</xdr:colOff>
                    <xdr:row>86</xdr:row>
                    <xdr:rowOff>0</xdr:rowOff>
                  </from>
                  <to xmlns:xdr="http://schemas.openxmlformats.org/drawingml/2006/spreadsheetDrawing">
                    <xdr:col>38</xdr:col>
                    <xdr:colOff>302260</xdr:colOff>
                    <xdr:row>88</xdr:row>
                    <xdr:rowOff>24130</xdr:rowOff>
                  </to>
                </anchor>
              </controlPr>
            </control>
          </mc:Choice>
        </mc:AlternateContent>
        <mc:AlternateContent>
          <mc:Choice Requires="x14">
            <control shapeId="309314" r:id="rId2078" name="チェック 10306">
              <controlPr defaultSize="0" autoPict="0">
                <anchor moveWithCells="1">
                  <from xmlns:xdr="http://schemas.openxmlformats.org/drawingml/2006/spreadsheetDrawing">
                    <xdr:col>39</xdr:col>
                    <xdr:colOff>0</xdr:colOff>
                    <xdr:row>86</xdr:row>
                    <xdr:rowOff>0</xdr:rowOff>
                  </from>
                  <to xmlns:xdr="http://schemas.openxmlformats.org/drawingml/2006/spreadsheetDrawing">
                    <xdr:col>39</xdr:col>
                    <xdr:colOff>302260</xdr:colOff>
                    <xdr:row>88</xdr:row>
                    <xdr:rowOff>24130</xdr:rowOff>
                  </to>
                </anchor>
              </controlPr>
            </control>
          </mc:Choice>
        </mc:AlternateContent>
        <mc:AlternateContent>
          <mc:Choice Requires="x14">
            <control shapeId="309321" r:id="rId2079" name="チェック 10313">
              <controlPr defaultSize="0" autoPict="0">
                <anchor moveWithCells="1">
                  <from xmlns:xdr="http://schemas.openxmlformats.org/drawingml/2006/spreadsheetDrawing">
                    <xdr:col>37</xdr:col>
                    <xdr:colOff>0</xdr:colOff>
                    <xdr:row>97</xdr:row>
                    <xdr:rowOff>0</xdr:rowOff>
                  </from>
                  <to xmlns:xdr="http://schemas.openxmlformats.org/drawingml/2006/spreadsheetDrawing">
                    <xdr:col>37</xdr:col>
                    <xdr:colOff>302260</xdr:colOff>
                    <xdr:row>97</xdr:row>
                    <xdr:rowOff>132715</xdr:rowOff>
                  </to>
                </anchor>
              </controlPr>
            </control>
          </mc:Choice>
        </mc:AlternateContent>
        <mc:AlternateContent>
          <mc:Choice Requires="x14">
            <control shapeId="309322" r:id="rId2080" name="チェック 10314">
              <controlPr defaultSize="0" autoPict="0">
                <anchor moveWithCells="1">
                  <from xmlns:xdr="http://schemas.openxmlformats.org/drawingml/2006/spreadsheetDrawing">
                    <xdr:col>37</xdr:col>
                    <xdr:colOff>0</xdr:colOff>
                    <xdr:row>100</xdr:row>
                    <xdr:rowOff>0</xdr:rowOff>
                  </from>
                  <to xmlns:xdr="http://schemas.openxmlformats.org/drawingml/2006/spreadsheetDrawing">
                    <xdr:col>37</xdr:col>
                    <xdr:colOff>302260</xdr:colOff>
                    <xdr:row>100</xdr:row>
                    <xdr:rowOff>132715</xdr:rowOff>
                  </to>
                </anchor>
              </controlPr>
            </control>
          </mc:Choice>
        </mc:AlternateContent>
        <mc:AlternateContent>
          <mc:Choice Requires="x14">
            <control shapeId="309325" r:id="rId2081" name="チェック 10317">
              <controlPr defaultSize="0" autoPict="0">
                <anchor moveWithCells="1">
                  <from xmlns:xdr="http://schemas.openxmlformats.org/drawingml/2006/spreadsheetDrawing">
                    <xdr:col>38</xdr:col>
                    <xdr:colOff>0</xdr:colOff>
                    <xdr:row>97</xdr:row>
                    <xdr:rowOff>0</xdr:rowOff>
                  </from>
                  <to xmlns:xdr="http://schemas.openxmlformats.org/drawingml/2006/spreadsheetDrawing">
                    <xdr:col>38</xdr:col>
                    <xdr:colOff>302260</xdr:colOff>
                    <xdr:row>97</xdr:row>
                    <xdr:rowOff>132715</xdr:rowOff>
                  </to>
                </anchor>
              </controlPr>
            </control>
          </mc:Choice>
        </mc:AlternateContent>
        <mc:AlternateContent>
          <mc:Choice Requires="x14">
            <control shapeId="309326" r:id="rId2082" name="チェック 10318">
              <controlPr defaultSize="0" autoPict="0">
                <anchor moveWithCells="1">
                  <from xmlns:xdr="http://schemas.openxmlformats.org/drawingml/2006/spreadsheetDrawing">
                    <xdr:col>38</xdr:col>
                    <xdr:colOff>0</xdr:colOff>
                    <xdr:row>100</xdr:row>
                    <xdr:rowOff>0</xdr:rowOff>
                  </from>
                  <to xmlns:xdr="http://schemas.openxmlformats.org/drawingml/2006/spreadsheetDrawing">
                    <xdr:col>38</xdr:col>
                    <xdr:colOff>302260</xdr:colOff>
                    <xdr:row>100</xdr:row>
                    <xdr:rowOff>132715</xdr:rowOff>
                  </to>
                </anchor>
              </controlPr>
            </control>
          </mc:Choice>
        </mc:AlternateContent>
        <mc:AlternateContent>
          <mc:Choice Requires="x14">
            <control shapeId="309329" r:id="rId2083" name="チェック 10321">
              <controlPr defaultSize="0" autoPict="0">
                <anchor moveWithCells="1">
                  <from xmlns:xdr="http://schemas.openxmlformats.org/drawingml/2006/spreadsheetDrawing">
                    <xdr:col>39</xdr:col>
                    <xdr:colOff>0</xdr:colOff>
                    <xdr:row>97</xdr:row>
                    <xdr:rowOff>0</xdr:rowOff>
                  </from>
                  <to xmlns:xdr="http://schemas.openxmlformats.org/drawingml/2006/spreadsheetDrawing">
                    <xdr:col>39</xdr:col>
                    <xdr:colOff>302260</xdr:colOff>
                    <xdr:row>97</xdr:row>
                    <xdr:rowOff>132715</xdr:rowOff>
                  </to>
                </anchor>
              </controlPr>
            </control>
          </mc:Choice>
        </mc:AlternateContent>
        <mc:AlternateContent>
          <mc:Choice Requires="x14">
            <control shapeId="309330" r:id="rId2084" name="チェック 10322">
              <controlPr defaultSize="0" autoPict="0">
                <anchor moveWithCells="1">
                  <from xmlns:xdr="http://schemas.openxmlformats.org/drawingml/2006/spreadsheetDrawing">
                    <xdr:col>39</xdr:col>
                    <xdr:colOff>0</xdr:colOff>
                    <xdr:row>100</xdr:row>
                    <xdr:rowOff>0</xdr:rowOff>
                  </from>
                  <to xmlns:xdr="http://schemas.openxmlformats.org/drawingml/2006/spreadsheetDrawing">
                    <xdr:col>39</xdr:col>
                    <xdr:colOff>302260</xdr:colOff>
                    <xdr:row>100</xdr:row>
                    <xdr:rowOff>132715</xdr:rowOff>
                  </to>
                </anchor>
              </controlPr>
            </control>
          </mc:Choice>
        </mc:AlternateContent>
        <mc:AlternateContent>
          <mc:Choice Requires="x14">
            <control shapeId="309405" r:id="rId2085" name="チェック 10397">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158115</xdr:rowOff>
                  </to>
                </anchor>
              </controlPr>
            </control>
          </mc:Choice>
        </mc:AlternateContent>
        <mc:AlternateContent>
          <mc:Choice Requires="x14">
            <control shapeId="309406" r:id="rId2086" name="チェック 10398">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174625</xdr:rowOff>
                  </to>
                </anchor>
              </controlPr>
            </control>
          </mc:Choice>
        </mc:AlternateContent>
        <mc:AlternateContent>
          <mc:Choice Requires="x14">
            <control shapeId="309407" r:id="rId2087" name="チェック 10399">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158115</xdr:rowOff>
                  </to>
                </anchor>
              </controlPr>
            </control>
          </mc:Choice>
        </mc:AlternateContent>
        <mc:AlternateContent>
          <mc:Choice Requires="x14">
            <control shapeId="309408" r:id="rId2088" name="チェック 10400">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158115</xdr:rowOff>
                  </to>
                </anchor>
              </controlPr>
            </control>
          </mc:Choice>
        </mc:AlternateContent>
        <mc:AlternateContent>
          <mc:Choice Requires="x14">
            <control shapeId="309409" r:id="rId2089" name="チェック 10401">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174625</xdr:rowOff>
                  </to>
                </anchor>
              </controlPr>
            </control>
          </mc:Choice>
        </mc:AlternateContent>
        <mc:AlternateContent>
          <mc:Choice Requires="x14">
            <control shapeId="309410" r:id="rId2090" name="チェック 10402">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174625</xdr:rowOff>
                  </to>
                </anchor>
              </controlPr>
            </control>
          </mc:Choice>
        </mc:AlternateContent>
        <mc:AlternateContent>
          <mc:Choice Requires="x14">
            <control shapeId="309411" r:id="rId2091" name="チェック 10403">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142240</xdr:rowOff>
                  </to>
                </anchor>
              </controlPr>
            </control>
          </mc:Choice>
        </mc:AlternateContent>
        <mc:AlternateContent>
          <mc:Choice Requires="x14">
            <control shapeId="309412" r:id="rId2092" name="チェック 10404">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142240</xdr:rowOff>
                  </to>
                </anchor>
              </controlPr>
            </control>
          </mc:Choice>
        </mc:AlternateContent>
        <mc:AlternateContent>
          <mc:Choice Requires="x14">
            <control shapeId="309413" r:id="rId2093" name="チェック 10405">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142240</xdr:rowOff>
                  </to>
                </anchor>
              </controlPr>
            </control>
          </mc:Choice>
        </mc:AlternateContent>
        <mc:AlternateContent>
          <mc:Choice Requires="x14">
            <control shapeId="309414" r:id="rId2094" name="チェック 10406">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142240</xdr:rowOff>
                  </to>
                </anchor>
              </controlPr>
            </control>
          </mc:Choice>
        </mc:AlternateContent>
        <mc:AlternateContent>
          <mc:Choice Requires="x14">
            <control shapeId="309415" r:id="rId2095" name="チェック 10407">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126365</xdr:rowOff>
                  </to>
                </anchor>
              </controlPr>
            </control>
          </mc:Choice>
        </mc:AlternateContent>
        <mc:AlternateContent>
          <mc:Choice Requires="x14">
            <control shapeId="309416" r:id="rId2096" name="チェック 10408">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126365</xdr:rowOff>
                  </to>
                </anchor>
              </controlPr>
            </control>
          </mc:Choice>
        </mc:AlternateContent>
        <mc:AlternateContent>
          <mc:Choice Requires="x14">
            <control shapeId="309417" r:id="rId2097" name="チェック 10409">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126365</xdr:rowOff>
                  </to>
                </anchor>
              </controlPr>
            </control>
          </mc:Choice>
        </mc:AlternateContent>
        <mc:AlternateContent>
          <mc:Choice Requires="x14">
            <control shapeId="309418" r:id="rId2098" name="チェック 10410">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41910</xdr:rowOff>
                  </to>
                </anchor>
              </controlPr>
            </control>
          </mc:Choice>
        </mc:AlternateContent>
        <mc:AlternateContent>
          <mc:Choice Requires="x14">
            <control shapeId="309419" r:id="rId2099" name="チェック 10411">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41910</xdr:rowOff>
                  </to>
                </anchor>
              </controlPr>
            </control>
          </mc:Choice>
        </mc:AlternateContent>
        <mc:AlternateContent>
          <mc:Choice Requires="x14">
            <control shapeId="309420" r:id="rId2100" name="チェック 10412">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41910</xdr:rowOff>
                  </to>
                </anchor>
              </controlPr>
            </control>
          </mc:Choice>
        </mc:AlternateContent>
        <mc:AlternateContent>
          <mc:Choice Requires="x14">
            <control shapeId="309421" r:id="rId2101" name="チェック 10413">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131445</xdr:rowOff>
                  </to>
                </anchor>
              </controlPr>
            </control>
          </mc:Choice>
        </mc:AlternateContent>
        <mc:AlternateContent>
          <mc:Choice Requires="x14">
            <control shapeId="309422" r:id="rId2102" name="チェック 10414">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131445</xdr:rowOff>
                  </to>
                </anchor>
              </controlPr>
            </control>
          </mc:Choice>
        </mc:AlternateContent>
        <mc:AlternateContent>
          <mc:Choice Requires="x14">
            <control shapeId="309423" r:id="rId2103" name="チェック 10415">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131445</xdr:rowOff>
                  </to>
                </anchor>
              </controlPr>
            </control>
          </mc:Choice>
        </mc:AlternateContent>
        <mc:AlternateContent>
          <mc:Choice Requires="x14">
            <control shapeId="309424" r:id="rId2104" name="チェック 10416">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131445</xdr:rowOff>
                  </to>
                </anchor>
              </controlPr>
            </control>
          </mc:Choice>
        </mc:AlternateContent>
        <mc:AlternateContent>
          <mc:Choice Requires="x14">
            <control shapeId="309425" r:id="rId2105" name="チェック 10417">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131445</xdr:rowOff>
                  </to>
                </anchor>
              </controlPr>
            </control>
          </mc:Choice>
        </mc:AlternateContent>
        <mc:AlternateContent>
          <mc:Choice Requires="x14">
            <control shapeId="309426" r:id="rId2106" name="チェック 10418">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131445</xdr:rowOff>
                  </to>
                </anchor>
              </controlPr>
            </control>
          </mc:Choice>
        </mc:AlternateContent>
        <mc:AlternateContent>
          <mc:Choice Requires="x14">
            <control shapeId="309427" r:id="rId2107" name="チェック 10419">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66040</xdr:rowOff>
                  </to>
                </anchor>
              </controlPr>
            </control>
          </mc:Choice>
        </mc:AlternateContent>
        <mc:AlternateContent>
          <mc:Choice Requires="x14">
            <control shapeId="309428" r:id="rId2108" name="チェック 10420">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66040</xdr:rowOff>
                  </to>
                </anchor>
              </controlPr>
            </control>
          </mc:Choice>
        </mc:AlternateContent>
        <mc:AlternateContent>
          <mc:Choice Requires="x14">
            <control shapeId="309429" r:id="rId2109" name="チェック 10421">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66040</xdr:rowOff>
                  </to>
                </anchor>
              </controlPr>
            </control>
          </mc:Choice>
        </mc:AlternateContent>
        <mc:AlternateContent>
          <mc:Choice Requires="x14">
            <control shapeId="309430" r:id="rId2110" name="チェック 10422">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66040</xdr:rowOff>
                  </to>
                </anchor>
              </controlPr>
            </control>
          </mc:Choice>
        </mc:AlternateContent>
        <mc:AlternateContent>
          <mc:Choice Requires="x14">
            <control shapeId="309431" r:id="rId2111" name="チェック 10423">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146685</xdr:rowOff>
                  </to>
                </anchor>
              </controlPr>
            </control>
          </mc:Choice>
        </mc:AlternateContent>
        <mc:AlternateContent>
          <mc:Choice Requires="x14">
            <control shapeId="309432" r:id="rId2112" name="チェック 10424">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146685</xdr:rowOff>
                  </to>
                </anchor>
              </controlPr>
            </control>
          </mc:Choice>
        </mc:AlternateContent>
        <mc:AlternateContent>
          <mc:Choice Requires="x14">
            <control shapeId="309433" r:id="rId2113" name="チェック 10425">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110</xdr:row>
                    <xdr:rowOff>146685</xdr:rowOff>
                  </to>
                </anchor>
              </controlPr>
            </control>
          </mc:Choice>
        </mc:AlternateContent>
        <mc:AlternateContent>
          <mc:Choice Requires="x14">
            <control shapeId="309434" r:id="rId2114" name="チェック 10426">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110</xdr:row>
                    <xdr:rowOff>146685</xdr:rowOff>
                  </to>
                </anchor>
              </controlPr>
            </control>
          </mc:Choice>
        </mc:AlternateContent>
        <mc:AlternateContent>
          <mc:Choice Requires="x14">
            <control shapeId="309435" r:id="rId2115" name="チェック 10427">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165100</xdr:rowOff>
                  </to>
                </anchor>
              </controlPr>
            </control>
          </mc:Choice>
        </mc:AlternateContent>
        <mc:AlternateContent>
          <mc:Choice Requires="x14">
            <control shapeId="309436" r:id="rId2116" name="チェック 10428">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332740</xdr:rowOff>
                  </to>
                </anchor>
              </controlPr>
            </control>
          </mc:Choice>
        </mc:AlternateContent>
        <mc:AlternateContent>
          <mc:Choice Requires="x14">
            <control shapeId="309437" r:id="rId2117" name="チェック 10429">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10160</xdr:rowOff>
                  </to>
                </anchor>
              </controlPr>
            </control>
          </mc:Choice>
        </mc:AlternateContent>
        <mc:AlternateContent>
          <mc:Choice Requires="x14">
            <control shapeId="309438" r:id="rId2118" name="チェック 10430">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196215</xdr:rowOff>
                  </to>
                </anchor>
              </controlPr>
            </control>
          </mc:Choice>
        </mc:AlternateContent>
        <mc:AlternateContent>
          <mc:Choice Requires="x14">
            <control shapeId="309439" r:id="rId2119" name="チェック 10431">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110</xdr:row>
                    <xdr:rowOff>165100</xdr:rowOff>
                  </to>
                </anchor>
              </controlPr>
            </control>
          </mc:Choice>
        </mc:AlternateContent>
        <mc:AlternateContent>
          <mc:Choice Requires="x14">
            <control shapeId="309440" r:id="rId2120" name="チェック 10432">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110</xdr:row>
                    <xdr:rowOff>332740</xdr:rowOff>
                  </to>
                </anchor>
              </controlPr>
            </control>
          </mc:Choice>
        </mc:AlternateContent>
        <mc:AlternateContent>
          <mc:Choice Requires="x14">
            <control shapeId="309441" r:id="rId2121" name="チェック 10433">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110</xdr:row>
                    <xdr:rowOff>10160</xdr:rowOff>
                  </to>
                </anchor>
              </controlPr>
            </control>
          </mc:Choice>
        </mc:AlternateContent>
        <mc:AlternateContent>
          <mc:Choice Requires="x14">
            <control shapeId="309442" r:id="rId2122" name="チェック 10434">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196215</xdr:rowOff>
                  </to>
                </anchor>
              </controlPr>
            </control>
          </mc:Choice>
        </mc:AlternateContent>
        <mc:AlternateContent>
          <mc:Choice Requires="x14">
            <control shapeId="309443" r:id="rId2123" name="チェック 10435">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110</xdr:row>
                    <xdr:rowOff>165100</xdr:rowOff>
                  </to>
                </anchor>
              </controlPr>
            </control>
          </mc:Choice>
        </mc:AlternateContent>
        <mc:AlternateContent>
          <mc:Choice Requires="x14">
            <control shapeId="309444" r:id="rId2124" name="チェック 10436">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110</xdr:row>
                    <xdr:rowOff>332740</xdr:rowOff>
                  </to>
                </anchor>
              </controlPr>
            </control>
          </mc:Choice>
        </mc:AlternateContent>
        <mc:AlternateContent>
          <mc:Choice Requires="x14">
            <control shapeId="309445" r:id="rId2125" name="チェック 10437">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110</xdr:row>
                    <xdr:rowOff>10160</xdr:rowOff>
                  </to>
                </anchor>
              </controlPr>
            </control>
          </mc:Choice>
        </mc:AlternateContent>
        <mc:AlternateContent>
          <mc:Choice Requires="x14">
            <control shapeId="309446" r:id="rId2126" name="チェック 10438">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196215</xdr:rowOff>
                  </to>
                </anchor>
              </controlPr>
            </control>
          </mc:Choice>
        </mc:AlternateContent>
        <mc:AlternateContent>
          <mc:Choice Requires="x14">
            <control shapeId="309447" r:id="rId2127" name="チェック 10439">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219075</xdr:rowOff>
                  </to>
                </anchor>
              </controlPr>
            </control>
          </mc:Choice>
        </mc:AlternateContent>
        <mc:AlternateContent>
          <mc:Choice Requires="x14">
            <control shapeId="309448" r:id="rId2128" name="チェック 10440">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219075</xdr:rowOff>
                  </to>
                </anchor>
              </controlPr>
            </control>
          </mc:Choice>
        </mc:AlternateContent>
        <mc:AlternateContent>
          <mc:Choice Requires="x14">
            <control shapeId="309449" r:id="rId2129" name="チェック 10441">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219075</xdr:rowOff>
                  </to>
                </anchor>
              </controlPr>
            </control>
          </mc:Choice>
        </mc:AlternateContent>
        <mc:AlternateContent>
          <mc:Choice Requires="x14">
            <control shapeId="309450" r:id="rId2130" name="チェック 10442">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22225</xdr:rowOff>
                  </to>
                </anchor>
              </controlPr>
            </control>
          </mc:Choice>
        </mc:AlternateContent>
        <mc:AlternateContent>
          <mc:Choice Requires="x14">
            <control shapeId="309451" r:id="rId2131" name="チェック 10443">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22225</xdr:rowOff>
                  </to>
                </anchor>
              </controlPr>
            </control>
          </mc:Choice>
        </mc:AlternateContent>
        <mc:AlternateContent>
          <mc:Choice Requires="x14">
            <control shapeId="309452" r:id="rId2132" name="チェック 10444">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22225</xdr:rowOff>
                  </to>
                </anchor>
              </controlPr>
            </control>
          </mc:Choice>
        </mc:AlternateContent>
        <mc:AlternateContent>
          <mc:Choice Requires="x14">
            <control shapeId="309453" r:id="rId2133" name="チェック 10445">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109</xdr:row>
                    <xdr:rowOff>219075</xdr:rowOff>
                  </to>
                </anchor>
              </controlPr>
            </control>
          </mc:Choice>
        </mc:AlternateContent>
        <mc:AlternateContent>
          <mc:Choice Requires="x14">
            <control shapeId="309454" r:id="rId2134" name="チェック 10446">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109</xdr:row>
                    <xdr:rowOff>219075</xdr:rowOff>
                  </to>
                </anchor>
              </controlPr>
            </control>
          </mc:Choice>
        </mc:AlternateContent>
        <mc:AlternateContent>
          <mc:Choice Requires="x14">
            <control shapeId="309455" r:id="rId2135" name="チェック 10447">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109</xdr:row>
                    <xdr:rowOff>219075</xdr:rowOff>
                  </to>
                </anchor>
              </controlPr>
            </control>
          </mc:Choice>
        </mc:AlternateContent>
        <mc:AlternateContent>
          <mc:Choice Requires="x14">
            <control shapeId="309456" r:id="rId2136" name="チェック 10448">
              <controlPr defaultSize="0" autoPict="0">
                <anchor moveWithCells="1">
                  <from xmlns:xdr="http://schemas.openxmlformats.org/drawingml/2006/spreadsheetDrawing">
                    <xdr:col>37</xdr:col>
                    <xdr:colOff>0</xdr:colOff>
                    <xdr:row>109</xdr:row>
                    <xdr:rowOff>0</xdr:rowOff>
                  </from>
                  <to xmlns:xdr="http://schemas.openxmlformats.org/drawingml/2006/spreadsheetDrawing">
                    <xdr:col>37</xdr:col>
                    <xdr:colOff>302260</xdr:colOff>
                    <xdr:row>110</xdr:row>
                    <xdr:rowOff>90805</xdr:rowOff>
                  </to>
                </anchor>
              </controlPr>
            </control>
          </mc:Choice>
        </mc:AlternateContent>
        <mc:AlternateContent>
          <mc:Choice Requires="x14">
            <control shapeId="309457" r:id="rId2137" name="チェック 10449">
              <controlPr defaultSize="0" autoPict="0">
                <anchor moveWithCells="1">
                  <from xmlns:xdr="http://schemas.openxmlformats.org/drawingml/2006/spreadsheetDrawing">
                    <xdr:col>38</xdr:col>
                    <xdr:colOff>0</xdr:colOff>
                    <xdr:row>109</xdr:row>
                    <xdr:rowOff>0</xdr:rowOff>
                  </from>
                  <to xmlns:xdr="http://schemas.openxmlformats.org/drawingml/2006/spreadsheetDrawing">
                    <xdr:col>38</xdr:col>
                    <xdr:colOff>302260</xdr:colOff>
                    <xdr:row>110</xdr:row>
                    <xdr:rowOff>90805</xdr:rowOff>
                  </to>
                </anchor>
              </controlPr>
            </control>
          </mc:Choice>
        </mc:AlternateContent>
        <mc:AlternateContent>
          <mc:Choice Requires="x14">
            <control shapeId="309458" r:id="rId2138" name="チェック 10450">
              <controlPr defaultSize="0" autoPict="0">
                <anchor moveWithCells="1">
                  <from xmlns:xdr="http://schemas.openxmlformats.org/drawingml/2006/spreadsheetDrawing">
                    <xdr:col>39</xdr:col>
                    <xdr:colOff>0</xdr:colOff>
                    <xdr:row>109</xdr:row>
                    <xdr:rowOff>0</xdr:rowOff>
                  </from>
                  <to xmlns:xdr="http://schemas.openxmlformats.org/drawingml/2006/spreadsheetDrawing">
                    <xdr:col>39</xdr:col>
                    <xdr:colOff>302260</xdr:colOff>
                    <xdr:row>110</xdr:row>
                    <xdr:rowOff>90805</xdr:rowOff>
                  </to>
                </anchor>
              </controlPr>
            </control>
          </mc:Choice>
        </mc:AlternateContent>
        <mc:AlternateContent>
          <mc:Choice Requires="x14">
            <control shapeId="309462" r:id="rId2139" name="チェック 10454">
              <controlPr defaultSize="0" autoPict="0">
                <anchor moveWithCells="1">
                  <from xmlns:xdr="http://schemas.openxmlformats.org/drawingml/2006/spreadsheetDrawing">
                    <xdr:col>37</xdr:col>
                    <xdr:colOff>0</xdr:colOff>
                    <xdr:row>70</xdr:row>
                    <xdr:rowOff>0</xdr:rowOff>
                  </from>
                  <to xmlns:xdr="http://schemas.openxmlformats.org/drawingml/2006/spreadsheetDrawing">
                    <xdr:col>37</xdr:col>
                    <xdr:colOff>302260</xdr:colOff>
                    <xdr:row>71</xdr:row>
                    <xdr:rowOff>1270</xdr:rowOff>
                  </to>
                </anchor>
              </controlPr>
            </control>
          </mc:Choice>
        </mc:AlternateContent>
        <mc:AlternateContent>
          <mc:Choice Requires="x14">
            <control shapeId="309463" r:id="rId2140" name="チェック 10455">
              <controlPr defaultSize="0" autoPict="0">
                <anchor moveWithCells="1">
                  <from xmlns:xdr="http://schemas.openxmlformats.org/drawingml/2006/spreadsheetDrawing">
                    <xdr:col>38</xdr:col>
                    <xdr:colOff>0</xdr:colOff>
                    <xdr:row>70</xdr:row>
                    <xdr:rowOff>0</xdr:rowOff>
                  </from>
                  <to xmlns:xdr="http://schemas.openxmlformats.org/drawingml/2006/spreadsheetDrawing">
                    <xdr:col>38</xdr:col>
                    <xdr:colOff>302260</xdr:colOff>
                    <xdr:row>71</xdr:row>
                    <xdr:rowOff>1270</xdr:rowOff>
                  </to>
                </anchor>
              </controlPr>
            </control>
          </mc:Choice>
        </mc:AlternateContent>
        <mc:AlternateContent>
          <mc:Choice Requires="x14">
            <control shapeId="309464" r:id="rId2141" name="チェック 10456">
              <controlPr defaultSize="0" autoPict="0">
                <anchor moveWithCells="1">
                  <from xmlns:xdr="http://schemas.openxmlformats.org/drawingml/2006/spreadsheetDrawing">
                    <xdr:col>39</xdr:col>
                    <xdr:colOff>0</xdr:colOff>
                    <xdr:row>70</xdr:row>
                    <xdr:rowOff>0</xdr:rowOff>
                  </from>
                  <to xmlns:xdr="http://schemas.openxmlformats.org/drawingml/2006/spreadsheetDrawing">
                    <xdr:col>39</xdr:col>
                    <xdr:colOff>302260</xdr:colOff>
                    <xdr:row>71</xdr:row>
                    <xdr:rowOff>1270</xdr:rowOff>
                  </to>
                </anchor>
              </controlPr>
            </control>
          </mc:Choice>
        </mc:AlternateContent>
        <mc:AlternateContent>
          <mc:Choice Requires="x14">
            <control shapeId="309466" r:id="rId2142" name="チェック 10458">
              <controlPr defaultSize="0" autoPict="0">
                <anchor moveWithCells="1">
                  <from xmlns:xdr="http://schemas.openxmlformats.org/drawingml/2006/spreadsheetDrawing">
                    <xdr:col>13</xdr:col>
                    <xdr:colOff>247650</xdr:colOff>
                    <xdr:row>84</xdr:row>
                    <xdr:rowOff>3175</xdr:rowOff>
                  </from>
                  <to xmlns:xdr="http://schemas.openxmlformats.org/drawingml/2006/spreadsheetDrawing">
                    <xdr:col>15</xdr:col>
                    <xdr:colOff>45720</xdr:colOff>
                    <xdr:row>86</xdr:row>
                    <xdr:rowOff>19050</xdr:rowOff>
                  </to>
                </anchor>
              </controlPr>
            </control>
          </mc:Choice>
        </mc:AlternateContent>
        <mc:AlternateContent>
          <mc:Choice Requires="x14">
            <control shapeId="309467" r:id="rId2143" name="チェック 10459">
              <controlPr defaultSize="0" autoPict="0">
                <anchor moveWithCells="1">
                  <from xmlns:xdr="http://schemas.openxmlformats.org/drawingml/2006/spreadsheetDrawing">
                    <xdr:col>17</xdr:col>
                    <xdr:colOff>0</xdr:colOff>
                    <xdr:row>84</xdr:row>
                    <xdr:rowOff>0</xdr:rowOff>
                  </from>
                  <to xmlns:xdr="http://schemas.openxmlformats.org/drawingml/2006/spreadsheetDrawing">
                    <xdr:col>18</xdr:col>
                    <xdr:colOff>50800</xdr:colOff>
                    <xdr:row>86</xdr:row>
                    <xdr:rowOff>15240</xdr:rowOff>
                  </to>
                </anchor>
              </controlPr>
            </control>
          </mc:Choice>
        </mc:AlternateContent>
        <mc:AlternateContent>
          <mc:Choice Requires="x14">
            <control shapeId="309477" r:id="rId2144" name="チェック 10469">
              <controlPr defaultSize="0" autoPict="0">
                <anchor moveWithCells="1">
                  <from xmlns:xdr="http://schemas.openxmlformats.org/drawingml/2006/spreadsheetDrawing">
                    <xdr:col>37</xdr:col>
                    <xdr:colOff>0</xdr:colOff>
                    <xdr:row>80</xdr:row>
                    <xdr:rowOff>0</xdr:rowOff>
                  </from>
                  <to xmlns:xdr="http://schemas.openxmlformats.org/drawingml/2006/spreadsheetDrawing">
                    <xdr:col>37</xdr:col>
                    <xdr:colOff>302260</xdr:colOff>
                    <xdr:row>82</xdr:row>
                    <xdr:rowOff>158115</xdr:rowOff>
                  </to>
                </anchor>
              </controlPr>
            </control>
          </mc:Choice>
        </mc:AlternateContent>
        <mc:AlternateContent>
          <mc:Choice Requires="x14">
            <control shapeId="309478" r:id="rId2145" name="チェック 10470">
              <controlPr defaultSize="0" autoPict="0">
                <anchor moveWithCells="1">
                  <from xmlns:xdr="http://schemas.openxmlformats.org/drawingml/2006/spreadsheetDrawing">
                    <xdr:col>38</xdr:col>
                    <xdr:colOff>0</xdr:colOff>
                    <xdr:row>80</xdr:row>
                    <xdr:rowOff>0</xdr:rowOff>
                  </from>
                  <to xmlns:xdr="http://schemas.openxmlformats.org/drawingml/2006/spreadsheetDrawing">
                    <xdr:col>38</xdr:col>
                    <xdr:colOff>302260</xdr:colOff>
                    <xdr:row>82</xdr:row>
                    <xdr:rowOff>158115</xdr:rowOff>
                  </to>
                </anchor>
              </controlPr>
            </control>
          </mc:Choice>
        </mc:AlternateContent>
        <mc:AlternateContent>
          <mc:Choice Requires="x14">
            <control shapeId="309479" r:id="rId2146" name="チェック 10471">
              <controlPr defaultSize="0" autoPict="0">
                <anchor moveWithCells="1">
                  <from xmlns:xdr="http://schemas.openxmlformats.org/drawingml/2006/spreadsheetDrawing">
                    <xdr:col>39</xdr:col>
                    <xdr:colOff>0</xdr:colOff>
                    <xdr:row>80</xdr:row>
                    <xdr:rowOff>0</xdr:rowOff>
                  </from>
                  <to xmlns:xdr="http://schemas.openxmlformats.org/drawingml/2006/spreadsheetDrawing">
                    <xdr:col>39</xdr:col>
                    <xdr:colOff>302260</xdr:colOff>
                    <xdr:row>82</xdr:row>
                    <xdr:rowOff>158115</xdr:rowOff>
                  </to>
                </anchor>
              </controlPr>
            </control>
          </mc:Choice>
        </mc:AlternateContent>
        <mc:AlternateContent>
          <mc:Choice Requires="x14">
            <control shapeId="309480" r:id="rId2147" name="チェック 10472">
              <controlPr defaultSize="0" autoPict="0">
                <anchor moveWithCells="1">
                  <from xmlns:xdr="http://schemas.openxmlformats.org/drawingml/2006/spreadsheetDrawing">
                    <xdr:col>37</xdr:col>
                    <xdr:colOff>13970</xdr:colOff>
                    <xdr:row>75</xdr:row>
                    <xdr:rowOff>19685</xdr:rowOff>
                  </from>
                  <to xmlns:xdr="http://schemas.openxmlformats.org/drawingml/2006/spreadsheetDrawing">
                    <xdr:col>37</xdr:col>
                    <xdr:colOff>316865</xdr:colOff>
                    <xdr:row>75</xdr:row>
                    <xdr:rowOff>287020</xdr:rowOff>
                  </to>
                </anchor>
              </controlPr>
            </control>
          </mc:Choice>
        </mc:AlternateContent>
        <mc:AlternateContent>
          <mc:Choice Requires="x14">
            <control shapeId="309482" r:id="rId2148" name="チェック 10474">
              <controlPr defaultSize="0" autoPict="0">
                <anchor moveWithCells="1">
                  <from xmlns:xdr="http://schemas.openxmlformats.org/drawingml/2006/spreadsheetDrawing">
                    <xdr:col>38</xdr:col>
                    <xdr:colOff>0</xdr:colOff>
                    <xdr:row>75</xdr:row>
                    <xdr:rowOff>0</xdr:rowOff>
                  </from>
                  <to xmlns:xdr="http://schemas.openxmlformats.org/drawingml/2006/spreadsheetDrawing">
                    <xdr:col>38</xdr:col>
                    <xdr:colOff>302895</xdr:colOff>
                    <xdr:row>75</xdr:row>
                    <xdr:rowOff>267335</xdr:rowOff>
                  </to>
                </anchor>
              </controlPr>
            </control>
          </mc:Choice>
        </mc:AlternateContent>
        <mc:AlternateContent>
          <mc:Choice Requires="x14">
            <control shapeId="309483" r:id="rId2149" name="チェック 10475">
              <controlPr defaultSize="0" autoPict="0">
                <anchor moveWithCells="1">
                  <from xmlns:xdr="http://schemas.openxmlformats.org/drawingml/2006/spreadsheetDrawing">
                    <xdr:col>39</xdr:col>
                    <xdr:colOff>0</xdr:colOff>
                    <xdr:row>75</xdr:row>
                    <xdr:rowOff>0</xdr:rowOff>
                  </from>
                  <to xmlns:xdr="http://schemas.openxmlformats.org/drawingml/2006/spreadsheetDrawing">
                    <xdr:col>39</xdr:col>
                    <xdr:colOff>302895</xdr:colOff>
                    <xdr:row>75</xdr:row>
                    <xdr:rowOff>267335</xdr:rowOff>
                  </to>
                </anchor>
              </controlPr>
            </control>
          </mc:Choice>
        </mc:AlternateContent>
        <mc:AlternateContent>
          <mc:Choice Requires="x14">
            <control shapeId="309484" r:id="rId2150" name="チェック 10476">
              <controlPr defaultSize="0" autoPict="0">
                <anchor moveWithCells="1">
                  <from xmlns:xdr="http://schemas.openxmlformats.org/drawingml/2006/spreadsheetDrawing">
                    <xdr:col>37</xdr:col>
                    <xdr:colOff>0</xdr:colOff>
                    <xdr:row>93</xdr:row>
                    <xdr:rowOff>0</xdr:rowOff>
                  </from>
                  <to xmlns:xdr="http://schemas.openxmlformats.org/drawingml/2006/spreadsheetDrawing">
                    <xdr:col>37</xdr:col>
                    <xdr:colOff>302895</xdr:colOff>
                    <xdr:row>94</xdr:row>
                    <xdr:rowOff>12700</xdr:rowOff>
                  </to>
                </anchor>
              </controlPr>
            </control>
          </mc:Choice>
        </mc:AlternateContent>
        <mc:AlternateContent>
          <mc:Choice Requires="x14">
            <control shapeId="309485" r:id="rId2151" name="チェック 10477">
              <controlPr defaultSize="0" autoPict="0">
                <anchor moveWithCells="1">
                  <from xmlns:xdr="http://schemas.openxmlformats.org/drawingml/2006/spreadsheetDrawing">
                    <xdr:col>38</xdr:col>
                    <xdr:colOff>0</xdr:colOff>
                    <xdr:row>93</xdr:row>
                    <xdr:rowOff>0</xdr:rowOff>
                  </from>
                  <to xmlns:xdr="http://schemas.openxmlformats.org/drawingml/2006/spreadsheetDrawing">
                    <xdr:col>38</xdr:col>
                    <xdr:colOff>302895</xdr:colOff>
                    <xdr:row>94</xdr:row>
                    <xdr:rowOff>12700</xdr:rowOff>
                  </to>
                </anchor>
              </controlPr>
            </control>
          </mc:Choice>
        </mc:AlternateContent>
        <mc:AlternateContent>
          <mc:Choice Requires="x14">
            <control shapeId="309486" r:id="rId2152" name="チェック 10478">
              <controlPr defaultSize="0" autoPict="0">
                <anchor moveWithCells="1">
                  <from xmlns:xdr="http://schemas.openxmlformats.org/drawingml/2006/spreadsheetDrawing">
                    <xdr:col>39</xdr:col>
                    <xdr:colOff>0</xdr:colOff>
                    <xdr:row>93</xdr:row>
                    <xdr:rowOff>0</xdr:rowOff>
                  </from>
                  <to xmlns:xdr="http://schemas.openxmlformats.org/drawingml/2006/spreadsheetDrawing">
                    <xdr:col>39</xdr:col>
                    <xdr:colOff>302895</xdr:colOff>
                    <xdr:row>94</xdr:row>
                    <xdr:rowOff>12700</xdr:rowOff>
                  </to>
                </anchor>
              </controlPr>
            </control>
          </mc:Choice>
        </mc:AlternateContent>
        <mc:AlternateContent>
          <mc:Choice Requires="x14">
            <control shapeId="309488" r:id="rId2153" name="チェック 10480">
              <controlPr defaultSize="0" autoPict="0">
                <anchor moveWithCells="1">
                  <from xmlns:xdr="http://schemas.openxmlformats.org/drawingml/2006/spreadsheetDrawing">
                    <xdr:col>38</xdr:col>
                    <xdr:colOff>0</xdr:colOff>
                    <xdr:row>106</xdr:row>
                    <xdr:rowOff>0</xdr:rowOff>
                  </from>
                  <to xmlns:xdr="http://schemas.openxmlformats.org/drawingml/2006/spreadsheetDrawing">
                    <xdr:col>38</xdr:col>
                    <xdr:colOff>302895</xdr:colOff>
                    <xdr:row>107</xdr:row>
                    <xdr:rowOff>12700</xdr:rowOff>
                  </to>
                </anchor>
              </controlPr>
            </control>
          </mc:Choice>
        </mc:AlternateContent>
        <mc:AlternateContent>
          <mc:Choice Requires="x14">
            <control shapeId="309489" r:id="rId2154" name="チェック 10481">
              <controlPr defaultSize="0" autoPict="0">
                <anchor moveWithCells="1">
                  <from xmlns:xdr="http://schemas.openxmlformats.org/drawingml/2006/spreadsheetDrawing">
                    <xdr:col>39</xdr:col>
                    <xdr:colOff>0</xdr:colOff>
                    <xdr:row>106</xdr:row>
                    <xdr:rowOff>0</xdr:rowOff>
                  </from>
                  <to xmlns:xdr="http://schemas.openxmlformats.org/drawingml/2006/spreadsheetDrawing">
                    <xdr:col>39</xdr:col>
                    <xdr:colOff>302895</xdr:colOff>
                    <xdr:row>107</xdr:row>
                    <xdr:rowOff>12700</xdr:rowOff>
                  </to>
                </anchor>
              </controlPr>
            </control>
          </mc:Choice>
        </mc:AlternateContent>
        <mc:AlternateContent>
          <mc:Choice Requires="x14">
            <control shapeId="309490" r:id="rId2155" name="チェック 10482">
              <controlPr defaultSize="0" autoPict="0">
                <anchor moveWithCells="1">
                  <from xmlns:xdr="http://schemas.openxmlformats.org/drawingml/2006/spreadsheetDrawing">
                    <xdr:col>37</xdr:col>
                    <xdr:colOff>0</xdr:colOff>
                    <xdr:row>102</xdr:row>
                    <xdr:rowOff>0</xdr:rowOff>
                  </from>
                  <to xmlns:xdr="http://schemas.openxmlformats.org/drawingml/2006/spreadsheetDrawing">
                    <xdr:col>37</xdr:col>
                    <xdr:colOff>302895</xdr:colOff>
                    <xdr:row>102</xdr:row>
                    <xdr:rowOff>266700</xdr:rowOff>
                  </to>
                </anchor>
              </controlPr>
            </control>
          </mc:Choice>
        </mc:AlternateContent>
        <mc:AlternateContent>
          <mc:Choice Requires="x14">
            <control shapeId="309491" r:id="rId2156" name="チェック 10483">
              <controlPr defaultSize="0" autoPict="0">
                <anchor moveWithCells="1">
                  <from xmlns:xdr="http://schemas.openxmlformats.org/drawingml/2006/spreadsheetDrawing">
                    <xdr:col>37</xdr:col>
                    <xdr:colOff>0</xdr:colOff>
                    <xdr:row>103</xdr:row>
                    <xdr:rowOff>0</xdr:rowOff>
                  </from>
                  <to xmlns:xdr="http://schemas.openxmlformats.org/drawingml/2006/spreadsheetDrawing">
                    <xdr:col>37</xdr:col>
                    <xdr:colOff>302895</xdr:colOff>
                    <xdr:row>103</xdr:row>
                    <xdr:rowOff>266700</xdr:rowOff>
                  </to>
                </anchor>
              </controlPr>
            </control>
          </mc:Choice>
        </mc:AlternateContent>
        <mc:AlternateContent>
          <mc:Choice Requires="x14">
            <control shapeId="309492" r:id="rId2157" name="チェック 10484">
              <controlPr defaultSize="0" autoPict="0">
                <anchor moveWithCells="1">
                  <from xmlns:xdr="http://schemas.openxmlformats.org/drawingml/2006/spreadsheetDrawing">
                    <xdr:col>38</xdr:col>
                    <xdr:colOff>0</xdr:colOff>
                    <xdr:row>102</xdr:row>
                    <xdr:rowOff>0</xdr:rowOff>
                  </from>
                  <to xmlns:xdr="http://schemas.openxmlformats.org/drawingml/2006/spreadsheetDrawing">
                    <xdr:col>38</xdr:col>
                    <xdr:colOff>302895</xdr:colOff>
                    <xdr:row>102</xdr:row>
                    <xdr:rowOff>266700</xdr:rowOff>
                  </to>
                </anchor>
              </controlPr>
            </control>
          </mc:Choice>
        </mc:AlternateContent>
        <mc:AlternateContent>
          <mc:Choice Requires="x14">
            <control shapeId="309493" r:id="rId2158" name="チェック 10485">
              <controlPr defaultSize="0" autoPict="0">
                <anchor moveWithCells="1">
                  <from xmlns:xdr="http://schemas.openxmlformats.org/drawingml/2006/spreadsheetDrawing">
                    <xdr:col>38</xdr:col>
                    <xdr:colOff>0</xdr:colOff>
                    <xdr:row>103</xdr:row>
                    <xdr:rowOff>0</xdr:rowOff>
                  </from>
                  <to xmlns:xdr="http://schemas.openxmlformats.org/drawingml/2006/spreadsheetDrawing">
                    <xdr:col>38</xdr:col>
                    <xdr:colOff>302895</xdr:colOff>
                    <xdr:row>103</xdr:row>
                    <xdr:rowOff>266700</xdr:rowOff>
                  </to>
                </anchor>
              </controlPr>
            </control>
          </mc:Choice>
        </mc:AlternateContent>
        <mc:AlternateContent>
          <mc:Choice Requires="x14">
            <control shapeId="309494" r:id="rId2159" name="チェック 10486">
              <controlPr defaultSize="0" autoPict="0">
                <anchor moveWithCells="1">
                  <from xmlns:xdr="http://schemas.openxmlformats.org/drawingml/2006/spreadsheetDrawing">
                    <xdr:col>39</xdr:col>
                    <xdr:colOff>0</xdr:colOff>
                    <xdr:row>102</xdr:row>
                    <xdr:rowOff>0</xdr:rowOff>
                  </from>
                  <to xmlns:xdr="http://schemas.openxmlformats.org/drawingml/2006/spreadsheetDrawing">
                    <xdr:col>39</xdr:col>
                    <xdr:colOff>302895</xdr:colOff>
                    <xdr:row>102</xdr:row>
                    <xdr:rowOff>266700</xdr:rowOff>
                  </to>
                </anchor>
              </controlPr>
            </control>
          </mc:Choice>
        </mc:AlternateContent>
        <mc:AlternateContent>
          <mc:Choice Requires="x14">
            <control shapeId="309495" r:id="rId2160" name="チェック 10487">
              <controlPr defaultSize="0" autoPict="0">
                <anchor moveWithCells="1">
                  <from xmlns:xdr="http://schemas.openxmlformats.org/drawingml/2006/spreadsheetDrawing">
                    <xdr:col>39</xdr:col>
                    <xdr:colOff>0</xdr:colOff>
                    <xdr:row>103</xdr:row>
                    <xdr:rowOff>0</xdr:rowOff>
                  </from>
                  <to xmlns:xdr="http://schemas.openxmlformats.org/drawingml/2006/spreadsheetDrawing">
                    <xdr:col>39</xdr:col>
                    <xdr:colOff>302895</xdr:colOff>
                    <xdr:row>103</xdr:row>
                    <xdr:rowOff>266700</xdr:rowOff>
                  </to>
                </anchor>
              </controlPr>
            </control>
          </mc:Choice>
        </mc:AlternateContent>
        <mc:AlternateContent>
          <mc:Choice Requires="x14">
            <control shapeId="309496" r:id="rId2161" name="チェック 10488">
              <controlPr defaultSize="0" autoPict="0">
                <anchor moveWithCells="1">
                  <from xmlns:xdr="http://schemas.openxmlformats.org/drawingml/2006/spreadsheetDrawing">
                    <xdr:col>37</xdr:col>
                    <xdr:colOff>0</xdr:colOff>
                    <xdr:row>106</xdr:row>
                    <xdr:rowOff>0</xdr:rowOff>
                  </from>
                  <to xmlns:xdr="http://schemas.openxmlformats.org/drawingml/2006/spreadsheetDrawing">
                    <xdr:col>37</xdr:col>
                    <xdr:colOff>302895</xdr:colOff>
                    <xdr:row>107</xdr:row>
                    <xdr:rowOff>12700</xdr:rowOff>
                  </to>
                </anchor>
              </controlPr>
            </control>
          </mc:Choice>
        </mc:AlternateContent>
        <mc:AlternateContent>
          <mc:Choice Requires="x14">
            <control shapeId="316779" r:id="rId2162" name="チェック 12651">
              <controlPr defaultSize="0" autoPict="0">
                <anchor moveWithCells="1">
                  <from xmlns:xdr="http://schemas.openxmlformats.org/drawingml/2006/spreadsheetDrawing">
                    <xdr:col>37</xdr:col>
                    <xdr:colOff>0</xdr:colOff>
                    <xdr:row>91</xdr:row>
                    <xdr:rowOff>0</xdr:rowOff>
                  </from>
                  <to xmlns:xdr="http://schemas.openxmlformats.org/drawingml/2006/spreadsheetDrawing">
                    <xdr:col>37</xdr:col>
                    <xdr:colOff>302895</xdr:colOff>
                    <xdr:row>92</xdr:row>
                    <xdr:rowOff>12700</xdr:rowOff>
                  </to>
                </anchor>
              </controlPr>
            </control>
          </mc:Choice>
        </mc:AlternateContent>
        <mc:AlternateContent>
          <mc:Choice Requires="x14">
            <control shapeId="316780" r:id="rId2163" name="チェック 12652">
              <controlPr defaultSize="0" autoPict="0">
                <anchor moveWithCells="1">
                  <from xmlns:xdr="http://schemas.openxmlformats.org/drawingml/2006/spreadsheetDrawing">
                    <xdr:col>38</xdr:col>
                    <xdr:colOff>0</xdr:colOff>
                    <xdr:row>91</xdr:row>
                    <xdr:rowOff>0</xdr:rowOff>
                  </from>
                  <to xmlns:xdr="http://schemas.openxmlformats.org/drawingml/2006/spreadsheetDrawing">
                    <xdr:col>38</xdr:col>
                    <xdr:colOff>302895</xdr:colOff>
                    <xdr:row>92</xdr:row>
                    <xdr:rowOff>12700</xdr:rowOff>
                  </to>
                </anchor>
              </controlPr>
            </control>
          </mc:Choice>
        </mc:AlternateContent>
        <mc:AlternateContent>
          <mc:Choice Requires="x14">
            <control shapeId="316781" r:id="rId2164" name="チェック 12653">
              <controlPr defaultSize="0" autoPict="0">
                <anchor moveWithCells="1">
                  <from xmlns:xdr="http://schemas.openxmlformats.org/drawingml/2006/spreadsheetDrawing">
                    <xdr:col>39</xdr:col>
                    <xdr:colOff>0</xdr:colOff>
                    <xdr:row>91</xdr:row>
                    <xdr:rowOff>0</xdr:rowOff>
                  </from>
                  <to xmlns:xdr="http://schemas.openxmlformats.org/drawingml/2006/spreadsheetDrawing">
                    <xdr:col>39</xdr:col>
                    <xdr:colOff>302895</xdr:colOff>
                    <xdr:row>92</xdr:row>
                    <xdr:rowOff>12700</xdr:rowOff>
                  </to>
                </anchor>
              </controlPr>
            </control>
          </mc:Choice>
        </mc:AlternateContent>
        <mc:AlternateContent>
          <mc:Choice Requires="x14">
            <control shapeId="316782" r:id="rId2165" name="チェック 12654">
              <controlPr defaultSize="0" autoPict="0">
                <anchor moveWithCells="1">
                  <from xmlns:xdr="http://schemas.openxmlformats.org/drawingml/2006/spreadsheetDrawing">
                    <xdr:col>37</xdr:col>
                    <xdr:colOff>0</xdr:colOff>
                    <xdr:row>105</xdr:row>
                    <xdr:rowOff>0</xdr:rowOff>
                  </from>
                  <to xmlns:xdr="http://schemas.openxmlformats.org/drawingml/2006/spreadsheetDrawing">
                    <xdr:col>37</xdr:col>
                    <xdr:colOff>302895</xdr:colOff>
                    <xdr:row>106</xdr:row>
                    <xdr:rowOff>27940</xdr:rowOff>
                  </to>
                </anchor>
              </controlPr>
            </control>
          </mc:Choice>
        </mc:AlternateContent>
        <mc:AlternateContent>
          <mc:Choice Requires="x14">
            <control shapeId="316783" r:id="rId2166" name="チェック 12655">
              <controlPr defaultSize="0" autoPict="0">
                <anchor moveWithCells="1">
                  <from xmlns:xdr="http://schemas.openxmlformats.org/drawingml/2006/spreadsheetDrawing">
                    <xdr:col>38</xdr:col>
                    <xdr:colOff>0</xdr:colOff>
                    <xdr:row>105</xdr:row>
                    <xdr:rowOff>0</xdr:rowOff>
                  </from>
                  <to xmlns:xdr="http://schemas.openxmlformats.org/drawingml/2006/spreadsheetDrawing">
                    <xdr:col>38</xdr:col>
                    <xdr:colOff>302895</xdr:colOff>
                    <xdr:row>106</xdr:row>
                    <xdr:rowOff>27940</xdr:rowOff>
                  </to>
                </anchor>
              </controlPr>
            </control>
          </mc:Choice>
        </mc:AlternateContent>
        <mc:AlternateContent>
          <mc:Choice Requires="x14">
            <control shapeId="316784" r:id="rId2167" name="チェック 12656">
              <controlPr defaultSize="0" autoPict="0">
                <anchor moveWithCells="1">
                  <from xmlns:xdr="http://schemas.openxmlformats.org/drawingml/2006/spreadsheetDrawing">
                    <xdr:col>39</xdr:col>
                    <xdr:colOff>0</xdr:colOff>
                    <xdr:row>105</xdr:row>
                    <xdr:rowOff>0</xdr:rowOff>
                  </from>
                  <to xmlns:xdr="http://schemas.openxmlformats.org/drawingml/2006/spreadsheetDrawing">
                    <xdr:col>39</xdr:col>
                    <xdr:colOff>302895</xdr:colOff>
                    <xdr:row>106</xdr:row>
                    <xdr:rowOff>27940</xdr:rowOff>
                  </to>
                </anchor>
              </controlPr>
            </control>
          </mc:Choice>
        </mc:AlternateContent>
        <mc:AlternateContent>
          <mc:Choice Requires="x14">
            <control shapeId="316785" r:id="rId2168" name="チェック 12657">
              <controlPr defaultSize="0" autoPict="0">
                <anchor moveWithCells="1">
                  <from xmlns:xdr="http://schemas.openxmlformats.org/drawingml/2006/spreadsheetDrawing">
                    <xdr:col>37</xdr:col>
                    <xdr:colOff>0</xdr:colOff>
                    <xdr:row>108</xdr:row>
                    <xdr:rowOff>0</xdr:rowOff>
                  </from>
                  <to xmlns:xdr="http://schemas.openxmlformats.org/drawingml/2006/spreadsheetDrawing">
                    <xdr:col>37</xdr:col>
                    <xdr:colOff>302895</xdr:colOff>
                    <xdr:row>108</xdr:row>
                    <xdr:rowOff>264795</xdr:rowOff>
                  </to>
                </anchor>
              </controlPr>
            </control>
          </mc:Choice>
        </mc:AlternateContent>
        <mc:AlternateContent>
          <mc:Choice Requires="x14">
            <control shapeId="316786" r:id="rId2169" name="チェック 12658">
              <controlPr defaultSize="0" autoPict="0">
                <anchor moveWithCells="1">
                  <from xmlns:xdr="http://schemas.openxmlformats.org/drawingml/2006/spreadsheetDrawing">
                    <xdr:col>38</xdr:col>
                    <xdr:colOff>0</xdr:colOff>
                    <xdr:row>108</xdr:row>
                    <xdr:rowOff>0</xdr:rowOff>
                  </from>
                  <to xmlns:xdr="http://schemas.openxmlformats.org/drawingml/2006/spreadsheetDrawing">
                    <xdr:col>38</xdr:col>
                    <xdr:colOff>302895</xdr:colOff>
                    <xdr:row>108</xdr:row>
                    <xdr:rowOff>264795</xdr:rowOff>
                  </to>
                </anchor>
              </controlPr>
            </control>
          </mc:Choice>
        </mc:AlternateContent>
        <mc:AlternateContent>
          <mc:Choice Requires="x14">
            <control shapeId="316787" r:id="rId2170" name="チェック 12659">
              <controlPr defaultSize="0" autoPict="0">
                <anchor moveWithCells="1">
                  <from xmlns:xdr="http://schemas.openxmlformats.org/drawingml/2006/spreadsheetDrawing">
                    <xdr:col>39</xdr:col>
                    <xdr:colOff>0</xdr:colOff>
                    <xdr:row>108</xdr:row>
                    <xdr:rowOff>0</xdr:rowOff>
                  </from>
                  <to xmlns:xdr="http://schemas.openxmlformats.org/drawingml/2006/spreadsheetDrawing">
                    <xdr:col>39</xdr:col>
                    <xdr:colOff>302895</xdr:colOff>
                    <xdr:row>108</xdr:row>
                    <xdr:rowOff>264795</xdr:rowOff>
                  </to>
                </anchor>
              </controlPr>
            </control>
          </mc:Choice>
        </mc:AlternateContent>
        <mc:AlternateContent>
          <mc:Choice Requires="x14">
            <control shapeId="324075" r:id="rId2171" name="チェック 14827">
              <controlPr defaultSize="0" autoPict="0">
                <anchor moveWithCells="1">
                  <from xmlns:xdr="http://schemas.openxmlformats.org/drawingml/2006/spreadsheetDrawing">
                    <xdr:col>37</xdr:col>
                    <xdr:colOff>0</xdr:colOff>
                    <xdr:row>312</xdr:row>
                    <xdr:rowOff>0</xdr:rowOff>
                  </from>
                  <to xmlns:xdr="http://schemas.openxmlformats.org/drawingml/2006/spreadsheetDrawing">
                    <xdr:col>37</xdr:col>
                    <xdr:colOff>302260</xdr:colOff>
                    <xdr:row>312</xdr:row>
                    <xdr:rowOff>313055</xdr:rowOff>
                  </to>
                </anchor>
              </controlPr>
            </control>
          </mc:Choice>
        </mc:AlternateContent>
        <mc:AlternateContent>
          <mc:Choice Requires="x14">
            <control shapeId="324076" r:id="rId2172" name="チェック 14828">
              <controlPr defaultSize="0" autoPict="0">
                <anchor moveWithCells="1">
                  <from xmlns:xdr="http://schemas.openxmlformats.org/drawingml/2006/spreadsheetDrawing">
                    <xdr:col>37</xdr:col>
                    <xdr:colOff>0</xdr:colOff>
                    <xdr:row>313</xdr:row>
                    <xdr:rowOff>0</xdr:rowOff>
                  </from>
                  <to xmlns:xdr="http://schemas.openxmlformats.org/drawingml/2006/spreadsheetDrawing">
                    <xdr:col>37</xdr:col>
                    <xdr:colOff>302260</xdr:colOff>
                    <xdr:row>314</xdr:row>
                    <xdr:rowOff>19685</xdr:rowOff>
                  </to>
                </anchor>
              </controlPr>
            </control>
          </mc:Choice>
        </mc:AlternateContent>
        <mc:AlternateContent>
          <mc:Choice Requires="x14">
            <control shapeId="324077" r:id="rId2173" name="チェック 14829">
              <controlPr defaultSize="0" autoPict="0">
                <anchor moveWithCells="1">
                  <from xmlns:xdr="http://schemas.openxmlformats.org/drawingml/2006/spreadsheetDrawing">
                    <xdr:col>38</xdr:col>
                    <xdr:colOff>0</xdr:colOff>
                    <xdr:row>312</xdr:row>
                    <xdr:rowOff>0</xdr:rowOff>
                  </from>
                  <to xmlns:xdr="http://schemas.openxmlformats.org/drawingml/2006/spreadsheetDrawing">
                    <xdr:col>38</xdr:col>
                    <xdr:colOff>302260</xdr:colOff>
                    <xdr:row>312</xdr:row>
                    <xdr:rowOff>313055</xdr:rowOff>
                  </to>
                </anchor>
              </controlPr>
            </control>
          </mc:Choice>
        </mc:AlternateContent>
        <mc:AlternateContent>
          <mc:Choice Requires="x14">
            <control shapeId="324078" r:id="rId2174" name="チェック 14830">
              <controlPr defaultSize="0" autoPict="0">
                <anchor moveWithCells="1">
                  <from xmlns:xdr="http://schemas.openxmlformats.org/drawingml/2006/spreadsheetDrawing">
                    <xdr:col>38</xdr:col>
                    <xdr:colOff>0</xdr:colOff>
                    <xdr:row>313</xdr:row>
                    <xdr:rowOff>0</xdr:rowOff>
                  </from>
                  <to xmlns:xdr="http://schemas.openxmlformats.org/drawingml/2006/spreadsheetDrawing">
                    <xdr:col>38</xdr:col>
                    <xdr:colOff>302260</xdr:colOff>
                    <xdr:row>314</xdr:row>
                    <xdr:rowOff>19685</xdr:rowOff>
                  </to>
                </anchor>
              </controlPr>
            </control>
          </mc:Choice>
        </mc:AlternateContent>
        <mc:AlternateContent>
          <mc:Choice Requires="x14">
            <control shapeId="324079" r:id="rId2175" name="チェック 14831">
              <controlPr defaultSize="0" autoPict="0">
                <anchor moveWithCells="1">
                  <from xmlns:xdr="http://schemas.openxmlformats.org/drawingml/2006/spreadsheetDrawing">
                    <xdr:col>39</xdr:col>
                    <xdr:colOff>0</xdr:colOff>
                    <xdr:row>312</xdr:row>
                    <xdr:rowOff>0</xdr:rowOff>
                  </from>
                  <to xmlns:xdr="http://schemas.openxmlformats.org/drawingml/2006/spreadsheetDrawing">
                    <xdr:col>39</xdr:col>
                    <xdr:colOff>302260</xdr:colOff>
                    <xdr:row>312</xdr:row>
                    <xdr:rowOff>313055</xdr:rowOff>
                  </to>
                </anchor>
              </controlPr>
            </control>
          </mc:Choice>
        </mc:AlternateContent>
        <mc:AlternateContent>
          <mc:Choice Requires="x14">
            <control shapeId="324080" r:id="rId2176" name="チェック 14832">
              <controlPr defaultSize="0" autoPict="0">
                <anchor moveWithCells="1">
                  <from xmlns:xdr="http://schemas.openxmlformats.org/drawingml/2006/spreadsheetDrawing">
                    <xdr:col>39</xdr:col>
                    <xdr:colOff>0</xdr:colOff>
                    <xdr:row>313</xdr:row>
                    <xdr:rowOff>0</xdr:rowOff>
                  </from>
                  <to xmlns:xdr="http://schemas.openxmlformats.org/drawingml/2006/spreadsheetDrawing">
                    <xdr:col>39</xdr:col>
                    <xdr:colOff>302260</xdr:colOff>
                    <xdr:row>314</xdr:row>
                    <xdr:rowOff>19685</xdr:rowOff>
                  </to>
                </anchor>
              </controlPr>
            </control>
          </mc:Choice>
        </mc:AlternateContent>
        <mc:AlternateContent>
          <mc:Choice Requires="x14">
            <control shapeId="331374" r:id="rId2177" name="チェック 17006">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316865</xdr:rowOff>
                  </to>
                </anchor>
              </controlPr>
            </control>
          </mc:Choice>
        </mc:AlternateContent>
        <mc:AlternateContent>
          <mc:Choice Requires="x14">
            <control shapeId="331375" r:id="rId2178" name="チェック 17007">
              <controlPr defaultSize="0" autoPict="0">
                <anchor moveWithCells="1">
                  <from xmlns:xdr="http://schemas.openxmlformats.org/drawingml/2006/spreadsheetDrawing">
                    <xdr:col>37</xdr:col>
                    <xdr:colOff>0</xdr:colOff>
                    <xdr:row>724</xdr:row>
                    <xdr:rowOff>0</xdr:rowOff>
                  </from>
                  <to xmlns:xdr="http://schemas.openxmlformats.org/drawingml/2006/spreadsheetDrawing">
                    <xdr:col>37</xdr:col>
                    <xdr:colOff>307340</xdr:colOff>
                    <xdr:row>724</xdr:row>
                    <xdr:rowOff>315595</xdr:rowOff>
                  </to>
                </anchor>
              </controlPr>
            </control>
          </mc:Choice>
        </mc:AlternateContent>
        <mc:AlternateContent>
          <mc:Choice Requires="x14">
            <control shapeId="331376" r:id="rId2179" name="チェック 17008">
              <controlPr defaultSize="0" autoPict="0">
                <anchor moveWithCells="1">
                  <from xmlns:xdr="http://schemas.openxmlformats.org/drawingml/2006/spreadsheetDrawing">
                    <xdr:col>38</xdr:col>
                    <xdr:colOff>0</xdr:colOff>
                    <xdr:row>724</xdr:row>
                    <xdr:rowOff>0</xdr:rowOff>
                  </from>
                  <to xmlns:xdr="http://schemas.openxmlformats.org/drawingml/2006/spreadsheetDrawing">
                    <xdr:col>38</xdr:col>
                    <xdr:colOff>307340</xdr:colOff>
                    <xdr:row>724</xdr:row>
                    <xdr:rowOff>315595</xdr:rowOff>
                  </to>
                </anchor>
              </controlPr>
            </control>
          </mc:Choice>
        </mc:AlternateContent>
        <mc:AlternateContent>
          <mc:Choice Requires="x14">
            <control shapeId="331377" r:id="rId2180" name="チェック 17009">
              <controlPr defaultSize="0" autoPict="0">
                <anchor moveWithCells="1">
                  <from xmlns:xdr="http://schemas.openxmlformats.org/drawingml/2006/spreadsheetDrawing">
                    <xdr:col>39</xdr:col>
                    <xdr:colOff>0</xdr:colOff>
                    <xdr:row>724</xdr:row>
                    <xdr:rowOff>0</xdr:rowOff>
                  </from>
                  <to xmlns:xdr="http://schemas.openxmlformats.org/drawingml/2006/spreadsheetDrawing">
                    <xdr:col>39</xdr:col>
                    <xdr:colOff>307340</xdr:colOff>
                    <xdr:row>724</xdr:row>
                    <xdr:rowOff>315595</xdr:rowOff>
                  </to>
                </anchor>
              </controlPr>
            </control>
          </mc:Choice>
        </mc:AlternateContent>
        <mc:AlternateContent>
          <mc:Choice Requires="x14">
            <control shapeId="331378" r:id="rId2181" name="チェック 17010">
              <controlPr defaultSize="0" autoPict="0">
                <anchor moveWithCells="1">
                  <from xmlns:xdr="http://schemas.openxmlformats.org/drawingml/2006/spreadsheetDrawing">
                    <xdr:col>31</xdr:col>
                    <xdr:colOff>0</xdr:colOff>
                    <xdr:row>736</xdr:row>
                    <xdr:rowOff>0</xdr:rowOff>
                  </from>
                  <to xmlns:xdr="http://schemas.openxmlformats.org/drawingml/2006/spreadsheetDrawing">
                    <xdr:col>32</xdr:col>
                    <xdr:colOff>53975</xdr:colOff>
                    <xdr:row>737</xdr:row>
                    <xdr:rowOff>27940</xdr:rowOff>
                  </to>
                </anchor>
              </controlPr>
            </control>
          </mc:Choice>
        </mc:AlternateContent>
        <mc:AlternateContent>
          <mc:Choice Requires="x14">
            <control shapeId="331380" r:id="rId2182" name="チェック 17012">
              <controlPr defaultSize="0" autoPict="0">
                <anchor moveWithCells="1">
                  <from xmlns:xdr="http://schemas.openxmlformats.org/drawingml/2006/spreadsheetDrawing">
                    <xdr:col>34</xdr:col>
                    <xdr:colOff>0</xdr:colOff>
                    <xdr:row>736</xdr:row>
                    <xdr:rowOff>0</xdr:rowOff>
                  </from>
                  <to xmlns:xdr="http://schemas.openxmlformats.org/drawingml/2006/spreadsheetDrawing">
                    <xdr:col>35</xdr:col>
                    <xdr:colOff>53975</xdr:colOff>
                    <xdr:row>737</xdr:row>
                    <xdr:rowOff>30480</xdr:rowOff>
                  </to>
                </anchor>
              </controlPr>
            </control>
          </mc:Choice>
        </mc:AlternateContent>
        <mc:AlternateContent>
          <mc:Choice Requires="x14">
            <control shapeId="331381" r:id="rId2183" name="チェック 17013">
              <controlPr defaultSize="0" autoPict="0">
                <anchor moveWithCells="1">
                  <from xmlns:xdr="http://schemas.openxmlformats.org/drawingml/2006/spreadsheetDrawing">
                    <xdr:col>31</xdr:col>
                    <xdr:colOff>0</xdr:colOff>
                    <xdr:row>738</xdr:row>
                    <xdr:rowOff>0</xdr:rowOff>
                  </from>
                  <to xmlns:xdr="http://schemas.openxmlformats.org/drawingml/2006/spreadsheetDrawing">
                    <xdr:col>32</xdr:col>
                    <xdr:colOff>53975</xdr:colOff>
                    <xdr:row>739</xdr:row>
                    <xdr:rowOff>33655</xdr:rowOff>
                  </to>
                </anchor>
              </controlPr>
            </control>
          </mc:Choice>
        </mc:AlternateContent>
        <mc:AlternateContent>
          <mc:Choice Requires="x14">
            <control shapeId="331382" r:id="rId2184" name="チェック 17014">
              <controlPr defaultSize="0" autoPict="0">
                <anchor moveWithCells="1">
                  <from xmlns:xdr="http://schemas.openxmlformats.org/drawingml/2006/spreadsheetDrawing">
                    <xdr:col>34</xdr:col>
                    <xdr:colOff>0</xdr:colOff>
                    <xdr:row>738</xdr:row>
                    <xdr:rowOff>0</xdr:rowOff>
                  </from>
                  <to xmlns:xdr="http://schemas.openxmlformats.org/drawingml/2006/spreadsheetDrawing">
                    <xdr:col>35</xdr:col>
                    <xdr:colOff>53975</xdr:colOff>
                    <xdr:row>739</xdr:row>
                    <xdr:rowOff>36195</xdr:rowOff>
                  </to>
                </anchor>
              </controlPr>
            </control>
          </mc:Choice>
        </mc:AlternateContent>
        <mc:AlternateContent>
          <mc:Choice Requires="x14">
            <control shapeId="331383" r:id="rId2185" name="チェック 17015">
              <controlPr defaultSize="0" autoPict="0">
                <anchor moveWithCells="1">
                  <from xmlns:xdr="http://schemas.openxmlformats.org/drawingml/2006/spreadsheetDrawing">
                    <xdr:col>31</xdr:col>
                    <xdr:colOff>0</xdr:colOff>
                    <xdr:row>745</xdr:row>
                    <xdr:rowOff>0</xdr:rowOff>
                  </from>
                  <to xmlns:xdr="http://schemas.openxmlformats.org/drawingml/2006/spreadsheetDrawing">
                    <xdr:col>32</xdr:col>
                    <xdr:colOff>53975</xdr:colOff>
                    <xdr:row>746</xdr:row>
                    <xdr:rowOff>34290</xdr:rowOff>
                  </to>
                </anchor>
              </controlPr>
            </control>
          </mc:Choice>
        </mc:AlternateContent>
        <mc:AlternateContent>
          <mc:Choice Requires="x14">
            <control shapeId="331384" r:id="rId2186" name="チェック 17016">
              <controlPr defaultSize="0" autoPict="0">
                <anchor moveWithCells="1">
                  <from xmlns:xdr="http://schemas.openxmlformats.org/drawingml/2006/spreadsheetDrawing">
                    <xdr:col>34</xdr:col>
                    <xdr:colOff>0</xdr:colOff>
                    <xdr:row>745</xdr:row>
                    <xdr:rowOff>0</xdr:rowOff>
                  </from>
                  <to xmlns:xdr="http://schemas.openxmlformats.org/drawingml/2006/spreadsheetDrawing">
                    <xdr:col>35</xdr:col>
                    <xdr:colOff>53975</xdr:colOff>
                    <xdr:row>746</xdr:row>
                    <xdr:rowOff>36830</xdr:rowOff>
                  </to>
                </anchor>
              </controlPr>
            </control>
          </mc:Choice>
        </mc:AlternateContent>
        <mc:AlternateContent>
          <mc:Choice Requires="x14">
            <control shapeId="331385" r:id="rId2187" name="チェック 17017">
              <controlPr defaultSize="0" autoPict="0">
                <anchor moveWithCells="1">
                  <from xmlns:xdr="http://schemas.openxmlformats.org/drawingml/2006/spreadsheetDrawing">
                    <xdr:col>31</xdr:col>
                    <xdr:colOff>0</xdr:colOff>
                    <xdr:row>752</xdr:row>
                    <xdr:rowOff>0</xdr:rowOff>
                  </from>
                  <to xmlns:xdr="http://schemas.openxmlformats.org/drawingml/2006/spreadsheetDrawing">
                    <xdr:col>32</xdr:col>
                    <xdr:colOff>53975</xdr:colOff>
                    <xdr:row>753</xdr:row>
                    <xdr:rowOff>13335</xdr:rowOff>
                  </to>
                </anchor>
              </controlPr>
            </control>
          </mc:Choice>
        </mc:AlternateContent>
        <mc:AlternateContent>
          <mc:Choice Requires="x14">
            <control shapeId="331386" r:id="rId2188" name="チェック 17018">
              <controlPr defaultSize="0" autoPict="0">
                <anchor moveWithCells="1">
                  <from xmlns:xdr="http://schemas.openxmlformats.org/drawingml/2006/spreadsheetDrawing">
                    <xdr:col>34</xdr:col>
                    <xdr:colOff>0</xdr:colOff>
                    <xdr:row>752</xdr:row>
                    <xdr:rowOff>0</xdr:rowOff>
                  </from>
                  <to xmlns:xdr="http://schemas.openxmlformats.org/drawingml/2006/spreadsheetDrawing">
                    <xdr:col>35</xdr:col>
                    <xdr:colOff>53975</xdr:colOff>
                    <xdr:row>753</xdr:row>
                    <xdr:rowOff>16510</xdr:rowOff>
                  </to>
                </anchor>
              </controlPr>
            </control>
          </mc:Choice>
        </mc:AlternateContent>
        <mc:AlternateContent>
          <mc:Choice Requires="x14">
            <control shapeId="352393" r:id="rId2189" name="チェック 22665">
              <controlPr defaultSize="0" autoPict="0">
                <anchor moveWithCells="1">
                  <from xmlns:xdr="http://schemas.openxmlformats.org/drawingml/2006/spreadsheetDrawing">
                    <xdr:col>37</xdr:col>
                    <xdr:colOff>0</xdr:colOff>
                    <xdr:row>795</xdr:row>
                    <xdr:rowOff>0</xdr:rowOff>
                  </from>
                  <to xmlns:xdr="http://schemas.openxmlformats.org/drawingml/2006/spreadsheetDrawing">
                    <xdr:col>37</xdr:col>
                    <xdr:colOff>307340</xdr:colOff>
                    <xdr:row>796</xdr:row>
                    <xdr:rowOff>12065</xdr:rowOff>
                  </to>
                </anchor>
              </controlPr>
            </control>
          </mc:Choice>
        </mc:AlternateContent>
        <mc:AlternateContent>
          <mc:Choice Requires="x14">
            <control shapeId="352394" r:id="rId2190" name="チェック 22666">
              <controlPr defaultSize="0" autoPict="0">
                <anchor moveWithCells="1">
                  <from xmlns:xdr="http://schemas.openxmlformats.org/drawingml/2006/spreadsheetDrawing">
                    <xdr:col>38</xdr:col>
                    <xdr:colOff>0</xdr:colOff>
                    <xdr:row>795</xdr:row>
                    <xdr:rowOff>0</xdr:rowOff>
                  </from>
                  <to xmlns:xdr="http://schemas.openxmlformats.org/drawingml/2006/spreadsheetDrawing">
                    <xdr:col>38</xdr:col>
                    <xdr:colOff>307340</xdr:colOff>
                    <xdr:row>796</xdr:row>
                    <xdr:rowOff>12065</xdr:rowOff>
                  </to>
                </anchor>
              </controlPr>
            </control>
          </mc:Choice>
        </mc:AlternateContent>
        <mc:AlternateContent>
          <mc:Choice Requires="x14">
            <control shapeId="352395" r:id="rId2191" name="チェック 22667">
              <controlPr defaultSize="0" autoPict="0">
                <anchor moveWithCells="1">
                  <from xmlns:xdr="http://schemas.openxmlformats.org/drawingml/2006/spreadsheetDrawing">
                    <xdr:col>39</xdr:col>
                    <xdr:colOff>0</xdr:colOff>
                    <xdr:row>795</xdr:row>
                    <xdr:rowOff>0</xdr:rowOff>
                  </from>
                  <to xmlns:xdr="http://schemas.openxmlformats.org/drawingml/2006/spreadsheetDrawing">
                    <xdr:col>39</xdr:col>
                    <xdr:colOff>307340</xdr:colOff>
                    <xdr:row>796</xdr:row>
                    <xdr:rowOff>12065</xdr:rowOff>
                  </to>
                </anchor>
              </controlPr>
            </control>
          </mc:Choice>
        </mc:AlternateContent>
        <mc:AlternateContent>
          <mc:Choice Requires="x14">
            <control shapeId="431278" r:id="rId2192" name="チェック 45230">
              <controlPr defaultSize="0" autoPict="0">
                <anchor moveWithCells="1">
                  <from xmlns:xdr="http://schemas.openxmlformats.org/drawingml/2006/spreadsheetDrawing">
                    <xdr:col>37</xdr:col>
                    <xdr:colOff>0</xdr:colOff>
                    <xdr:row>347</xdr:row>
                    <xdr:rowOff>0</xdr:rowOff>
                  </from>
                  <to xmlns:xdr="http://schemas.openxmlformats.org/drawingml/2006/spreadsheetDrawing">
                    <xdr:col>37</xdr:col>
                    <xdr:colOff>302260</xdr:colOff>
                    <xdr:row>347</xdr:row>
                    <xdr:rowOff>327660</xdr:rowOff>
                  </to>
                </anchor>
              </controlPr>
            </control>
          </mc:Choice>
        </mc:AlternateContent>
        <mc:AlternateContent>
          <mc:Choice Requires="x14">
            <control shapeId="431279" r:id="rId2193" name="チェック 45231">
              <controlPr defaultSize="0" autoPict="0">
                <anchor moveWithCells="1">
                  <from xmlns:xdr="http://schemas.openxmlformats.org/drawingml/2006/spreadsheetDrawing">
                    <xdr:col>38</xdr:col>
                    <xdr:colOff>0</xdr:colOff>
                    <xdr:row>347</xdr:row>
                    <xdr:rowOff>0</xdr:rowOff>
                  </from>
                  <to xmlns:xdr="http://schemas.openxmlformats.org/drawingml/2006/spreadsheetDrawing">
                    <xdr:col>38</xdr:col>
                    <xdr:colOff>302260</xdr:colOff>
                    <xdr:row>347</xdr:row>
                    <xdr:rowOff>327660</xdr:rowOff>
                  </to>
                </anchor>
              </controlPr>
            </control>
          </mc:Choice>
        </mc:AlternateContent>
        <mc:AlternateContent>
          <mc:Choice Requires="x14">
            <control shapeId="431280" r:id="rId2194" name="チェック 45232">
              <controlPr defaultSize="0" autoPict="0">
                <anchor moveWithCells="1">
                  <from xmlns:xdr="http://schemas.openxmlformats.org/drawingml/2006/spreadsheetDrawing">
                    <xdr:col>39</xdr:col>
                    <xdr:colOff>0</xdr:colOff>
                    <xdr:row>347</xdr:row>
                    <xdr:rowOff>0</xdr:rowOff>
                  </from>
                  <to xmlns:xdr="http://schemas.openxmlformats.org/drawingml/2006/spreadsheetDrawing">
                    <xdr:col>39</xdr:col>
                    <xdr:colOff>302260</xdr:colOff>
                    <xdr:row>347</xdr:row>
                    <xdr:rowOff>327660</xdr:rowOff>
                  </to>
                </anchor>
              </controlPr>
            </control>
          </mc:Choice>
        </mc:AlternateContent>
        <mc:AlternateContent>
          <mc:Choice Requires="x14">
            <control shapeId="431281" r:id="rId2195" name="チェック 45233">
              <controlPr defaultSize="0" autoPict="0">
                <anchor moveWithCells="1">
                  <from xmlns:xdr="http://schemas.openxmlformats.org/drawingml/2006/spreadsheetDrawing">
                    <xdr:col>37</xdr:col>
                    <xdr:colOff>0</xdr:colOff>
                    <xdr:row>348</xdr:row>
                    <xdr:rowOff>0</xdr:rowOff>
                  </from>
                  <to xmlns:xdr="http://schemas.openxmlformats.org/drawingml/2006/spreadsheetDrawing">
                    <xdr:col>37</xdr:col>
                    <xdr:colOff>302260</xdr:colOff>
                    <xdr:row>349</xdr:row>
                    <xdr:rowOff>79375</xdr:rowOff>
                  </to>
                </anchor>
              </controlPr>
            </control>
          </mc:Choice>
        </mc:AlternateContent>
        <mc:AlternateContent>
          <mc:Choice Requires="x14">
            <control shapeId="431282" r:id="rId2196" name="チェック 45234">
              <controlPr defaultSize="0" autoPict="0">
                <anchor moveWithCells="1">
                  <from xmlns:xdr="http://schemas.openxmlformats.org/drawingml/2006/spreadsheetDrawing">
                    <xdr:col>38</xdr:col>
                    <xdr:colOff>0</xdr:colOff>
                    <xdr:row>348</xdr:row>
                    <xdr:rowOff>0</xdr:rowOff>
                  </from>
                  <to xmlns:xdr="http://schemas.openxmlformats.org/drawingml/2006/spreadsheetDrawing">
                    <xdr:col>38</xdr:col>
                    <xdr:colOff>302260</xdr:colOff>
                    <xdr:row>349</xdr:row>
                    <xdr:rowOff>79375</xdr:rowOff>
                  </to>
                </anchor>
              </controlPr>
            </control>
          </mc:Choice>
        </mc:AlternateContent>
        <mc:AlternateContent>
          <mc:Choice Requires="x14">
            <control shapeId="431283" r:id="rId2197" name="チェック 45235">
              <controlPr defaultSize="0" autoPict="0">
                <anchor moveWithCells="1">
                  <from xmlns:xdr="http://schemas.openxmlformats.org/drawingml/2006/spreadsheetDrawing">
                    <xdr:col>39</xdr:col>
                    <xdr:colOff>0</xdr:colOff>
                    <xdr:row>348</xdr:row>
                    <xdr:rowOff>0</xdr:rowOff>
                  </from>
                  <to xmlns:xdr="http://schemas.openxmlformats.org/drawingml/2006/spreadsheetDrawing">
                    <xdr:col>39</xdr:col>
                    <xdr:colOff>302260</xdr:colOff>
                    <xdr:row>349</xdr:row>
                    <xdr:rowOff>79375</xdr:rowOff>
                  </to>
                </anchor>
              </controlPr>
            </control>
          </mc:Choice>
        </mc:AlternateContent>
        <mc:AlternateContent>
          <mc:Choice Requires="x14">
            <control shapeId="431284" r:id="rId2198" name="チェック 45236">
              <controlPr defaultSize="0" autoPict="0">
                <anchor moveWithCells="1">
                  <from xmlns:xdr="http://schemas.openxmlformats.org/drawingml/2006/spreadsheetDrawing">
                    <xdr:col>37</xdr:col>
                    <xdr:colOff>0</xdr:colOff>
                    <xdr:row>349</xdr:row>
                    <xdr:rowOff>0</xdr:rowOff>
                  </from>
                  <to xmlns:xdr="http://schemas.openxmlformats.org/drawingml/2006/spreadsheetDrawing">
                    <xdr:col>37</xdr:col>
                    <xdr:colOff>302260</xdr:colOff>
                    <xdr:row>349</xdr:row>
                    <xdr:rowOff>326390</xdr:rowOff>
                  </to>
                </anchor>
              </controlPr>
            </control>
          </mc:Choice>
        </mc:AlternateContent>
        <mc:AlternateContent>
          <mc:Choice Requires="x14">
            <control shapeId="431285" r:id="rId2199" name="チェック 45237">
              <controlPr defaultSize="0" autoPict="0">
                <anchor moveWithCells="1">
                  <from xmlns:xdr="http://schemas.openxmlformats.org/drawingml/2006/spreadsheetDrawing">
                    <xdr:col>38</xdr:col>
                    <xdr:colOff>0</xdr:colOff>
                    <xdr:row>349</xdr:row>
                    <xdr:rowOff>0</xdr:rowOff>
                  </from>
                  <to xmlns:xdr="http://schemas.openxmlformats.org/drawingml/2006/spreadsheetDrawing">
                    <xdr:col>38</xdr:col>
                    <xdr:colOff>302260</xdr:colOff>
                    <xdr:row>349</xdr:row>
                    <xdr:rowOff>326390</xdr:rowOff>
                  </to>
                </anchor>
              </controlPr>
            </control>
          </mc:Choice>
        </mc:AlternateContent>
        <mc:AlternateContent>
          <mc:Choice Requires="x14">
            <control shapeId="431286" r:id="rId2200" name="チェック 45238">
              <controlPr defaultSize="0" autoPict="0">
                <anchor moveWithCells="1">
                  <from xmlns:xdr="http://schemas.openxmlformats.org/drawingml/2006/spreadsheetDrawing">
                    <xdr:col>39</xdr:col>
                    <xdr:colOff>0</xdr:colOff>
                    <xdr:row>349</xdr:row>
                    <xdr:rowOff>0</xdr:rowOff>
                  </from>
                  <to xmlns:xdr="http://schemas.openxmlformats.org/drawingml/2006/spreadsheetDrawing">
                    <xdr:col>39</xdr:col>
                    <xdr:colOff>302260</xdr:colOff>
                    <xdr:row>349</xdr:row>
                    <xdr:rowOff>326390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T71"/>
  <sheetViews>
    <sheetView view="pageBreakPreview" zoomScale="75" zoomScaleSheetLayoutView="75" workbookViewId="0">
      <selection activeCell="B6" sqref="B6:L6"/>
    </sheetView>
  </sheetViews>
  <sheetFormatPr defaultRowHeight="16.5"/>
  <cols>
    <col min="1" max="1" width="34.5" style="62" customWidth="1"/>
    <col min="2" max="2" width="138" style="62" customWidth="1"/>
    <col min="3" max="3" width="3.5" style="62" customWidth="1"/>
    <col min="4" max="4" width="3.125" style="62" customWidth="1"/>
    <col min="5" max="9" width="9" style="62" customWidth="1"/>
    <col min="10" max="10" width="0.125" style="62" customWidth="1"/>
    <col min="11" max="11" width="24.5" style="1136" customWidth="1"/>
    <col min="12" max="12" width="23" style="62" customWidth="1"/>
    <col min="13" max="13" width="57.5" style="1034" customWidth="1"/>
    <col min="14" max="16384" width="9" style="62" customWidth="1"/>
  </cols>
  <sheetData>
    <row r="1" spans="1:13">
      <c r="A1" s="62" t="s">
        <v>1227</v>
      </c>
      <c r="K1" s="62"/>
      <c r="M1" s="62"/>
    </row>
    <row r="2" spans="1:13" s="47" customFormat="1" ht="35.25" customHeight="1">
      <c r="A2" s="1137" t="s">
        <v>1093</v>
      </c>
      <c r="B2" s="1137" t="s">
        <v>1184</v>
      </c>
    </row>
    <row r="3" spans="1:13" s="47" customFormat="1" ht="35.25" customHeight="1">
      <c r="A3" s="1138" t="s">
        <v>671</v>
      </c>
      <c r="B3" s="1138" t="s">
        <v>1083</v>
      </c>
    </row>
    <row r="4" spans="1:13" s="47" customFormat="1" ht="35.25" customHeight="1">
      <c r="A4" s="1138" t="s">
        <v>109</v>
      </c>
      <c r="B4" s="1140" t="s">
        <v>1159</v>
      </c>
    </row>
    <row r="5" spans="1:13" s="47" customFormat="1" ht="35.25" customHeight="1">
      <c r="A5" s="1138" t="s">
        <v>1208</v>
      </c>
      <c r="B5" s="1140" t="s">
        <v>673</v>
      </c>
    </row>
    <row r="6" spans="1:13" s="47" customFormat="1" ht="35.25" customHeight="1">
      <c r="A6" s="1138" t="s">
        <v>960</v>
      </c>
      <c r="B6" s="1138" t="s">
        <v>1351</v>
      </c>
    </row>
    <row r="7" spans="1:13" s="47" customFormat="1" ht="35.25" customHeight="1">
      <c r="A7" s="1138" t="s">
        <v>1075</v>
      </c>
      <c r="B7" s="1140" t="s">
        <v>362</v>
      </c>
    </row>
    <row r="8" spans="1:13" s="47" customFormat="1" ht="35.25" customHeight="1">
      <c r="A8" s="1139" t="s">
        <v>499</v>
      </c>
      <c r="B8" s="1141" t="s">
        <v>1424</v>
      </c>
    </row>
    <row r="9" spans="1:13" s="47" customFormat="1" ht="35.25" customHeight="1">
      <c r="A9" s="1139" t="s">
        <v>957</v>
      </c>
      <c r="B9" s="1141" t="s">
        <v>1218</v>
      </c>
    </row>
    <row r="10" spans="1:13" s="47" customFormat="1" ht="35.25" customHeight="1">
      <c r="A10" s="1139" t="s">
        <v>1425</v>
      </c>
      <c r="B10" s="1141" t="s">
        <v>1426</v>
      </c>
    </row>
    <row r="11" spans="1:13" s="47" customFormat="1" ht="35.25" customHeight="1">
      <c r="A11" s="1139" t="s">
        <v>1473</v>
      </c>
      <c r="B11" s="1141" t="s">
        <v>165</v>
      </c>
    </row>
    <row r="12" spans="1:13" s="47" customFormat="1" ht="35.25" customHeight="1">
      <c r="A12" s="1138" t="s">
        <v>1040</v>
      </c>
      <c r="B12" s="1140" t="s">
        <v>779</v>
      </c>
    </row>
    <row r="13" spans="1:13" s="47" customFormat="1" ht="35.25" customHeight="1">
      <c r="A13" s="1138" t="s">
        <v>744</v>
      </c>
      <c r="B13" s="1140" t="s">
        <v>1138</v>
      </c>
      <c r="K13" s="1142"/>
      <c r="M13" s="1143"/>
    </row>
    <row r="14" spans="1:13" s="47" customFormat="1" ht="35.25" customHeight="1">
      <c r="A14" s="1138" t="s">
        <v>1256</v>
      </c>
      <c r="B14" s="1140" t="s">
        <v>1110</v>
      </c>
      <c r="K14" s="1142"/>
      <c r="M14" s="1143"/>
    </row>
    <row r="29" spans="1:13">
      <c r="A29" s="261"/>
      <c r="B29" s="261"/>
      <c r="C29" s="261"/>
      <c r="D29" s="261"/>
      <c r="E29" s="261"/>
      <c r="F29" s="261"/>
      <c r="G29" s="261"/>
      <c r="H29" s="261"/>
      <c r="I29" s="261"/>
      <c r="J29" s="261"/>
      <c r="K29" s="261"/>
      <c r="L29" s="261"/>
      <c r="M29" s="261"/>
    </row>
    <row r="30" spans="1:13">
      <c r="A30" s="261"/>
      <c r="B30" s="261"/>
      <c r="C30" s="261"/>
      <c r="D30" s="261"/>
      <c r="E30" s="261"/>
      <c r="F30" s="261"/>
      <c r="G30" s="261"/>
      <c r="H30" s="261"/>
      <c r="I30" s="261"/>
      <c r="J30" s="261"/>
      <c r="K30" s="261"/>
      <c r="L30" s="261"/>
      <c r="M30" s="261"/>
    </row>
    <row r="36" spans="1:13">
      <c r="A36" s="261"/>
      <c r="B36" s="261"/>
      <c r="C36" s="261"/>
      <c r="D36" s="261"/>
      <c r="E36" s="261"/>
      <c r="F36" s="261"/>
      <c r="G36" s="261"/>
      <c r="H36" s="261"/>
      <c r="I36" s="261"/>
      <c r="J36" s="261"/>
      <c r="K36" s="261"/>
      <c r="L36" s="261"/>
      <c r="M36" s="261"/>
    </row>
    <row r="44" spans="1:13">
      <c r="A44" s="261"/>
      <c r="B44" s="261"/>
      <c r="C44" s="261"/>
      <c r="D44" s="261"/>
      <c r="E44" s="261"/>
      <c r="F44" s="261"/>
      <c r="G44" s="261"/>
      <c r="H44" s="261"/>
      <c r="I44" s="261"/>
      <c r="J44" s="261"/>
      <c r="K44" s="261"/>
      <c r="L44" s="261"/>
      <c r="M44" s="261"/>
    </row>
    <row r="45" spans="1:13">
      <c r="A45" s="261"/>
      <c r="B45" s="261"/>
      <c r="C45" s="261"/>
      <c r="D45" s="261"/>
      <c r="E45" s="261"/>
      <c r="F45" s="261"/>
      <c r="G45" s="261"/>
      <c r="H45" s="261"/>
      <c r="I45" s="261"/>
      <c r="J45" s="261"/>
      <c r="K45" s="261"/>
      <c r="L45" s="261"/>
      <c r="M45" s="261"/>
    </row>
    <row r="71" spans="11:20">
      <c r="K71" s="62"/>
      <c r="M71" s="62"/>
      <c r="T71" s="62" t="s">
        <v>322</v>
      </c>
    </row>
  </sheetData>
  <mergeCells count="5">
    <mergeCell ref="A29:M29"/>
    <mergeCell ref="A30:M30"/>
    <mergeCell ref="A36:M36"/>
    <mergeCell ref="A44:M44"/>
    <mergeCell ref="A45:M45"/>
  </mergeCells>
  <phoneticPr fontId="22"/>
  <printOptions horizontalCentered="1"/>
  <pageMargins left="0.78740157480314965" right="0.78740157480314965" top="0.98425196850393681" bottom="0.98425196850393681" header="0.51181102362204722" footer="0.51181102362204722"/>
  <pageSetup paperSize="9" scale="65" fitToWidth="1" fitToHeight="1" orientation="landscape" usePrinterDefaults="1" horizontalDpi="300" verticalDpi="300" r:id="rId1"/>
  <headerFooter alignWithMargins="0">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I28"/>
  <sheetViews>
    <sheetView zoomScale="70" zoomScaleNormal="70" zoomScaleSheetLayoutView="75" workbookViewId="0">
      <selection activeCell="B6" sqref="B6:L6"/>
    </sheetView>
  </sheetViews>
  <sheetFormatPr defaultRowHeight="16.5"/>
  <cols>
    <col min="1" max="1" width="5.125" style="135" customWidth="1"/>
    <col min="2" max="2" width="4.625" style="135" customWidth="1"/>
    <col min="3" max="3" width="4.125" style="135" customWidth="1"/>
    <col min="4" max="4" width="8.375" style="135" customWidth="1"/>
    <col min="5" max="5" width="66" style="135" customWidth="1"/>
    <col min="6" max="6" width="6.5" style="1144" bestFit="1" customWidth="1"/>
    <col min="7" max="7" width="3.125" style="1144" bestFit="1" customWidth="1"/>
    <col min="8" max="8" width="8.5" style="1144" bestFit="1" customWidth="1"/>
    <col min="9" max="9" width="65" style="135" customWidth="1"/>
    <col min="10" max="16384" width="9" style="135" customWidth="1"/>
  </cols>
  <sheetData>
    <row r="1" spans="1:9" ht="21.75" customHeight="1">
      <c r="A1" s="1145" t="s">
        <v>1198</v>
      </c>
      <c r="B1" s="1145"/>
      <c r="C1" s="1145"/>
      <c r="D1" s="1145"/>
      <c r="E1" s="1145"/>
      <c r="F1" s="1145"/>
      <c r="G1" s="1145"/>
      <c r="H1" s="1145"/>
      <c r="I1" s="1145"/>
    </row>
    <row r="2" spans="1:9" ht="31.5" customHeight="1">
      <c r="A2" s="467" t="s">
        <v>972</v>
      </c>
      <c r="B2" s="484"/>
      <c r="C2" s="484"/>
      <c r="D2" s="484"/>
      <c r="E2" s="484"/>
      <c r="F2" s="1175" t="s">
        <v>273</v>
      </c>
      <c r="G2" s="484"/>
      <c r="H2" s="501"/>
      <c r="I2" s="448" t="s">
        <v>996</v>
      </c>
    </row>
    <row r="3" spans="1:9" ht="112.5" customHeight="1">
      <c r="A3" s="1146" t="s">
        <v>1202</v>
      </c>
      <c r="B3" s="1158"/>
      <c r="C3" s="1158"/>
      <c r="D3" s="1158"/>
      <c r="E3" s="1170"/>
      <c r="F3" s="1176" t="s">
        <v>914</v>
      </c>
      <c r="G3" s="1179"/>
      <c r="H3" s="1181"/>
      <c r="I3" s="1184" t="s">
        <v>1410</v>
      </c>
    </row>
    <row r="4" spans="1:9" ht="18.75" customHeight="1">
      <c r="A4" s="1147"/>
      <c r="B4" s="1159"/>
      <c r="C4" s="1159"/>
      <c r="D4" s="1159"/>
      <c r="E4" s="1171"/>
      <c r="F4" s="1177"/>
      <c r="G4" s="1180"/>
      <c r="H4" s="1182"/>
      <c r="I4" s="1185"/>
    </row>
    <row r="5" spans="1:9" ht="37.5" customHeight="1">
      <c r="A5" s="1148" t="s">
        <v>56</v>
      </c>
      <c r="B5" s="1160" t="s">
        <v>40</v>
      </c>
      <c r="C5" s="1166" t="s">
        <v>1185</v>
      </c>
      <c r="D5" s="1166"/>
      <c r="E5" s="1172"/>
      <c r="F5" s="1177" t="s">
        <v>597</v>
      </c>
      <c r="G5" s="1180" t="s">
        <v>425</v>
      </c>
      <c r="H5" s="523" t="s">
        <v>393</v>
      </c>
      <c r="I5" s="1186" t="s">
        <v>419</v>
      </c>
    </row>
    <row r="6" spans="1:9" ht="42.75" customHeight="1">
      <c r="A6" s="1149"/>
      <c r="B6" s="1161" t="s">
        <v>78</v>
      </c>
      <c r="C6" s="1167" t="s">
        <v>809</v>
      </c>
      <c r="D6" s="1167"/>
      <c r="E6" s="1173"/>
      <c r="F6" s="1177" t="s">
        <v>597</v>
      </c>
      <c r="G6" s="1180" t="s">
        <v>425</v>
      </c>
      <c r="H6" s="1182" t="s">
        <v>393</v>
      </c>
      <c r="I6" s="1186" t="s">
        <v>615</v>
      </c>
    </row>
    <row r="7" spans="1:9" ht="42.75" customHeight="1">
      <c r="A7" s="1149"/>
      <c r="B7" s="1161" t="s">
        <v>187</v>
      </c>
      <c r="C7" s="1167" t="s">
        <v>658</v>
      </c>
      <c r="D7" s="1167"/>
      <c r="E7" s="1173"/>
      <c r="F7" s="1177" t="s">
        <v>597</v>
      </c>
      <c r="G7" s="1180" t="s">
        <v>425</v>
      </c>
      <c r="H7" s="1182" t="s">
        <v>393</v>
      </c>
      <c r="I7" s="1186" t="s">
        <v>203</v>
      </c>
    </row>
    <row r="8" spans="1:9" ht="38.25" customHeight="1">
      <c r="A8" s="1149"/>
      <c r="B8" s="1161" t="s">
        <v>196</v>
      </c>
      <c r="C8" s="1167" t="s">
        <v>716</v>
      </c>
      <c r="D8" s="1167"/>
      <c r="E8" s="1173"/>
      <c r="F8" s="1177" t="s">
        <v>597</v>
      </c>
      <c r="G8" s="1180" t="s">
        <v>425</v>
      </c>
      <c r="H8" s="1182" t="s">
        <v>393</v>
      </c>
      <c r="I8" s="1186" t="s">
        <v>815</v>
      </c>
    </row>
    <row r="9" spans="1:9" ht="42.75" customHeight="1">
      <c r="A9" s="1149"/>
      <c r="B9" s="1161" t="s">
        <v>74</v>
      </c>
      <c r="C9" s="1167" t="s">
        <v>880</v>
      </c>
      <c r="D9" s="1167"/>
      <c r="E9" s="1173"/>
      <c r="F9" s="1177" t="s">
        <v>597</v>
      </c>
      <c r="G9" s="1180" t="s">
        <v>425</v>
      </c>
      <c r="H9" s="1182" t="s">
        <v>393</v>
      </c>
      <c r="I9" s="1186" t="s">
        <v>494</v>
      </c>
    </row>
    <row r="10" spans="1:9" ht="42.75" customHeight="1">
      <c r="A10" s="1149"/>
      <c r="B10" s="1161" t="s">
        <v>239</v>
      </c>
      <c r="C10" s="1167" t="s">
        <v>659</v>
      </c>
      <c r="D10" s="1167"/>
      <c r="E10" s="1173"/>
      <c r="F10" s="1177" t="s">
        <v>597</v>
      </c>
      <c r="G10" s="1180" t="s">
        <v>425</v>
      </c>
      <c r="H10" s="1182" t="s">
        <v>393</v>
      </c>
      <c r="I10" s="1186" t="s">
        <v>660</v>
      </c>
    </row>
    <row r="11" spans="1:9" ht="42.75" customHeight="1">
      <c r="A11" s="1150"/>
      <c r="B11" s="1160" t="s">
        <v>19</v>
      </c>
      <c r="C11" s="1166" t="s">
        <v>36</v>
      </c>
      <c r="D11" s="1166"/>
      <c r="E11" s="1172"/>
      <c r="F11" s="1177" t="s">
        <v>597</v>
      </c>
      <c r="G11" s="1180" t="s">
        <v>425</v>
      </c>
      <c r="H11" s="1182" t="s">
        <v>393</v>
      </c>
      <c r="I11" s="1186" t="s">
        <v>825</v>
      </c>
    </row>
    <row r="12" spans="1:9" ht="44.25" customHeight="1">
      <c r="A12" s="1151" t="s">
        <v>442</v>
      </c>
      <c r="B12" s="1162" t="s">
        <v>40</v>
      </c>
      <c r="C12" s="1168" t="s">
        <v>77</v>
      </c>
      <c r="D12" s="1168"/>
      <c r="E12" s="1174"/>
      <c r="F12" s="1177" t="s">
        <v>597</v>
      </c>
      <c r="G12" s="1180" t="s">
        <v>425</v>
      </c>
      <c r="H12" s="1182" t="s">
        <v>393</v>
      </c>
      <c r="I12" s="1187" t="s">
        <v>665</v>
      </c>
    </row>
    <row r="13" spans="1:9" ht="42.75" customHeight="1">
      <c r="A13" s="1152"/>
      <c r="B13" s="1161" t="s">
        <v>78</v>
      </c>
      <c r="C13" s="1167" t="s">
        <v>836</v>
      </c>
      <c r="D13" s="1167"/>
      <c r="E13" s="1173"/>
      <c r="F13" s="1177" t="s">
        <v>597</v>
      </c>
      <c r="G13" s="1180" t="s">
        <v>425</v>
      </c>
      <c r="H13" s="1182" t="s">
        <v>393</v>
      </c>
      <c r="I13" s="1186" t="s">
        <v>916</v>
      </c>
    </row>
    <row r="14" spans="1:9" ht="42.75" customHeight="1">
      <c r="A14" s="1152"/>
      <c r="B14" s="1161" t="s">
        <v>187</v>
      </c>
      <c r="C14" s="1167" t="s">
        <v>997</v>
      </c>
      <c r="D14" s="1167"/>
      <c r="E14" s="1173"/>
      <c r="F14" s="1177" t="s">
        <v>597</v>
      </c>
      <c r="G14" s="1180" t="s">
        <v>425</v>
      </c>
      <c r="H14" s="1182" t="s">
        <v>393</v>
      </c>
      <c r="I14" s="1186" t="s">
        <v>835</v>
      </c>
    </row>
    <row r="15" spans="1:9" ht="42.75" customHeight="1">
      <c r="A15" s="1152"/>
      <c r="B15" s="1161" t="s">
        <v>196</v>
      </c>
      <c r="C15" s="1167" t="s">
        <v>998</v>
      </c>
      <c r="D15" s="1167"/>
      <c r="E15" s="1173"/>
      <c r="F15" s="1177" t="s">
        <v>597</v>
      </c>
      <c r="G15" s="1180" t="s">
        <v>425</v>
      </c>
      <c r="H15" s="1182" t="s">
        <v>393</v>
      </c>
      <c r="I15" s="1186" t="s">
        <v>794</v>
      </c>
    </row>
    <row r="16" spans="1:9" ht="42.75" customHeight="1">
      <c r="A16" s="1152"/>
      <c r="B16" s="1161" t="s">
        <v>74</v>
      </c>
      <c r="C16" s="1167" t="s">
        <v>222</v>
      </c>
      <c r="D16" s="1167"/>
      <c r="E16" s="1173"/>
      <c r="F16" s="1177" t="s">
        <v>597</v>
      </c>
      <c r="G16" s="1180" t="s">
        <v>425</v>
      </c>
      <c r="H16" s="1182" t="s">
        <v>393</v>
      </c>
      <c r="I16" s="1186" t="s">
        <v>352</v>
      </c>
    </row>
    <row r="17" spans="1:9" ht="42.75" customHeight="1">
      <c r="A17" s="1152"/>
      <c r="B17" s="1161" t="s">
        <v>239</v>
      </c>
      <c r="C17" s="1167" t="s">
        <v>877</v>
      </c>
      <c r="D17" s="1167"/>
      <c r="E17" s="1173"/>
      <c r="F17" s="1177" t="s">
        <v>597</v>
      </c>
      <c r="G17" s="1180" t="s">
        <v>425</v>
      </c>
      <c r="H17" s="1182" t="s">
        <v>393</v>
      </c>
      <c r="I17" s="1186" t="s">
        <v>25</v>
      </c>
    </row>
    <row r="18" spans="1:9" ht="42.75" customHeight="1">
      <c r="A18" s="1153"/>
      <c r="B18" s="1160" t="s">
        <v>19</v>
      </c>
      <c r="C18" s="1166" t="s">
        <v>1001</v>
      </c>
      <c r="D18" s="1166"/>
      <c r="E18" s="1172"/>
      <c r="F18" s="1177" t="s">
        <v>597</v>
      </c>
      <c r="G18" s="1180" t="s">
        <v>425</v>
      </c>
      <c r="H18" s="1182" t="s">
        <v>393</v>
      </c>
      <c r="I18" s="1186" t="s">
        <v>795</v>
      </c>
    </row>
    <row r="19" spans="1:9" ht="56.25" customHeight="1">
      <c r="A19" s="1154" t="s">
        <v>907</v>
      </c>
      <c r="B19" s="1162"/>
      <c r="C19" s="1168" t="s">
        <v>884</v>
      </c>
      <c r="D19" s="1168"/>
      <c r="E19" s="1174"/>
      <c r="F19" s="1178" t="s">
        <v>597</v>
      </c>
      <c r="G19" s="1180" t="s">
        <v>425</v>
      </c>
      <c r="H19" s="1183" t="s">
        <v>393</v>
      </c>
      <c r="I19" s="1188" t="s">
        <v>682</v>
      </c>
    </row>
    <row r="20" spans="1:9" ht="42.75" customHeight="1">
      <c r="A20" s="1155"/>
      <c r="B20" s="1163" t="s">
        <v>375</v>
      </c>
      <c r="C20" s="1168" t="s">
        <v>821</v>
      </c>
      <c r="D20" s="1168"/>
      <c r="E20" s="1174"/>
      <c r="F20" s="1177" t="s">
        <v>597</v>
      </c>
      <c r="G20" s="1180" t="s">
        <v>425</v>
      </c>
      <c r="H20" s="1182" t="s">
        <v>393</v>
      </c>
      <c r="I20" s="1188" t="s">
        <v>682</v>
      </c>
    </row>
    <row r="21" spans="1:9" ht="42.75" customHeight="1">
      <c r="A21" s="1155"/>
      <c r="B21" s="1164"/>
      <c r="C21" s="1167" t="s">
        <v>618</v>
      </c>
      <c r="D21" s="1167"/>
      <c r="E21" s="1173"/>
      <c r="F21" s="1177" t="s">
        <v>597</v>
      </c>
      <c r="G21" s="1180" t="s">
        <v>425</v>
      </c>
      <c r="H21" s="1182" t="s">
        <v>393</v>
      </c>
      <c r="I21" s="1188" t="s">
        <v>682</v>
      </c>
    </row>
    <row r="22" spans="1:9" ht="42.75" customHeight="1">
      <c r="A22" s="1155"/>
      <c r="B22" s="1164"/>
      <c r="C22" s="1167" t="s">
        <v>889</v>
      </c>
      <c r="D22" s="1167"/>
      <c r="E22" s="1173"/>
      <c r="F22" s="1177" t="s">
        <v>597</v>
      </c>
      <c r="G22" s="1180" t="s">
        <v>425</v>
      </c>
      <c r="H22" s="1182" t="s">
        <v>393</v>
      </c>
      <c r="I22" s="1188" t="s">
        <v>682</v>
      </c>
    </row>
    <row r="23" spans="1:9" ht="42.75" customHeight="1">
      <c r="A23" s="1155"/>
      <c r="B23" s="1164"/>
      <c r="C23" s="1167" t="s">
        <v>432</v>
      </c>
      <c r="D23" s="1167"/>
      <c r="E23" s="1173"/>
      <c r="F23" s="1177" t="s">
        <v>597</v>
      </c>
      <c r="G23" s="1180" t="s">
        <v>425</v>
      </c>
      <c r="H23" s="1182" t="s">
        <v>393</v>
      </c>
      <c r="I23" s="1188" t="s">
        <v>682</v>
      </c>
    </row>
    <row r="24" spans="1:9" ht="42.75" customHeight="1">
      <c r="A24" s="1155"/>
      <c r="B24" s="1164"/>
      <c r="C24" s="1167" t="s">
        <v>1010</v>
      </c>
      <c r="D24" s="1167"/>
      <c r="E24" s="1173"/>
      <c r="F24" s="1177" t="s">
        <v>597</v>
      </c>
      <c r="G24" s="1180" t="s">
        <v>425</v>
      </c>
      <c r="H24" s="1182" t="s">
        <v>393</v>
      </c>
      <c r="I24" s="1186" t="s">
        <v>734</v>
      </c>
    </row>
    <row r="25" spans="1:9" ht="68.099999999999994" customHeight="1">
      <c r="A25" s="1155"/>
      <c r="B25" s="1164"/>
      <c r="C25" s="1169" t="s">
        <v>116</v>
      </c>
      <c r="D25" s="1166"/>
      <c r="E25" s="1172"/>
      <c r="F25" s="1177" t="s">
        <v>597</v>
      </c>
      <c r="G25" s="1180" t="s">
        <v>425</v>
      </c>
      <c r="H25" s="1182" t="s">
        <v>393</v>
      </c>
      <c r="I25" s="1186" t="s">
        <v>866</v>
      </c>
    </row>
    <row r="26" spans="1:9" ht="42.75" customHeight="1">
      <c r="A26" s="1155"/>
      <c r="B26" s="1164"/>
      <c r="C26" s="1169" t="s">
        <v>250</v>
      </c>
      <c r="D26" s="1166"/>
      <c r="E26" s="1172"/>
      <c r="F26" s="1177" t="s">
        <v>597</v>
      </c>
      <c r="G26" s="1180" t="s">
        <v>425</v>
      </c>
      <c r="H26" s="1182" t="s">
        <v>393</v>
      </c>
      <c r="I26" s="1186" t="s">
        <v>1011</v>
      </c>
    </row>
    <row r="27" spans="1:9" ht="54.75" customHeight="1">
      <c r="A27" s="1156"/>
      <c r="B27" s="1165"/>
      <c r="C27" s="1169" t="s">
        <v>1013</v>
      </c>
      <c r="D27" s="1166"/>
      <c r="E27" s="1172"/>
      <c r="F27" s="1177" t="s">
        <v>597</v>
      </c>
      <c r="G27" s="1180" t="s">
        <v>425</v>
      </c>
      <c r="H27" s="1182" t="s">
        <v>393</v>
      </c>
      <c r="I27" s="1186" t="s">
        <v>412</v>
      </c>
    </row>
    <row r="28" spans="1:9">
      <c r="A28" s="1157"/>
      <c r="B28" s="1157"/>
      <c r="C28" s="1157"/>
      <c r="D28" s="1157"/>
    </row>
  </sheetData>
  <mergeCells count="33">
    <mergeCell ref="A1:I1"/>
    <mergeCell ref="A2:E2"/>
    <mergeCell ref="F2:H2"/>
    <mergeCell ref="C5:E5"/>
    <mergeCell ref="C6:E6"/>
    <mergeCell ref="C7:E7"/>
    <mergeCell ref="C8:E8"/>
    <mergeCell ref="C9:E9"/>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5:E25"/>
    <mergeCell ref="C26:E26"/>
    <mergeCell ref="C27:E27"/>
    <mergeCell ref="A3:E4"/>
    <mergeCell ref="F3:H4"/>
    <mergeCell ref="I3:I4"/>
    <mergeCell ref="A5:A11"/>
    <mergeCell ref="A12:A18"/>
    <mergeCell ref="A19:A27"/>
    <mergeCell ref="B20:B27"/>
  </mergeCells>
  <phoneticPr fontId="22"/>
  <pageMargins left="0.78740157480314965" right="0.19685039370078741" top="0.59055118110236227" bottom="0.59055118110236227" header="0.55118110236220474" footer="0.51181102362204722"/>
  <pageSetup paperSize="9" scale="55" fitToWidth="1" fitToHeight="1" orientation="portrait" usePrinterDefaults="1" r:id="rId1"/>
  <headerFooter alignWithMargins="0">
    <oddFooter>&amp;C&amp;P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
  <sheetViews>
    <sheetView workbookViewId="0">
      <selection activeCell="M41" sqref="M41"/>
    </sheetView>
  </sheetViews>
  <sheetFormatPr defaultRowHeight="13"/>
  <sheetData/>
  <phoneticPr fontId="46" type="Hiragana"/>
  <pageMargins left="0.7" right="0.7" top="0.75" bottom="0.75" header="0.3" footer="0.3"/>
  <pageSetup paperSize="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FFC000"/>
  </sheetPr>
  <dimension ref="B1:BO290"/>
  <sheetViews>
    <sheetView showGridLines="0" view="pageBreakPreview" zoomScale="50" zoomScaleNormal="55" zoomScaleSheetLayoutView="50" workbookViewId="0">
      <selection activeCell="AE22" sqref="AE22"/>
    </sheetView>
  </sheetViews>
  <sheetFormatPr defaultColWidth="4.5" defaultRowHeight="14"/>
  <cols>
    <col min="1" max="1" width="0.8984375" style="1189" customWidth="1"/>
    <col min="2" max="2" width="5.69921875" style="1189" customWidth="1"/>
    <col min="3" max="4" width="8.09765625" style="1189" customWidth="1"/>
    <col min="5" max="8" width="3.19921875" style="1189" hidden="1" customWidth="1"/>
    <col min="9" max="10" width="3.19921875" style="1189" customWidth="1"/>
    <col min="11" max="62" width="5.69921875" style="1189" customWidth="1"/>
    <col min="63" max="63" width="1.09765625" style="1189" customWidth="1"/>
    <col min="64" max="16384" width="4.5" style="1189"/>
  </cols>
  <sheetData>
    <row r="1" spans="2:67" s="1190" customFormat="1" ht="20.25" customHeight="1">
      <c r="C1" s="1203" t="s">
        <v>727</v>
      </c>
      <c r="D1" s="1203"/>
      <c r="E1" s="1203"/>
      <c r="F1" s="1203"/>
      <c r="G1" s="1203"/>
      <c r="H1" s="1203"/>
      <c r="I1" s="1203"/>
      <c r="J1" s="1203"/>
      <c r="M1" s="1251" t="s">
        <v>1080</v>
      </c>
      <c r="P1" s="1203"/>
      <c r="Q1" s="1203"/>
      <c r="R1" s="1203"/>
      <c r="S1" s="1203"/>
      <c r="T1" s="1203"/>
      <c r="U1" s="1203"/>
      <c r="V1" s="1203"/>
      <c r="W1" s="1203"/>
      <c r="AS1" s="1285" t="s">
        <v>1295</v>
      </c>
      <c r="AT1" s="1392" t="s">
        <v>1222</v>
      </c>
      <c r="AU1" s="1393"/>
      <c r="AV1" s="1393"/>
      <c r="AW1" s="1393"/>
      <c r="AX1" s="1393"/>
      <c r="AY1" s="1393"/>
      <c r="AZ1" s="1393"/>
      <c r="BA1" s="1393"/>
      <c r="BB1" s="1393"/>
      <c r="BC1" s="1393"/>
      <c r="BD1" s="1393"/>
      <c r="BE1" s="1393"/>
      <c r="BF1" s="1393"/>
      <c r="BG1" s="1393"/>
      <c r="BH1" s="1393"/>
      <c r="BI1" s="1393"/>
      <c r="BJ1" s="1285" t="s">
        <v>917</v>
      </c>
    </row>
    <row r="2" spans="2:67" s="1191" customFormat="1" ht="20.25" customHeight="1">
      <c r="J2" s="1251"/>
      <c r="M2" s="1251"/>
      <c r="N2" s="1251"/>
      <c r="P2" s="1285"/>
      <c r="Q2" s="1285"/>
      <c r="R2" s="1285"/>
      <c r="S2" s="1285"/>
      <c r="T2" s="1285"/>
      <c r="U2" s="1285"/>
      <c r="V2" s="1285"/>
      <c r="W2" s="1285"/>
      <c r="AB2" s="1285" t="s">
        <v>1565</v>
      </c>
      <c r="AC2" s="1362">
        <v>8</v>
      </c>
      <c r="AD2" s="1362"/>
      <c r="AE2" s="1285" t="s">
        <v>447</v>
      </c>
      <c r="AF2" s="1378">
        <f>IF(AC2=0,"",YEAR(DATE(2018+AC2,1,1)))</f>
        <v>2026</v>
      </c>
      <c r="AG2" s="1378"/>
      <c r="AH2" s="1382" t="s">
        <v>1566</v>
      </c>
      <c r="AI2" s="1382" t="s">
        <v>1567</v>
      </c>
      <c r="AJ2" s="1362"/>
      <c r="AK2" s="1362"/>
      <c r="AL2" s="1382" t="s">
        <v>98</v>
      </c>
      <c r="AS2" s="1285" t="s">
        <v>1575</v>
      </c>
      <c r="AT2" s="1362"/>
      <c r="AU2" s="1362"/>
      <c r="AV2" s="1362"/>
      <c r="AW2" s="1362"/>
      <c r="AX2" s="1362"/>
      <c r="AY2" s="1362"/>
      <c r="AZ2" s="1362"/>
      <c r="BA2" s="1362"/>
      <c r="BB2" s="1362"/>
      <c r="BC2" s="1362"/>
      <c r="BD2" s="1362"/>
      <c r="BE2" s="1362"/>
      <c r="BF2" s="1362"/>
      <c r="BG2" s="1362"/>
      <c r="BH2" s="1362"/>
      <c r="BI2" s="1362"/>
      <c r="BJ2" s="1285" t="s">
        <v>917</v>
      </c>
      <c r="BK2" s="1285"/>
      <c r="BL2" s="1285"/>
      <c r="BM2" s="1285"/>
    </row>
    <row r="3" spans="2:67" s="1191" customFormat="1" ht="20.25" customHeight="1">
      <c r="J3" s="1251"/>
      <c r="M3" s="1251"/>
      <c r="O3" s="1285"/>
      <c r="P3" s="1285"/>
      <c r="Q3" s="1285"/>
      <c r="R3" s="1285"/>
      <c r="S3" s="1285"/>
      <c r="T3" s="1285"/>
      <c r="U3" s="1285"/>
      <c r="AC3" s="1363"/>
      <c r="AD3" s="1363"/>
      <c r="AE3" s="1376"/>
      <c r="AF3" s="1379"/>
      <c r="AG3" s="1376"/>
      <c r="BD3" s="1417" t="s">
        <v>324</v>
      </c>
      <c r="BE3" s="1428" t="s">
        <v>550</v>
      </c>
      <c r="BF3" s="1432"/>
      <c r="BG3" s="1432"/>
      <c r="BH3" s="1446"/>
      <c r="BI3" s="1285"/>
    </row>
    <row r="4" spans="2:67" s="1191" customFormat="1" ht="20.25" customHeight="1">
      <c r="B4" s="1192"/>
      <c r="C4" s="1192"/>
      <c r="D4" s="1192"/>
      <c r="E4" s="1192"/>
      <c r="F4" s="1192"/>
      <c r="G4" s="1192"/>
      <c r="H4" s="1192"/>
      <c r="I4" s="1192"/>
      <c r="J4" s="1252"/>
      <c r="K4" s="1192"/>
      <c r="L4" s="1192"/>
      <c r="M4" s="1252"/>
      <c r="N4" s="1192"/>
      <c r="O4" s="1286"/>
      <c r="P4" s="1286"/>
      <c r="Q4" s="1286"/>
      <c r="R4" s="1286"/>
      <c r="S4" s="1286"/>
      <c r="T4" s="1286"/>
      <c r="U4" s="1286"/>
      <c r="V4" s="1192"/>
      <c r="W4" s="1192"/>
      <c r="X4" s="1192"/>
      <c r="Y4" s="1192"/>
      <c r="Z4" s="1192"/>
      <c r="AA4" s="1192"/>
      <c r="AB4" s="1192"/>
      <c r="AC4" s="1364"/>
      <c r="AD4" s="1364"/>
      <c r="AE4" s="1377"/>
      <c r="AF4" s="1380"/>
      <c r="AG4" s="1377"/>
      <c r="AH4" s="1192"/>
      <c r="AI4" s="1192"/>
      <c r="AJ4" s="1192"/>
      <c r="AK4" s="1192"/>
      <c r="AL4" s="1192"/>
      <c r="AM4" s="1192"/>
      <c r="AN4" s="1192"/>
      <c r="AO4" s="1192"/>
      <c r="AP4" s="1192"/>
      <c r="AQ4" s="1192"/>
      <c r="AR4" s="1192"/>
      <c r="BD4" s="1417" t="s">
        <v>1584</v>
      </c>
      <c r="BE4" s="1428" t="s">
        <v>1292</v>
      </c>
      <c r="BF4" s="1432"/>
      <c r="BG4" s="1432"/>
      <c r="BH4" s="1446"/>
      <c r="BI4" s="1285"/>
    </row>
    <row r="5" spans="2:67" s="1191" customFormat="1" ht="9" customHeight="1">
      <c r="B5" s="1192"/>
      <c r="C5" s="1192"/>
      <c r="D5" s="1192"/>
      <c r="E5" s="1192"/>
      <c r="F5" s="1192"/>
      <c r="G5" s="1192"/>
      <c r="H5" s="1192"/>
      <c r="I5" s="1192"/>
      <c r="J5" s="1252"/>
      <c r="K5" s="1192"/>
      <c r="L5" s="1192"/>
      <c r="M5" s="1252"/>
      <c r="N5" s="1192"/>
      <c r="O5" s="1286"/>
      <c r="P5" s="1286"/>
      <c r="Q5" s="1286"/>
      <c r="R5" s="1286"/>
      <c r="S5" s="1286"/>
      <c r="T5" s="1286"/>
      <c r="U5" s="1286"/>
      <c r="V5" s="1192"/>
      <c r="W5" s="1192"/>
      <c r="X5" s="1192"/>
      <c r="Y5" s="1192"/>
      <c r="Z5" s="1192"/>
      <c r="AA5" s="1192"/>
      <c r="AB5" s="1192"/>
      <c r="AC5" s="1365"/>
      <c r="AD5" s="1365"/>
      <c r="AE5" s="1192"/>
      <c r="AF5" s="1192"/>
      <c r="AG5" s="1192"/>
      <c r="AH5" s="1192"/>
      <c r="AI5" s="1192"/>
      <c r="AJ5" s="1385"/>
      <c r="AK5" s="1385"/>
      <c r="AL5" s="1385"/>
      <c r="AM5" s="1385"/>
      <c r="AN5" s="1385"/>
      <c r="AO5" s="1385"/>
      <c r="AP5" s="1385"/>
      <c r="AQ5" s="1385"/>
      <c r="AR5" s="1385"/>
      <c r="AS5" s="1190"/>
      <c r="AT5" s="1190"/>
      <c r="AU5" s="1190"/>
      <c r="AV5" s="1190"/>
      <c r="AW5" s="1190"/>
      <c r="AX5" s="1190"/>
      <c r="AY5" s="1190"/>
      <c r="AZ5" s="1190"/>
      <c r="BA5" s="1190"/>
      <c r="BB5" s="1190"/>
      <c r="BC5" s="1190"/>
      <c r="BD5" s="1190"/>
      <c r="BE5" s="1190"/>
      <c r="BF5" s="1190"/>
      <c r="BG5" s="1190"/>
      <c r="BH5" s="1447"/>
      <c r="BI5" s="1447"/>
    </row>
    <row r="6" spans="2:67" s="1191" customFormat="1" ht="21" customHeight="1">
      <c r="B6" s="1193"/>
      <c r="C6" s="1204"/>
      <c r="D6" s="1204"/>
      <c r="E6" s="1204"/>
      <c r="F6" s="1204"/>
      <c r="G6" s="1204"/>
      <c r="H6" s="1204"/>
      <c r="I6" s="1204"/>
      <c r="J6" s="1204"/>
      <c r="K6" s="1253"/>
      <c r="L6" s="1253"/>
      <c r="M6" s="1253"/>
      <c r="N6" s="1206"/>
      <c r="O6" s="1253"/>
      <c r="P6" s="1253"/>
      <c r="Q6" s="1253"/>
      <c r="R6" s="1192"/>
      <c r="S6" s="1192"/>
      <c r="T6" s="1192"/>
      <c r="U6" s="1192"/>
      <c r="V6" s="1192"/>
      <c r="W6" s="1192"/>
      <c r="X6" s="1192"/>
      <c r="Y6" s="1192"/>
      <c r="Z6" s="1192"/>
      <c r="AA6" s="1192"/>
      <c r="AB6" s="1192"/>
      <c r="AC6" s="1192"/>
      <c r="AD6" s="1192"/>
      <c r="AE6" s="1192"/>
      <c r="AF6" s="1192"/>
      <c r="AG6" s="1192"/>
      <c r="AH6" s="1192"/>
      <c r="AI6" s="1192"/>
      <c r="AJ6" s="1385"/>
      <c r="AK6" s="1385"/>
      <c r="AL6" s="1385"/>
      <c r="AM6" s="1385"/>
      <c r="AN6" s="1385"/>
      <c r="AO6" s="1385" t="s">
        <v>1569</v>
      </c>
      <c r="AP6" s="1385"/>
      <c r="AQ6" s="1385"/>
      <c r="AR6" s="1385"/>
      <c r="AS6" s="1190"/>
      <c r="AT6" s="1190"/>
      <c r="AU6" s="1190"/>
      <c r="AW6" s="1391"/>
      <c r="AX6" s="1391"/>
      <c r="AY6" s="1250"/>
      <c r="AZ6" s="1190"/>
      <c r="BA6" s="1397"/>
      <c r="BB6" s="1399"/>
      <c r="BC6" s="1250" t="s">
        <v>1456</v>
      </c>
      <c r="BD6" s="1190"/>
      <c r="BE6" s="1397"/>
      <c r="BF6" s="1399"/>
      <c r="BG6" s="1250" t="s">
        <v>1589</v>
      </c>
      <c r="BH6" s="1190"/>
      <c r="BI6" s="1447"/>
    </row>
    <row r="7" spans="2:67" s="1191" customFormat="1" ht="5.25" customHeight="1">
      <c r="B7" s="1193"/>
      <c r="C7" s="1205"/>
      <c r="D7" s="1205"/>
      <c r="E7" s="1205"/>
      <c r="F7" s="1205"/>
      <c r="G7" s="1205"/>
      <c r="H7" s="1205"/>
      <c r="I7" s="1205"/>
      <c r="J7" s="1253"/>
      <c r="K7" s="1253"/>
      <c r="L7" s="1253"/>
      <c r="M7" s="1206"/>
      <c r="N7" s="1253"/>
      <c r="O7" s="1253"/>
      <c r="P7" s="1253"/>
      <c r="Q7" s="1253"/>
      <c r="R7" s="1192"/>
      <c r="S7" s="1192"/>
      <c r="T7" s="1192"/>
      <c r="U7" s="1192"/>
      <c r="V7" s="1192"/>
      <c r="W7" s="1192"/>
      <c r="X7" s="1192"/>
      <c r="Y7" s="1192"/>
      <c r="Z7" s="1192"/>
      <c r="AA7" s="1192"/>
      <c r="AB7" s="1192"/>
      <c r="AC7" s="1192"/>
      <c r="AD7" s="1192"/>
      <c r="AE7" s="1192"/>
      <c r="AF7" s="1192"/>
      <c r="AG7" s="1192"/>
      <c r="AH7" s="1192"/>
      <c r="AI7" s="1192"/>
      <c r="AJ7" s="1385"/>
      <c r="AK7" s="1385"/>
      <c r="AL7" s="1385"/>
      <c r="AM7" s="1385"/>
      <c r="AN7" s="1385"/>
      <c r="AO7" s="1385"/>
      <c r="AP7" s="1385"/>
      <c r="AQ7" s="1385"/>
      <c r="AR7" s="1385"/>
      <c r="AS7" s="1385"/>
      <c r="AT7" s="1385"/>
      <c r="AU7" s="1385"/>
      <c r="AV7" s="1385"/>
      <c r="AW7" s="1385"/>
      <c r="AX7" s="1385"/>
      <c r="AY7" s="1385"/>
      <c r="AZ7" s="1385"/>
      <c r="BA7" s="1385"/>
      <c r="BB7" s="1385"/>
      <c r="BC7" s="1385"/>
      <c r="BD7" s="1385"/>
      <c r="BE7" s="1385"/>
      <c r="BF7" s="1385"/>
      <c r="BG7" s="1385"/>
      <c r="BH7" s="1408"/>
      <c r="BI7" s="1408"/>
      <c r="BJ7" s="1192"/>
    </row>
    <row r="8" spans="2:67" s="1191" customFormat="1" ht="21" customHeight="1">
      <c r="B8" s="1194"/>
      <c r="C8" s="1206"/>
      <c r="D8" s="1206"/>
      <c r="E8" s="1206"/>
      <c r="F8" s="1206"/>
      <c r="G8" s="1206"/>
      <c r="H8" s="1206"/>
      <c r="I8" s="1206"/>
      <c r="J8" s="1253"/>
      <c r="K8" s="1253"/>
      <c r="L8" s="1253"/>
      <c r="M8" s="1206"/>
      <c r="N8" s="1253"/>
      <c r="O8" s="1253"/>
      <c r="P8" s="1253"/>
      <c r="Q8" s="1253"/>
      <c r="R8" s="1192"/>
      <c r="S8" s="1192"/>
      <c r="T8" s="1192"/>
      <c r="U8" s="1192"/>
      <c r="V8" s="1192"/>
      <c r="W8" s="1192"/>
      <c r="X8" s="1192"/>
      <c r="Y8" s="1192"/>
      <c r="Z8" s="1192"/>
      <c r="AA8" s="1192"/>
      <c r="AB8" s="1192"/>
      <c r="AC8" s="1192"/>
      <c r="AD8" s="1192"/>
      <c r="AE8" s="1192"/>
      <c r="AF8" s="1192"/>
      <c r="AG8" s="1192"/>
      <c r="AH8" s="1192"/>
      <c r="AI8" s="1192"/>
      <c r="AJ8" s="1386"/>
      <c r="AK8" s="1386"/>
      <c r="AL8" s="1386"/>
      <c r="AM8" s="1204"/>
      <c r="AN8" s="1387"/>
      <c r="AO8" s="1388"/>
      <c r="AP8" s="1388"/>
      <c r="AQ8" s="1193"/>
      <c r="AR8" s="1391"/>
      <c r="AS8" s="1391"/>
      <c r="AT8" s="1391"/>
      <c r="AU8" s="1394"/>
      <c r="AV8" s="1394"/>
      <c r="AW8" s="1385"/>
      <c r="AX8" s="1391"/>
      <c r="AY8" s="1391"/>
      <c r="AZ8" s="1206"/>
      <c r="BA8" s="1385"/>
      <c r="BB8" s="1385" t="s">
        <v>689</v>
      </c>
      <c r="BC8" s="1385"/>
      <c r="BD8" s="1385"/>
      <c r="BE8" s="1429"/>
      <c r="BF8" s="1433"/>
      <c r="BG8" s="1385" t="s">
        <v>1501</v>
      </c>
      <c r="BH8" s="1385"/>
      <c r="BI8" s="1385"/>
      <c r="BJ8" s="1192"/>
      <c r="BM8" s="1285"/>
      <c r="BN8" s="1285"/>
      <c r="BO8" s="1285"/>
    </row>
    <row r="9" spans="2:67" s="1191" customFormat="1" ht="5.25" customHeight="1">
      <c r="B9" s="1194"/>
      <c r="C9" s="1206"/>
      <c r="D9" s="1206"/>
      <c r="E9" s="1206"/>
      <c r="F9" s="1206"/>
      <c r="G9" s="1206"/>
      <c r="H9" s="1206"/>
      <c r="I9" s="1206"/>
      <c r="J9" s="1253"/>
      <c r="K9" s="1253"/>
      <c r="L9" s="1253"/>
      <c r="M9" s="1206"/>
      <c r="N9" s="1253"/>
      <c r="O9" s="1253"/>
      <c r="P9" s="1253"/>
      <c r="Q9" s="1253"/>
      <c r="R9" s="1192"/>
      <c r="S9" s="1192"/>
      <c r="T9" s="1192"/>
      <c r="U9" s="1192"/>
      <c r="V9" s="1192"/>
      <c r="W9" s="1192"/>
      <c r="X9" s="1192"/>
      <c r="Y9" s="1192"/>
      <c r="Z9" s="1192"/>
      <c r="AA9" s="1192"/>
      <c r="AB9" s="1192"/>
      <c r="AC9" s="1192"/>
      <c r="AD9" s="1192"/>
      <c r="AE9" s="1192"/>
      <c r="AF9" s="1192"/>
      <c r="AG9" s="1192"/>
      <c r="AH9" s="1192"/>
      <c r="AI9" s="1192"/>
      <c r="AJ9" s="1386"/>
      <c r="AK9" s="1386"/>
      <c r="AL9" s="1386"/>
      <c r="AM9" s="1204"/>
      <c r="AN9" s="1387"/>
      <c r="AO9" s="1388"/>
      <c r="AP9" s="1388"/>
      <c r="AQ9" s="1193"/>
      <c r="AR9" s="1391"/>
      <c r="AS9" s="1391"/>
      <c r="AT9" s="1391"/>
      <c r="AU9" s="1394"/>
      <c r="AV9" s="1394"/>
      <c r="AW9" s="1385"/>
      <c r="AX9" s="1391"/>
      <c r="AY9" s="1391"/>
      <c r="AZ9" s="1206"/>
      <c r="BA9" s="1385"/>
      <c r="BB9" s="1385"/>
      <c r="BC9" s="1385"/>
      <c r="BD9" s="1385"/>
      <c r="BE9" s="1206"/>
      <c r="BF9" s="1206"/>
      <c r="BG9" s="1385"/>
      <c r="BH9" s="1385"/>
      <c r="BI9" s="1385"/>
      <c r="BJ9" s="1192"/>
      <c r="BM9" s="1285"/>
      <c r="BN9" s="1285"/>
      <c r="BO9" s="1285"/>
    </row>
    <row r="10" spans="2:67" s="1191" customFormat="1" ht="21" customHeight="1">
      <c r="B10" s="1194"/>
      <c r="C10" s="1206"/>
      <c r="D10" s="1206"/>
      <c r="E10" s="1206"/>
      <c r="F10" s="1206"/>
      <c r="G10" s="1206"/>
      <c r="H10" s="1206"/>
      <c r="I10" s="1206"/>
      <c r="J10" s="1253"/>
      <c r="K10" s="1253"/>
      <c r="L10" s="1253"/>
      <c r="M10" s="1206"/>
      <c r="N10" s="1253"/>
      <c r="O10" s="1253"/>
      <c r="P10" s="1253"/>
      <c r="Q10" s="1253"/>
      <c r="R10" s="1192"/>
      <c r="S10" s="1192"/>
      <c r="T10" s="1192"/>
      <c r="U10" s="1192"/>
      <c r="V10" s="1192"/>
      <c r="W10" s="1192"/>
      <c r="X10" s="1192"/>
      <c r="Y10" s="1192"/>
      <c r="Z10" s="1192"/>
      <c r="AA10" s="1192"/>
      <c r="AB10" s="1192"/>
      <c r="AC10" s="1192"/>
      <c r="AD10" s="1192"/>
      <c r="AE10" s="1192"/>
      <c r="AF10" s="1192"/>
      <c r="AG10" s="1192"/>
      <c r="AH10" s="1192"/>
      <c r="AI10" s="1192"/>
      <c r="AJ10" s="1386"/>
      <c r="AK10" s="1386"/>
      <c r="AL10" s="1386"/>
      <c r="AM10" s="1204"/>
      <c r="AN10" s="1387"/>
      <c r="AO10" s="1388"/>
      <c r="AP10" s="1388"/>
      <c r="AQ10" s="1385" t="s">
        <v>1570</v>
      </c>
      <c r="AR10" s="1391"/>
      <c r="AS10" s="1385"/>
      <c r="AT10" s="1204"/>
      <c r="AU10" s="1204"/>
      <c r="AV10" s="1395"/>
      <c r="AW10" s="1385"/>
      <c r="AX10" s="1396"/>
      <c r="AY10" s="1396"/>
      <c r="AZ10" s="1396"/>
      <c r="BA10" s="1385"/>
      <c r="BB10" s="1385"/>
      <c r="BC10" s="1408" t="s">
        <v>936</v>
      </c>
      <c r="BD10" s="1385"/>
      <c r="BE10" s="1397"/>
      <c r="BF10" s="1399"/>
      <c r="BG10" s="1250" t="s">
        <v>95</v>
      </c>
      <c r="BH10" s="1385"/>
      <c r="BI10" s="1385"/>
      <c r="BJ10" s="1192"/>
      <c r="BM10" s="1285"/>
      <c r="BN10" s="1285"/>
      <c r="BO10" s="1285"/>
    </row>
    <row r="11" spans="2:67" ht="5.25" customHeight="1">
      <c r="B11" s="1195"/>
      <c r="C11" s="1207"/>
      <c r="D11" s="1207"/>
      <c r="E11" s="1207"/>
      <c r="F11" s="1207"/>
      <c r="G11" s="1207"/>
      <c r="H11" s="1207"/>
      <c r="I11" s="1207"/>
      <c r="J11" s="1207"/>
      <c r="K11" s="1195"/>
      <c r="L11" s="1195"/>
      <c r="M11" s="1195"/>
      <c r="N11" s="1195"/>
      <c r="O11" s="1195"/>
      <c r="P11" s="1195"/>
      <c r="Q11" s="1195"/>
      <c r="R11" s="1195"/>
      <c r="S11" s="1195"/>
      <c r="T11" s="1195"/>
      <c r="U11" s="1195"/>
      <c r="V11" s="1195"/>
      <c r="W11" s="1195"/>
      <c r="X11" s="1195"/>
      <c r="Y11" s="1195"/>
      <c r="Z11" s="1195"/>
      <c r="AA11" s="1195"/>
      <c r="AB11" s="1195"/>
      <c r="AC11" s="1207"/>
      <c r="AD11" s="1195"/>
      <c r="AE11" s="1195"/>
      <c r="AF11" s="1195"/>
      <c r="AG11" s="1195"/>
      <c r="AH11" s="1195"/>
      <c r="AI11" s="1195"/>
      <c r="AJ11" s="1195"/>
      <c r="AK11" s="1195"/>
      <c r="AL11" s="1195"/>
      <c r="AM11" s="1195"/>
      <c r="AN11" s="1195"/>
      <c r="AO11" s="1195"/>
      <c r="AP11" s="1195"/>
      <c r="AQ11" s="1195"/>
      <c r="AR11" s="1195"/>
      <c r="AT11" s="1217"/>
      <c r="BK11" s="1456"/>
      <c r="BL11" s="1456"/>
      <c r="BM11" s="1456"/>
    </row>
    <row r="12" spans="2:67" ht="21.6" customHeight="1">
      <c r="B12" s="1196" t="s">
        <v>1512</v>
      </c>
      <c r="C12" s="1208" t="s">
        <v>1613</v>
      </c>
      <c r="D12" s="1219"/>
      <c r="E12" s="1227"/>
      <c r="F12" s="1219"/>
      <c r="G12" s="1227"/>
      <c r="H12" s="1219"/>
      <c r="I12" s="1240" t="s">
        <v>1614</v>
      </c>
      <c r="J12" s="1254"/>
      <c r="K12" s="1227" t="s">
        <v>1615</v>
      </c>
      <c r="L12" s="1276"/>
      <c r="M12" s="1276"/>
      <c r="N12" s="1219"/>
      <c r="O12" s="1227" t="s">
        <v>1481</v>
      </c>
      <c r="P12" s="1276"/>
      <c r="Q12" s="1276"/>
      <c r="R12" s="1276"/>
      <c r="S12" s="1219"/>
      <c r="T12" s="1307"/>
      <c r="U12" s="1307"/>
      <c r="V12" s="1325"/>
      <c r="W12" s="1337" t="s">
        <v>1616</v>
      </c>
      <c r="X12" s="1351"/>
      <c r="Y12" s="1351"/>
      <c r="Z12" s="1351"/>
      <c r="AA12" s="1351"/>
      <c r="AB12" s="1351"/>
      <c r="AC12" s="1351"/>
      <c r="AD12" s="1351"/>
      <c r="AE12" s="1351"/>
      <c r="AF12" s="1351"/>
      <c r="AG12" s="1351"/>
      <c r="AH12" s="1351"/>
      <c r="AI12" s="1351"/>
      <c r="AJ12" s="1351"/>
      <c r="AK12" s="1351"/>
      <c r="AL12" s="1351"/>
      <c r="AM12" s="1351"/>
      <c r="AN12" s="1351"/>
      <c r="AO12" s="1351"/>
      <c r="AP12" s="1351"/>
      <c r="AQ12" s="1351"/>
      <c r="AR12" s="1351"/>
      <c r="AS12" s="1351"/>
      <c r="AT12" s="1351"/>
      <c r="AU12" s="1351"/>
      <c r="AV12" s="1351"/>
      <c r="AW12" s="1351"/>
      <c r="AX12" s="1351"/>
      <c r="AY12" s="1351"/>
      <c r="AZ12" s="1351"/>
      <c r="BA12" s="1351"/>
      <c r="BB12" s="1400" t="str">
        <f>IF(BE3="４週","(10)1～4週目の勤務時間数合計","(10)1か月の勤務時間数　合計")</f>
        <v>(10)1～4週目の勤務時間数合計</v>
      </c>
      <c r="BC12" s="1409"/>
      <c r="BD12" s="1418" t="s">
        <v>692</v>
      </c>
      <c r="BE12" s="1409"/>
      <c r="BF12" s="1208" t="s">
        <v>1617</v>
      </c>
      <c r="BG12" s="1276"/>
      <c r="BH12" s="1276"/>
      <c r="BI12" s="1276"/>
      <c r="BJ12" s="1448"/>
    </row>
    <row r="13" spans="2:67" ht="20.25" customHeight="1">
      <c r="B13" s="1197"/>
      <c r="C13" s="1209"/>
      <c r="D13" s="1220"/>
      <c r="E13" s="1228"/>
      <c r="F13" s="1220"/>
      <c r="G13" s="1228"/>
      <c r="H13" s="1220"/>
      <c r="I13" s="1241"/>
      <c r="J13" s="1255"/>
      <c r="K13" s="1228"/>
      <c r="L13" s="1277"/>
      <c r="M13" s="1277"/>
      <c r="N13" s="1220"/>
      <c r="O13" s="1228"/>
      <c r="P13" s="1277"/>
      <c r="Q13" s="1277"/>
      <c r="R13" s="1277"/>
      <c r="S13" s="1220"/>
      <c r="T13" s="1308"/>
      <c r="U13" s="1308"/>
      <c r="V13" s="1326"/>
      <c r="W13" s="1338" t="s">
        <v>758</v>
      </c>
      <c r="X13" s="1338"/>
      <c r="Y13" s="1338"/>
      <c r="Z13" s="1338"/>
      <c r="AA13" s="1338"/>
      <c r="AB13" s="1338"/>
      <c r="AC13" s="1366"/>
      <c r="AD13" s="1373" t="s">
        <v>604</v>
      </c>
      <c r="AE13" s="1338"/>
      <c r="AF13" s="1338"/>
      <c r="AG13" s="1338"/>
      <c r="AH13" s="1338"/>
      <c r="AI13" s="1338"/>
      <c r="AJ13" s="1366"/>
      <c r="AK13" s="1373" t="s">
        <v>595</v>
      </c>
      <c r="AL13" s="1338"/>
      <c r="AM13" s="1338"/>
      <c r="AN13" s="1338"/>
      <c r="AO13" s="1338"/>
      <c r="AP13" s="1338"/>
      <c r="AQ13" s="1366"/>
      <c r="AR13" s="1373" t="s">
        <v>1574</v>
      </c>
      <c r="AS13" s="1338"/>
      <c r="AT13" s="1338"/>
      <c r="AU13" s="1338"/>
      <c r="AV13" s="1338"/>
      <c r="AW13" s="1338"/>
      <c r="AX13" s="1366"/>
      <c r="AY13" s="1373" t="s">
        <v>1582</v>
      </c>
      <c r="AZ13" s="1338"/>
      <c r="BA13" s="1338"/>
      <c r="BB13" s="1401"/>
      <c r="BC13" s="1410"/>
      <c r="BD13" s="1419"/>
      <c r="BE13" s="1410"/>
      <c r="BF13" s="1209"/>
      <c r="BG13" s="1277"/>
      <c r="BH13" s="1277"/>
      <c r="BI13" s="1277"/>
      <c r="BJ13" s="1449"/>
    </row>
    <row r="14" spans="2:67" ht="20.25" customHeight="1">
      <c r="B14" s="1197"/>
      <c r="C14" s="1209"/>
      <c r="D14" s="1220"/>
      <c r="E14" s="1228"/>
      <c r="F14" s="1220"/>
      <c r="G14" s="1228"/>
      <c r="H14" s="1220"/>
      <c r="I14" s="1241"/>
      <c r="J14" s="1255"/>
      <c r="K14" s="1228"/>
      <c r="L14" s="1277"/>
      <c r="M14" s="1277"/>
      <c r="N14" s="1220"/>
      <c r="O14" s="1228"/>
      <c r="P14" s="1277"/>
      <c r="Q14" s="1277"/>
      <c r="R14" s="1277"/>
      <c r="S14" s="1220"/>
      <c r="T14" s="1308"/>
      <c r="U14" s="1308"/>
      <c r="V14" s="1326"/>
      <c r="W14" s="1339">
        <v>1</v>
      </c>
      <c r="X14" s="1270">
        <v>2</v>
      </c>
      <c r="Y14" s="1270">
        <v>3</v>
      </c>
      <c r="Z14" s="1270">
        <v>4</v>
      </c>
      <c r="AA14" s="1270">
        <v>5</v>
      </c>
      <c r="AB14" s="1270">
        <v>6</v>
      </c>
      <c r="AC14" s="1367">
        <v>7</v>
      </c>
      <c r="AD14" s="1374">
        <v>8</v>
      </c>
      <c r="AE14" s="1270">
        <v>9</v>
      </c>
      <c r="AF14" s="1270">
        <v>10</v>
      </c>
      <c r="AG14" s="1270">
        <v>11</v>
      </c>
      <c r="AH14" s="1270">
        <v>12</v>
      </c>
      <c r="AI14" s="1270">
        <v>13</v>
      </c>
      <c r="AJ14" s="1367">
        <v>14</v>
      </c>
      <c r="AK14" s="1339">
        <v>15</v>
      </c>
      <c r="AL14" s="1270">
        <v>16</v>
      </c>
      <c r="AM14" s="1270">
        <v>17</v>
      </c>
      <c r="AN14" s="1270">
        <v>18</v>
      </c>
      <c r="AO14" s="1270">
        <v>19</v>
      </c>
      <c r="AP14" s="1270">
        <v>20</v>
      </c>
      <c r="AQ14" s="1367">
        <v>21</v>
      </c>
      <c r="AR14" s="1374">
        <v>22</v>
      </c>
      <c r="AS14" s="1270">
        <v>23</v>
      </c>
      <c r="AT14" s="1270">
        <v>24</v>
      </c>
      <c r="AU14" s="1270">
        <v>25</v>
      </c>
      <c r="AV14" s="1270">
        <v>26</v>
      </c>
      <c r="AW14" s="1270">
        <v>27</v>
      </c>
      <c r="AX14" s="1367">
        <v>28</v>
      </c>
      <c r="AY14" s="1374" t="str">
        <f>IF($BE$3="実績",IF(DAY(DATE($AF$2,$AJ$2,29))=29,29,""),"")</f>
        <v/>
      </c>
      <c r="AZ14" s="1270" t="str">
        <f>IF($BE$3="実績",IF(DAY(DATE($AF$2,$AJ$2,30))=30,30,""),"")</f>
        <v/>
      </c>
      <c r="BA14" s="1367" t="str">
        <f>IF($BE$3="実績",IF(DAY(DATE($AF$2,$AJ$2,31))=31,31,""),"")</f>
        <v/>
      </c>
      <c r="BB14" s="1401"/>
      <c r="BC14" s="1410"/>
      <c r="BD14" s="1419"/>
      <c r="BE14" s="1410"/>
      <c r="BF14" s="1209"/>
      <c r="BG14" s="1277"/>
      <c r="BH14" s="1277"/>
      <c r="BI14" s="1277"/>
      <c r="BJ14" s="1449"/>
    </row>
    <row r="15" spans="2:67" ht="20.25" hidden="1" customHeight="1">
      <c r="B15" s="1197"/>
      <c r="C15" s="1209"/>
      <c r="D15" s="1220"/>
      <c r="E15" s="1228"/>
      <c r="F15" s="1220"/>
      <c r="G15" s="1228"/>
      <c r="H15" s="1220"/>
      <c r="I15" s="1241"/>
      <c r="J15" s="1255"/>
      <c r="K15" s="1228"/>
      <c r="L15" s="1277"/>
      <c r="M15" s="1277"/>
      <c r="N15" s="1220"/>
      <c r="O15" s="1228"/>
      <c r="P15" s="1277"/>
      <c r="Q15" s="1277"/>
      <c r="R15" s="1277"/>
      <c r="S15" s="1220"/>
      <c r="T15" s="1308"/>
      <c r="U15" s="1308"/>
      <c r="V15" s="1326"/>
      <c r="W15" s="1339">
        <f>WEEKDAY(DATE($AF$2,$AJ$2,1))</f>
        <v>2</v>
      </c>
      <c r="X15" s="1270">
        <f>WEEKDAY(DATE($AF$2,$AJ$2,2))</f>
        <v>3</v>
      </c>
      <c r="Y15" s="1270">
        <f>WEEKDAY(DATE($AF$2,$AJ$2,3))</f>
        <v>4</v>
      </c>
      <c r="Z15" s="1270">
        <f>WEEKDAY(DATE($AF$2,$AJ$2,4))</f>
        <v>5</v>
      </c>
      <c r="AA15" s="1270">
        <f>WEEKDAY(DATE($AF$2,$AJ$2,5))</f>
        <v>6</v>
      </c>
      <c r="AB15" s="1270">
        <f>WEEKDAY(DATE($AF$2,$AJ$2,6))</f>
        <v>7</v>
      </c>
      <c r="AC15" s="1367">
        <f>WEEKDAY(DATE($AF$2,$AJ$2,7))</f>
        <v>1</v>
      </c>
      <c r="AD15" s="1374">
        <f>WEEKDAY(DATE($AF$2,$AJ$2,8))</f>
        <v>2</v>
      </c>
      <c r="AE15" s="1270">
        <f>WEEKDAY(DATE($AF$2,$AJ$2,9))</f>
        <v>3</v>
      </c>
      <c r="AF15" s="1270">
        <f>WEEKDAY(DATE($AF$2,$AJ$2,10))</f>
        <v>4</v>
      </c>
      <c r="AG15" s="1270">
        <f>WEEKDAY(DATE($AF$2,$AJ$2,11))</f>
        <v>5</v>
      </c>
      <c r="AH15" s="1270">
        <f>WEEKDAY(DATE($AF$2,$AJ$2,12))</f>
        <v>6</v>
      </c>
      <c r="AI15" s="1270">
        <f>WEEKDAY(DATE($AF$2,$AJ$2,13))</f>
        <v>7</v>
      </c>
      <c r="AJ15" s="1367">
        <f>WEEKDAY(DATE($AF$2,$AJ$2,14))</f>
        <v>1</v>
      </c>
      <c r="AK15" s="1374">
        <f>WEEKDAY(DATE($AF$2,$AJ$2,15))</f>
        <v>2</v>
      </c>
      <c r="AL15" s="1270">
        <f>WEEKDAY(DATE($AF$2,$AJ$2,16))</f>
        <v>3</v>
      </c>
      <c r="AM15" s="1270">
        <f>WEEKDAY(DATE($AF$2,$AJ$2,17))</f>
        <v>4</v>
      </c>
      <c r="AN15" s="1270">
        <f>WEEKDAY(DATE($AF$2,$AJ$2,18))</f>
        <v>5</v>
      </c>
      <c r="AO15" s="1270">
        <f>WEEKDAY(DATE($AF$2,$AJ$2,19))</f>
        <v>6</v>
      </c>
      <c r="AP15" s="1270">
        <f>WEEKDAY(DATE($AF$2,$AJ$2,20))</f>
        <v>7</v>
      </c>
      <c r="AQ15" s="1367">
        <f>WEEKDAY(DATE($AF$2,$AJ$2,21))</f>
        <v>1</v>
      </c>
      <c r="AR15" s="1374">
        <f>WEEKDAY(DATE($AF$2,$AJ$2,22))</f>
        <v>2</v>
      </c>
      <c r="AS15" s="1270">
        <f>WEEKDAY(DATE($AF$2,$AJ$2,23))</f>
        <v>3</v>
      </c>
      <c r="AT15" s="1270">
        <f>WEEKDAY(DATE($AF$2,$AJ$2,24))</f>
        <v>4</v>
      </c>
      <c r="AU15" s="1270">
        <f>WEEKDAY(DATE($AF$2,$AJ$2,25))</f>
        <v>5</v>
      </c>
      <c r="AV15" s="1270">
        <f>WEEKDAY(DATE($AF$2,$AJ$2,26))</f>
        <v>6</v>
      </c>
      <c r="AW15" s="1270">
        <f>WEEKDAY(DATE($AF$2,$AJ$2,27))</f>
        <v>7</v>
      </c>
      <c r="AX15" s="1367">
        <f>WEEKDAY(DATE($AF$2,$AJ$2,28))</f>
        <v>1</v>
      </c>
      <c r="AY15" s="1374">
        <f>IF(AY14=29,WEEKDAY(DATE($AF$2,$AJ$2,29)),0)</f>
        <v>0</v>
      </c>
      <c r="AZ15" s="1270">
        <f>IF(AZ14=30,WEEKDAY(DATE($AF$2,$AJ$2,30)),0)</f>
        <v>0</v>
      </c>
      <c r="BA15" s="1367">
        <f>IF(BA14=31,WEEKDAY(DATE($AF$2,$AJ$2,31)),0)</f>
        <v>0</v>
      </c>
      <c r="BB15" s="1401"/>
      <c r="BC15" s="1410"/>
      <c r="BD15" s="1419"/>
      <c r="BE15" s="1410"/>
      <c r="BF15" s="1209"/>
      <c r="BG15" s="1277"/>
      <c r="BH15" s="1277"/>
      <c r="BI15" s="1277"/>
      <c r="BJ15" s="1449"/>
    </row>
    <row r="16" spans="2:67" ht="20.25" customHeight="1">
      <c r="B16" s="1198"/>
      <c r="C16" s="1210"/>
      <c r="D16" s="1221"/>
      <c r="E16" s="1229"/>
      <c r="F16" s="1221"/>
      <c r="G16" s="1229"/>
      <c r="H16" s="1221"/>
      <c r="I16" s="1242"/>
      <c r="J16" s="1256"/>
      <c r="K16" s="1229"/>
      <c r="L16" s="1278"/>
      <c r="M16" s="1278"/>
      <c r="N16" s="1221"/>
      <c r="O16" s="1229"/>
      <c r="P16" s="1278"/>
      <c r="Q16" s="1278"/>
      <c r="R16" s="1278"/>
      <c r="S16" s="1221"/>
      <c r="T16" s="1309"/>
      <c r="U16" s="1309"/>
      <c r="V16" s="1327"/>
      <c r="W16" s="1340" t="str">
        <f t="shared" ref="W16:AX16" si="0">IF(W15=1,"日",IF(W15=2,"月",IF(W15=3,"火",IF(W15=4,"水",IF(W15=5,"木",IF(W15=6,"金","土"))))))</f>
        <v>月</v>
      </c>
      <c r="X16" s="1352" t="str">
        <f t="shared" si="0"/>
        <v>火</v>
      </c>
      <c r="Y16" s="1352" t="str">
        <f t="shared" si="0"/>
        <v>水</v>
      </c>
      <c r="Z16" s="1352" t="str">
        <f t="shared" si="0"/>
        <v>木</v>
      </c>
      <c r="AA16" s="1352" t="str">
        <f t="shared" si="0"/>
        <v>金</v>
      </c>
      <c r="AB16" s="1352" t="str">
        <f t="shared" si="0"/>
        <v>土</v>
      </c>
      <c r="AC16" s="1368" t="str">
        <f t="shared" si="0"/>
        <v>日</v>
      </c>
      <c r="AD16" s="1375" t="str">
        <f t="shared" si="0"/>
        <v>月</v>
      </c>
      <c r="AE16" s="1352" t="str">
        <f t="shared" si="0"/>
        <v>火</v>
      </c>
      <c r="AF16" s="1352" t="str">
        <f t="shared" si="0"/>
        <v>水</v>
      </c>
      <c r="AG16" s="1352" t="str">
        <f t="shared" si="0"/>
        <v>木</v>
      </c>
      <c r="AH16" s="1352" t="str">
        <f t="shared" si="0"/>
        <v>金</v>
      </c>
      <c r="AI16" s="1352" t="str">
        <f t="shared" si="0"/>
        <v>土</v>
      </c>
      <c r="AJ16" s="1368" t="str">
        <f t="shared" si="0"/>
        <v>日</v>
      </c>
      <c r="AK16" s="1375" t="str">
        <f t="shared" si="0"/>
        <v>月</v>
      </c>
      <c r="AL16" s="1352" t="str">
        <f t="shared" si="0"/>
        <v>火</v>
      </c>
      <c r="AM16" s="1352" t="str">
        <f t="shared" si="0"/>
        <v>水</v>
      </c>
      <c r="AN16" s="1352" t="str">
        <f t="shared" si="0"/>
        <v>木</v>
      </c>
      <c r="AO16" s="1352" t="str">
        <f t="shared" si="0"/>
        <v>金</v>
      </c>
      <c r="AP16" s="1352" t="str">
        <f t="shared" si="0"/>
        <v>土</v>
      </c>
      <c r="AQ16" s="1368" t="str">
        <f t="shared" si="0"/>
        <v>日</v>
      </c>
      <c r="AR16" s="1375" t="str">
        <f t="shared" si="0"/>
        <v>月</v>
      </c>
      <c r="AS16" s="1352" t="str">
        <f t="shared" si="0"/>
        <v>火</v>
      </c>
      <c r="AT16" s="1352" t="str">
        <f t="shared" si="0"/>
        <v>水</v>
      </c>
      <c r="AU16" s="1352" t="str">
        <f t="shared" si="0"/>
        <v>木</v>
      </c>
      <c r="AV16" s="1352" t="str">
        <f t="shared" si="0"/>
        <v>金</v>
      </c>
      <c r="AW16" s="1352" t="str">
        <f t="shared" si="0"/>
        <v>土</v>
      </c>
      <c r="AX16" s="1368" t="str">
        <f t="shared" si="0"/>
        <v>日</v>
      </c>
      <c r="AY16" s="1352" t="str">
        <f>IF(AY15=1,"日",IF(AY15=2,"月",IF(AY15=3,"火",IF(AY15=4,"水",IF(AY15=5,"木",IF(AY15=6,"金",IF(AY15=0,"","土")))))))</f>
        <v/>
      </c>
      <c r="AZ16" s="1352" t="str">
        <f>IF(AZ15=1,"日",IF(AZ15=2,"月",IF(AZ15=3,"火",IF(AZ15=4,"水",IF(AZ15=5,"木",IF(AZ15=6,"金",IF(AZ15=0,"","土")))))))</f>
        <v/>
      </c>
      <c r="BA16" s="1352" t="str">
        <f>IF(BA15=1,"日",IF(BA15=2,"月",IF(BA15=3,"火",IF(BA15=4,"水",IF(BA15=5,"木",IF(BA15=6,"金",IF(BA15=0,"","土")))))))</f>
        <v/>
      </c>
      <c r="BB16" s="1402"/>
      <c r="BC16" s="1411"/>
      <c r="BD16" s="1420"/>
      <c r="BE16" s="1411"/>
      <c r="BF16" s="1210"/>
      <c r="BG16" s="1278"/>
      <c r="BH16" s="1278"/>
      <c r="BI16" s="1278"/>
      <c r="BJ16" s="1450"/>
    </row>
    <row r="17" spans="2:62" ht="20.25" customHeight="1">
      <c r="B17" s="1199">
        <f>B15+1</f>
        <v>1</v>
      </c>
      <c r="C17" s="1211"/>
      <c r="D17" s="1222"/>
      <c r="E17" s="1230"/>
      <c r="F17" s="1235"/>
      <c r="G17" s="1230"/>
      <c r="H17" s="1235"/>
      <c r="I17" s="1243"/>
      <c r="J17" s="1257"/>
      <c r="K17" s="1263"/>
      <c r="L17" s="1279"/>
      <c r="M17" s="1279"/>
      <c r="N17" s="1222"/>
      <c r="O17" s="1287"/>
      <c r="P17" s="1292"/>
      <c r="Q17" s="1292"/>
      <c r="R17" s="1292"/>
      <c r="S17" s="1303"/>
      <c r="T17" s="1310" t="s">
        <v>1366</v>
      </c>
      <c r="U17" s="1317"/>
      <c r="V17" s="1328"/>
      <c r="W17" s="1341"/>
      <c r="X17" s="1353"/>
      <c r="Y17" s="1353"/>
      <c r="Z17" s="1353"/>
      <c r="AA17" s="1353"/>
      <c r="AB17" s="1353"/>
      <c r="AC17" s="1369"/>
      <c r="AD17" s="1341"/>
      <c r="AE17" s="1353"/>
      <c r="AF17" s="1353"/>
      <c r="AG17" s="1353"/>
      <c r="AH17" s="1353"/>
      <c r="AI17" s="1353"/>
      <c r="AJ17" s="1369"/>
      <c r="AK17" s="1341"/>
      <c r="AL17" s="1353"/>
      <c r="AM17" s="1353"/>
      <c r="AN17" s="1353"/>
      <c r="AO17" s="1353"/>
      <c r="AP17" s="1353"/>
      <c r="AQ17" s="1369"/>
      <c r="AR17" s="1341"/>
      <c r="AS17" s="1353"/>
      <c r="AT17" s="1353"/>
      <c r="AU17" s="1353"/>
      <c r="AV17" s="1353"/>
      <c r="AW17" s="1353"/>
      <c r="AX17" s="1369"/>
      <c r="AY17" s="1341"/>
      <c r="AZ17" s="1353"/>
      <c r="BA17" s="1353"/>
      <c r="BB17" s="1403"/>
      <c r="BC17" s="1412"/>
      <c r="BD17" s="1421"/>
      <c r="BE17" s="1430"/>
      <c r="BF17" s="1434"/>
      <c r="BG17" s="1441"/>
      <c r="BH17" s="1441"/>
      <c r="BI17" s="1441"/>
      <c r="BJ17" s="1451"/>
    </row>
    <row r="18" spans="2:62" ht="20.25" customHeight="1">
      <c r="B18" s="1200"/>
      <c r="C18" s="1212"/>
      <c r="D18" s="1223"/>
      <c r="E18" s="1231"/>
      <c r="F18" s="1236">
        <f>C17</f>
        <v>0</v>
      </c>
      <c r="G18" s="1231"/>
      <c r="H18" s="1236">
        <f>I17</f>
        <v>0</v>
      </c>
      <c r="I18" s="1244"/>
      <c r="J18" s="1258"/>
      <c r="K18" s="1264"/>
      <c r="L18" s="1280"/>
      <c r="M18" s="1280"/>
      <c r="N18" s="1223"/>
      <c r="O18" s="1288"/>
      <c r="P18" s="1293"/>
      <c r="Q18" s="1293"/>
      <c r="R18" s="1293"/>
      <c r="S18" s="1304"/>
      <c r="T18" s="1311" t="s">
        <v>1559</v>
      </c>
      <c r="U18" s="1318"/>
      <c r="V18" s="1329"/>
      <c r="W18" s="1342" t="str">
        <f>IF(W17="","",VLOOKUP(W17,'シフト記号表（従来型・ユニット型共通）'!$C$6:$L$47,10,FALSE))</f>
        <v/>
      </c>
      <c r="X18" s="1354" t="str">
        <f>IF(X17="","",VLOOKUP(X17,'シフト記号表（従来型・ユニット型共通）'!$C$6:$L$47,10,FALSE))</f>
        <v/>
      </c>
      <c r="Y18" s="1354" t="str">
        <f>IF(Y17="","",VLOOKUP(Y17,'シフト記号表（従来型・ユニット型共通）'!$C$6:$L$47,10,FALSE))</f>
        <v/>
      </c>
      <c r="Z18" s="1354" t="str">
        <f>IF(Z17="","",VLOOKUP(Z17,'シフト記号表（従来型・ユニット型共通）'!$C$6:$L$47,10,FALSE))</f>
        <v/>
      </c>
      <c r="AA18" s="1354" t="str">
        <f>IF(AA17="","",VLOOKUP(AA17,'シフト記号表（従来型・ユニット型共通）'!$C$6:$L$47,10,FALSE))</f>
        <v/>
      </c>
      <c r="AB18" s="1354" t="str">
        <f>IF(AB17="","",VLOOKUP(AB17,'シフト記号表（従来型・ユニット型共通）'!$C$6:$L$47,10,FALSE))</f>
        <v/>
      </c>
      <c r="AC18" s="1370" t="str">
        <f>IF(AC17="","",VLOOKUP(AC17,'シフト記号表（従来型・ユニット型共通）'!$C$6:$L$47,10,FALSE))</f>
        <v/>
      </c>
      <c r="AD18" s="1342" t="str">
        <f>IF(AD17="","",VLOOKUP(AD17,'シフト記号表（従来型・ユニット型共通）'!$C$6:$L$47,10,FALSE))</f>
        <v/>
      </c>
      <c r="AE18" s="1354" t="str">
        <f>IF(AE17="","",VLOOKUP(AE17,'シフト記号表（従来型・ユニット型共通）'!$C$6:$L$47,10,FALSE))</f>
        <v/>
      </c>
      <c r="AF18" s="1354" t="str">
        <f>IF(AF17="","",VLOOKUP(AF17,'シフト記号表（従来型・ユニット型共通）'!$C$6:$L$47,10,FALSE))</f>
        <v/>
      </c>
      <c r="AG18" s="1354" t="str">
        <f>IF(AG17="","",VLOOKUP(AG17,'シフト記号表（従来型・ユニット型共通）'!$C$6:$L$47,10,FALSE))</f>
        <v/>
      </c>
      <c r="AH18" s="1354" t="str">
        <f>IF(AH17="","",VLOOKUP(AH17,'シフト記号表（従来型・ユニット型共通）'!$C$6:$L$47,10,FALSE))</f>
        <v/>
      </c>
      <c r="AI18" s="1354" t="str">
        <f>IF(AI17="","",VLOOKUP(AI17,'シフト記号表（従来型・ユニット型共通）'!$C$6:$L$47,10,FALSE))</f>
        <v/>
      </c>
      <c r="AJ18" s="1370" t="str">
        <f>IF(AJ17="","",VLOOKUP(AJ17,'シフト記号表（従来型・ユニット型共通）'!$C$6:$L$47,10,FALSE))</f>
        <v/>
      </c>
      <c r="AK18" s="1342" t="str">
        <f>IF(AK17="","",VLOOKUP(AK17,'シフト記号表（従来型・ユニット型共通）'!$C$6:$L$47,10,FALSE))</f>
        <v/>
      </c>
      <c r="AL18" s="1354" t="str">
        <f>IF(AL17="","",VLOOKUP(AL17,'シフト記号表（従来型・ユニット型共通）'!$C$6:$L$47,10,FALSE))</f>
        <v/>
      </c>
      <c r="AM18" s="1354" t="str">
        <f>IF(AM17="","",VLOOKUP(AM17,'シフト記号表（従来型・ユニット型共通）'!$C$6:$L$47,10,FALSE))</f>
        <v/>
      </c>
      <c r="AN18" s="1354" t="str">
        <f>IF(AN17="","",VLOOKUP(AN17,'シフト記号表（従来型・ユニット型共通）'!$C$6:$L$47,10,FALSE))</f>
        <v/>
      </c>
      <c r="AO18" s="1354" t="str">
        <f>IF(AO17="","",VLOOKUP(AO17,'シフト記号表（従来型・ユニット型共通）'!$C$6:$L$47,10,FALSE))</f>
        <v/>
      </c>
      <c r="AP18" s="1354" t="str">
        <f>IF(AP17="","",VLOOKUP(AP17,'シフト記号表（従来型・ユニット型共通）'!$C$6:$L$47,10,FALSE))</f>
        <v/>
      </c>
      <c r="AQ18" s="1370" t="str">
        <f>IF(AQ17="","",VLOOKUP(AQ17,'シフト記号表（従来型・ユニット型共通）'!$C$6:$L$47,10,FALSE))</f>
        <v/>
      </c>
      <c r="AR18" s="1342" t="str">
        <f>IF(AR17="","",VLOOKUP(AR17,'シフト記号表（従来型・ユニット型共通）'!$C$6:$L$47,10,FALSE))</f>
        <v/>
      </c>
      <c r="AS18" s="1354" t="str">
        <f>IF(AS17="","",VLOOKUP(AS17,'シフト記号表（従来型・ユニット型共通）'!$C$6:$L$47,10,FALSE))</f>
        <v/>
      </c>
      <c r="AT18" s="1354" t="str">
        <f>IF(AT17="","",VLOOKUP(AT17,'シフト記号表（従来型・ユニット型共通）'!$C$6:$L$47,10,FALSE))</f>
        <v/>
      </c>
      <c r="AU18" s="1354" t="str">
        <f>IF(AU17="","",VLOOKUP(AU17,'シフト記号表（従来型・ユニット型共通）'!$C$6:$L$47,10,FALSE))</f>
        <v/>
      </c>
      <c r="AV18" s="1354" t="str">
        <f>IF(AV17="","",VLOOKUP(AV17,'シフト記号表（従来型・ユニット型共通）'!$C$6:$L$47,10,FALSE))</f>
        <v/>
      </c>
      <c r="AW18" s="1354" t="str">
        <f>IF(AW17="","",VLOOKUP(AW17,'シフト記号表（従来型・ユニット型共通）'!$C$6:$L$47,10,FALSE))</f>
        <v/>
      </c>
      <c r="AX18" s="1370" t="str">
        <f>IF(AX17="","",VLOOKUP(AX17,'シフト記号表（従来型・ユニット型共通）'!$C$6:$L$47,10,FALSE))</f>
        <v/>
      </c>
      <c r="AY18" s="1342" t="str">
        <f>IF(AY17="","",VLOOKUP(AY17,'シフト記号表（従来型・ユニット型共通）'!$C$6:$L$47,10,FALSE))</f>
        <v/>
      </c>
      <c r="AZ18" s="1354" t="str">
        <f>IF(AZ17="","",VLOOKUP(AZ17,'シフト記号表（従来型・ユニット型共通）'!$C$6:$L$47,10,FALSE))</f>
        <v/>
      </c>
      <c r="BA18" s="1354" t="str">
        <f>IF(BA17="","",VLOOKUP(BA17,'シフト記号表（従来型・ユニット型共通）'!$C$6:$L$47,10,FALSE))</f>
        <v/>
      </c>
      <c r="BB18" s="1404">
        <f>IF($BE$3="４週",SUM(W18:AX18),IF($BE$3="暦月",SUM(W18:BA18),""))</f>
        <v>0</v>
      </c>
      <c r="BC18" s="1413"/>
      <c r="BD18" s="1422">
        <f>IF($BE$3="４週",BB18/4,IF($BE$3="暦月",(BB18/($BE$8/7)),""))</f>
        <v>0</v>
      </c>
      <c r="BE18" s="1413"/>
      <c r="BF18" s="1435"/>
      <c r="BG18" s="1442"/>
      <c r="BH18" s="1442"/>
      <c r="BI18" s="1442"/>
      <c r="BJ18" s="1452"/>
    </row>
    <row r="19" spans="2:62" ht="20.25" customHeight="1">
      <c r="B19" s="1199">
        <f>B17+1</f>
        <v>2</v>
      </c>
      <c r="C19" s="1213"/>
      <c r="D19" s="1224"/>
      <c r="E19" s="1232"/>
      <c r="F19" s="1237"/>
      <c r="G19" s="1232"/>
      <c r="H19" s="1237"/>
      <c r="I19" s="1245"/>
      <c r="J19" s="1259"/>
      <c r="K19" s="1265"/>
      <c r="L19" s="1281"/>
      <c r="M19" s="1281"/>
      <c r="N19" s="1224"/>
      <c r="O19" s="1288"/>
      <c r="P19" s="1293"/>
      <c r="Q19" s="1293"/>
      <c r="R19" s="1293"/>
      <c r="S19" s="1304"/>
      <c r="T19" s="1312" t="s">
        <v>1366</v>
      </c>
      <c r="U19" s="1319"/>
      <c r="V19" s="1330"/>
      <c r="W19" s="1343"/>
      <c r="X19" s="1355"/>
      <c r="Y19" s="1355"/>
      <c r="Z19" s="1355"/>
      <c r="AA19" s="1355"/>
      <c r="AB19" s="1355"/>
      <c r="AC19" s="1371"/>
      <c r="AD19" s="1343"/>
      <c r="AE19" s="1355"/>
      <c r="AF19" s="1355"/>
      <c r="AG19" s="1355"/>
      <c r="AH19" s="1355"/>
      <c r="AI19" s="1355"/>
      <c r="AJ19" s="1371"/>
      <c r="AK19" s="1343"/>
      <c r="AL19" s="1355"/>
      <c r="AM19" s="1355"/>
      <c r="AN19" s="1355"/>
      <c r="AO19" s="1355"/>
      <c r="AP19" s="1355"/>
      <c r="AQ19" s="1371"/>
      <c r="AR19" s="1343"/>
      <c r="AS19" s="1355"/>
      <c r="AT19" s="1355"/>
      <c r="AU19" s="1355"/>
      <c r="AV19" s="1355"/>
      <c r="AW19" s="1355"/>
      <c r="AX19" s="1371"/>
      <c r="AY19" s="1343"/>
      <c r="AZ19" s="1355"/>
      <c r="BA19" s="1398"/>
      <c r="BB19" s="1405"/>
      <c r="BC19" s="1414"/>
      <c r="BD19" s="1423"/>
      <c r="BE19" s="1431"/>
      <c r="BF19" s="1436"/>
      <c r="BG19" s="1443"/>
      <c r="BH19" s="1443"/>
      <c r="BI19" s="1443"/>
      <c r="BJ19" s="1453"/>
    </row>
    <row r="20" spans="2:62" ht="20.25" customHeight="1">
      <c r="B20" s="1200"/>
      <c r="C20" s="1212"/>
      <c r="D20" s="1223"/>
      <c r="E20" s="1231"/>
      <c r="F20" s="1236">
        <f>C19</f>
        <v>0</v>
      </c>
      <c r="G20" s="1231"/>
      <c r="H20" s="1236">
        <f>I19</f>
        <v>0</v>
      </c>
      <c r="I20" s="1244"/>
      <c r="J20" s="1258"/>
      <c r="K20" s="1264"/>
      <c r="L20" s="1280"/>
      <c r="M20" s="1280"/>
      <c r="N20" s="1223"/>
      <c r="O20" s="1288"/>
      <c r="P20" s="1293"/>
      <c r="Q20" s="1293"/>
      <c r="R20" s="1293"/>
      <c r="S20" s="1304"/>
      <c r="T20" s="1311" t="s">
        <v>1559</v>
      </c>
      <c r="U20" s="1318"/>
      <c r="V20" s="1329"/>
      <c r="W20" s="1342" t="str">
        <f>IF(W19="","",VLOOKUP(W19,'シフト記号表（従来型・ユニット型共通）'!$C$6:$L$47,10,FALSE))</f>
        <v/>
      </c>
      <c r="X20" s="1354" t="str">
        <f>IF(X19="","",VLOOKUP(X19,'シフト記号表（従来型・ユニット型共通）'!$C$6:$L$47,10,FALSE))</f>
        <v/>
      </c>
      <c r="Y20" s="1354" t="str">
        <f>IF(Y19="","",VLOOKUP(Y19,'シフト記号表（従来型・ユニット型共通）'!$C$6:$L$47,10,FALSE))</f>
        <v/>
      </c>
      <c r="Z20" s="1354" t="str">
        <f>IF(Z19="","",VLOOKUP(Z19,'シフト記号表（従来型・ユニット型共通）'!$C$6:$L$47,10,FALSE))</f>
        <v/>
      </c>
      <c r="AA20" s="1354" t="str">
        <f>IF(AA19="","",VLOOKUP(AA19,'シフト記号表（従来型・ユニット型共通）'!$C$6:$L$47,10,FALSE))</f>
        <v/>
      </c>
      <c r="AB20" s="1354" t="str">
        <f>IF(AB19="","",VLOOKUP(AB19,'シフト記号表（従来型・ユニット型共通）'!$C$6:$L$47,10,FALSE))</f>
        <v/>
      </c>
      <c r="AC20" s="1370" t="str">
        <f>IF(AC19="","",VLOOKUP(AC19,'シフト記号表（従来型・ユニット型共通）'!$C$6:$L$47,10,FALSE))</f>
        <v/>
      </c>
      <c r="AD20" s="1342" t="str">
        <f>IF(AD19="","",VLOOKUP(AD19,'シフト記号表（従来型・ユニット型共通）'!$C$6:$L$47,10,FALSE))</f>
        <v/>
      </c>
      <c r="AE20" s="1354" t="str">
        <f>IF(AE19="","",VLOOKUP(AE19,'シフト記号表（従来型・ユニット型共通）'!$C$6:$L$47,10,FALSE))</f>
        <v/>
      </c>
      <c r="AF20" s="1354" t="str">
        <f>IF(AF19="","",VLOOKUP(AF19,'シフト記号表（従来型・ユニット型共通）'!$C$6:$L$47,10,FALSE))</f>
        <v/>
      </c>
      <c r="AG20" s="1354" t="str">
        <f>IF(AG19="","",VLOOKUP(AG19,'シフト記号表（従来型・ユニット型共通）'!$C$6:$L$47,10,FALSE))</f>
        <v/>
      </c>
      <c r="AH20" s="1354" t="str">
        <f>IF(AH19="","",VLOOKUP(AH19,'シフト記号表（従来型・ユニット型共通）'!$C$6:$L$47,10,FALSE))</f>
        <v/>
      </c>
      <c r="AI20" s="1354" t="str">
        <f>IF(AI19="","",VLOOKUP(AI19,'シフト記号表（従来型・ユニット型共通）'!$C$6:$L$47,10,FALSE))</f>
        <v/>
      </c>
      <c r="AJ20" s="1370" t="str">
        <f>IF(AJ19="","",VLOOKUP(AJ19,'シフト記号表（従来型・ユニット型共通）'!$C$6:$L$47,10,FALSE))</f>
        <v/>
      </c>
      <c r="AK20" s="1342" t="str">
        <f>IF(AK19="","",VLOOKUP(AK19,'シフト記号表（従来型・ユニット型共通）'!$C$6:$L$47,10,FALSE))</f>
        <v/>
      </c>
      <c r="AL20" s="1354" t="str">
        <f>IF(AL19="","",VLOOKUP(AL19,'シフト記号表（従来型・ユニット型共通）'!$C$6:$L$47,10,FALSE))</f>
        <v/>
      </c>
      <c r="AM20" s="1354" t="str">
        <f>IF(AM19="","",VLOOKUP(AM19,'シフト記号表（従来型・ユニット型共通）'!$C$6:$L$47,10,FALSE))</f>
        <v/>
      </c>
      <c r="AN20" s="1354" t="str">
        <f>IF(AN19="","",VLOOKUP(AN19,'シフト記号表（従来型・ユニット型共通）'!$C$6:$L$47,10,FALSE))</f>
        <v/>
      </c>
      <c r="AO20" s="1354" t="str">
        <f>IF(AO19="","",VLOOKUP(AO19,'シフト記号表（従来型・ユニット型共通）'!$C$6:$L$47,10,FALSE))</f>
        <v/>
      </c>
      <c r="AP20" s="1354" t="str">
        <f>IF(AP19="","",VLOOKUP(AP19,'シフト記号表（従来型・ユニット型共通）'!$C$6:$L$47,10,FALSE))</f>
        <v/>
      </c>
      <c r="AQ20" s="1370" t="str">
        <f>IF(AQ19="","",VLOOKUP(AQ19,'シフト記号表（従来型・ユニット型共通）'!$C$6:$L$47,10,FALSE))</f>
        <v/>
      </c>
      <c r="AR20" s="1342" t="str">
        <f>IF(AR19="","",VLOOKUP(AR19,'シフト記号表（従来型・ユニット型共通）'!$C$6:$L$47,10,FALSE))</f>
        <v/>
      </c>
      <c r="AS20" s="1354" t="str">
        <f>IF(AS19="","",VLOOKUP(AS19,'シフト記号表（従来型・ユニット型共通）'!$C$6:$L$47,10,FALSE))</f>
        <v/>
      </c>
      <c r="AT20" s="1354" t="str">
        <f>IF(AT19="","",VLOOKUP(AT19,'シフト記号表（従来型・ユニット型共通）'!$C$6:$L$47,10,FALSE))</f>
        <v/>
      </c>
      <c r="AU20" s="1354" t="str">
        <f>IF(AU19="","",VLOOKUP(AU19,'シフト記号表（従来型・ユニット型共通）'!$C$6:$L$47,10,FALSE))</f>
        <v/>
      </c>
      <c r="AV20" s="1354" t="str">
        <f>IF(AV19="","",VLOOKUP(AV19,'シフト記号表（従来型・ユニット型共通）'!$C$6:$L$47,10,FALSE))</f>
        <v/>
      </c>
      <c r="AW20" s="1354" t="str">
        <f>IF(AW19="","",VLOOKUP(AW19,'シフト記号表（従来型・ユニット型共通）'!$C$6:$L$47,10,FALSE))</f>
        <v/>
      </c>
      <c r="AX20" s="1370" t="str">
        <f>IF(AX19="","",VLOOKUP(AX19,'シフト記号表（従来型・ユニット型共通）'!$C$6:$L$47,10,FALSE))</f>
        <v/>
      </c>
      <c r="AY20" s="1342" t="str">
        <f>IF(AY19="","",VLOOKUP(AY19,'シフト記号表（従来型・ユニット型共通）'!$C$6:$L$47,10,FALSE))</f>
        <v/>
      </c>
      <c r="AZ20" s="1354" t="str">
        <f>IF(AZ19="","",VLOOKUP(AZ19,'シフト記号表（従来型・ユニット型共通）'!$C$6:$L$47,10,FALSE))</f>
        <v/>
      </c>
      <c r="BA20" s="1354" t="str">
        <f>IF(BA19="","",VLOOKUP(BA19,'シフト記号表（従来型・ユニット型共通）'!$C$6:$L$47,10,FALSE))</f>
        <v/>
      </c>
      <c r="BB20" s="1404">
        <f>IF($BE$3="４週",SUM(W20:AX20),IF($BE$3="暦月",SUM(W20:BA20),""))</f>
        <v>0</v>
      </c>
      <c r="BC20" s="1413"/>
      <c r="BD20" s="1422">
        <f>IF($BE$3="４週",BB20/4,IF($BE$3="暦月",(BB20/($BE$8/7)),""))</f>
        <v>0</v>
      </c>
      <c r="BE20" s="1413"/>
      <c r="BF20" s="1435"/>
      <c r="BG20" s="1442"/>
      <c r="BH20" s="1442"/>
      <c r="BI20" s="1442"/>
      <c r="BJ20" s="1452"/>
    </row>
    <row r="21" spans="2:62" ht="20.25" customHeight="1">
      <c r="B21" s="1199">
        <f>B19+1</f>
        <v>3</v>
      </c>
      <c r="C21" s="1213"/>
      <c r="D21" s="1224"/>
      <c r="E21" s="1231"/>
      <c r="F21" s="1236"/>
      <c r="G21" s="1231"/>
      <c r="H21" s="1236"/>
      <c r="I21" s="1245"/>
      <c r="J21" s="1259"/>
      <c r="K21" s="1265"/>
      <c r="L21" s="1281"/>
      <c r="M21" s="1281"/>
      <c r="N21" s="1224"/>
      <c r="O21" s="1288"/>
      <c r="P21" s="1293"/>
      <c r="Q21" s="1293"/>
      <c r="R21" s="1293"/>
      <c r="S21" s="1304"/>
      <c r="T21" s="1312" t="s">
        <v>1366</v>
      </c>
      <c r="U21" s="1319"/>
      <c r="V21" s="1330"/>
      <c r="W21" s="1343"/>
      <c r="X21" s="1355"/>
      <c r="Y21" s="1355"/>
      <c r="Z21" s="1355"/>
      <c r="AA21" s="1355"/>
      <c r="AB21" s="1355"/>
      <c r="AC21" s="1371"/>
      <c r="AD21" s="1343"/>
      <c r="AE21" s="1355"/>
      <c r="AF21" s="1355"/>
      <c r="AG21" s="1355"/>
      <c r="AH21" s="1355"/>
      <c r="AI21" s="1355"/>
      <c r="AJ21" s="1371"/>
      <c r="AK21" s="1343"/>
      <c r="AL21" s="1355"/>
      <c r="AM21" s="1355"/>
      <c r="AN21" s="1355"/>
      <c r="AO21" s="1355"/>
      <c r="AP21" s="1355"/>
      <c r="AQ21" s="1371"/>
      <c r="AR21" s="1343"/>
      <c r="AS21" s="1355"/>
      <c r="AT21" s="1355"/>
      <c r="AU21" s="1355"/>
      <c r="AV21" s="1355"/>
      <c r="AW21" s="1355"/>
      <c r="AX21" s="1371"/>
      <c r="AY21" s="1343"/>
      <c r="AZ21" s="1355"/>
      <c r="BA21" s="1398"/>
      <c r="BB21" s="1405"/>
      <c r="BC21" s="1414"/>
      <c r="BD21" s="1423"/>
      <c r="BE21" s="1431"/>
      <c r="BF21" s="1436"/>
      <c r="BG21" s="1443"/>
      <c r="BH21" s="1443"/>
      <c r="BI21" s="1443"/>
      <c r="BJ21" s="1453"/>
    </row>
    <row r="22" spans="2:62" ht="20.25" customHeight="1">
      <c r="B22" s="1200"/>
      <c r="C22" s="1212"/>
      <c r="D22" s="1223"/>
      <c r="E22" s="1231"/>
      <c r="F22" s="1236">
        <f>C21</f>
        <v>0</v>
      </c>
      <c r="G22" s="1231"/>
      <c r="H22" s="1236">
        <f>I21</f>
        <v>0</v>
      </c>
      <c r="I22" s="1244"/>
      <c r="J22" s="1258"/>
      <c r="K22" s="1264"/>
      <c r="L22" s="1280"/>
      <c r="M22" s="1280"/>
      <c r="N22" s="1223"/>
      <c r="O22" s="1288"/>
      <c r="P22" s="1293"/>
      <c r="Q22" s="1293"/>
      <c r="R22" s="1293"/>
      <c r="S22" s="1304"/>
      <c r="T22" s="1311" t="s">
        <v>1559</v>
      </c>
      <c r="U22" s="1318"/>
      <c r="V22" s="1329"/>
      <c r="W22" s="1342" t="str">
        <f>IF(W21="","",VLOOKUP(W21,'シフト記号表（従来型・ユニット型共通）'!$C$6:$L$47,10,FALSE))</f>
        <v/>
      </c>
      <c r="X22" s="1354" t="str">
        <f>IF(X21="","",VLOOKUP(X21,'シフト記号表（従来型・ユニット型共通）'!$C$6:$L$47,10,FALSE))</f>
        <v/>
      </c>
      <c r="Y22" s="1354" t="str">
        <f>IF(Y21="","",VLOOKUP(Y21,'シフト記号表（従来型・ユニット型共通）'!$C$6:$L$47,10,FALSE))</f>
        <v/>
      </c>
      <c r="Z22" s="1354" t="str">
        <f>IF(Z21="","",VLOOKUP(Z21,'シフト記号表（従来型・ユニット型共通）'!$C$6:$L$47,10,FALSE))</f>
        <v/>
      </c>
      <c r="AA22" s="1354" t="str">
        <f>IF(AA21="","",VLOOKUP(AA21,'シフト記号表（従来型・ユニット型共通）'!$C$6:$L$47,10,FALSE))</f>
        <v/>
      </c>
      <c r="AB22" s="1354" t="str">
        <f>IF(AB21="","",VLOOKUP(AB21,'シフト記号表（従来型・ユニット型共通）'!$C$6:$L$47,10,FALSE))</f>
        <v/>
      </c>
      <c r="AC22" s="1370" t="str">
        <f>IF(AC21="","",VLOOKUP(AC21,'シフト記号表（従来型・ユニット型共通）'!$C$6:$L$47,10,FALSE))</f>
        <v/>
      </c>
      <c r="AD22" s="1342" t="str">
        <f>IF(AD21="","",VLOOKUP(AD21,'シフト記号表（従来型・ユニット型共通）'!$C$6:$L$47,10,FALSE))</f>
        <v/>
      </c>
      <c r="AE22" s="1354" t="str">
        <f>IF(AE21="","",VLOOKUP(AE21,'シフト記号表（従来型・ユニット型共通）'!$C$6:$L$47,10,FALSE))</f>
        <v/>
      </c>
      <c r="AF22" s="1354" t="str">
        <f>IF(AF21="","",VLOOKUP(AF21,'シフト記号表（従来型・ユニット型共通）'!$C$6:$L$47,10,FALSE))</f>
        <v/>
      </c>
      <c r="AG22" s="1354" t="str">
        <f>IF(AG21="","",VLOOKUP(AG21,'シフト記号表（従来型・ユニット型共通）'!$C$6:$L$47,10,FALSE))</f>
        <v/>
      </c>
      <c r="AH22" s="1354" t="str">
        <f>IF(AH21="","",VLOOKUP(AH21,'シフト記号表（従来型・ユニット型共通）'!$C$6:$L$47,10,FALSE))</f>
        <v/>
      </c>
      <c r="AI22" s="1354" t="str">
        <f>IF(AI21="","",VLOOKUP(AI21,'シフト記号表（従来型・ユニット型共通）'!$C$6:$L$47,10,FALSE))</f>
        <v/>
      </c>
      <c r="AJ22" s="1370" t="str">
        <f>IF(AJ21="","",VLOOKUP(AJ21,'シフト記号表（従来型・ユニット型共通）'!$C$6:$L$47,10,FALSE))</f>
        <v/>
      </c>
      <c r="AK22" s="1342" t="str">
        <f>IF(AK21="","",VLOOKUP(AK21,'シフト記号表（従来型・ユニット型共通）'!$C$6:$L$47,10,FALSE))</f>
        <v/>
      </c>
      <c r="AL22" s="1354" t="str">
        <f>IF(AL21="","",VLOOKUP(AL21,'シフト記号表（従来型・ユニット型共通）'!$C$6:$L$47,10,FALSE))</f>
        <v/>
      </c>
      <c r="AM22" s="1354" t="str">
        <f>IF(AM21="","",VLOOKUP(AM21,'シフト記号表（従来型・ユニット型共通）'!$C$6:$L$47,10,FALSE))</f>
        <v/>
      </c>
      <c r="AN22" s="1354" t="str">
        <f>IF(AN21="","",VLOOKUP(AN21,'シフト記号表（従来型・ユニット型共通）'!$C$6:$L$47,10,FALSE))</f>
        <v/>
      </c>
      <c r="AO22" s="1354" t="str">
        <f>IF(AO21="","",VLOOKUP(AO21,'シフト記号表（従来型・ユニット型共通）'!$C$6:$L$47,10,FALSE))</f>
        <v/>
      </c>
      <c r="AP22" s="1354" t="str">
        <f>IF(AP21="","",VLOOKUP(AP21,'シフト記号表（従来型・ユニット型共通）'!$C$6:$L$47,10,FALSE))</f>
        <v/>
      </c>
      <c r="AQ22" s="1370" t="str">
        <f>IF(AQ21="","",VLOOKUP(AQ21,'シフト記号表（従来型・ユニット型共通）'!$C$6:$L$47,10,FALSE))</f>
        <v/>
      </c>
      <c r="AR22" s="1342" t="str">
        <f>IF(AR21="","",VLOOKUP(AR21,'シフト記号表（従来型・ユニット型共通）'!$C$6:$L$47,10,FALSE))</f>
        <v/>
      </c>
      <c r="AS22" s="1354" t="str">
        <f>IF(AS21="","",VLOOKUP(AS21,'シフト記号表（従来型・ユニット型共通）'!$C$6:$L$47,10,FALSE))</f>
        <v/>
      </c>
      <c r="AT22" s="1354" t="str">
        <f>IF(AT21="","",VLOOKUP(AT21,'シフト記号表（従来型・ユニット型共通）'!$C$6:$L$47,10,FALSE))</f>
        <v/>
      </c>
      <c r="AU22" s="1354" t="str">
        <f>IF(AU21="","",VLOOKUP(AU21,'シフト記号表（従来型・ユニット型共通）'!$C$6:$L$47,10,FALSE))</f>
        <v/>
      </c>
      <c r="AV22" s="1354" t="str">
        <f>IF(AV21="","",VLOOKUP(AV21,'シフト記号表（従来型・ユニット型共通）'!$C$6:$L$47,10,FALSE))</f>
        <v/>
      </c>
      <c r="AW22" s="1354" t="str">
        <f>IF(AW21="","",VLOOKUP(AW21,'シフト記号表（従来型・ユニット型共通）'!$C$6:$L$47,10,FALSE))</f>
        <v/>
      </c>
      <c r="AX22" s="1370" t="str">
        <f>IF(AX21="","",VLOOKUP(AX21,'シフト記号表（従来型・ユニット型共通）'!$C$6:$L$47,10,FALSE))</f>
        <v/>
      </c>
      <c r="AY22" s="1342" t="str">
        <f>IF(AY21="","",VLOOKUP(AY21,'シフト記号表（従来型・ユニット型共通）'!$C$6:$L$47,10,FALSE))</f>
        <v/>
      </c>
      <c r="AZ22" s="1354" t="str">
        <f>IF(AZ21="","",VLOOKUP(AZ21,'シフト記号表（従来型・ユニット型共通）'!$C$6:$L$47,10,FALSE))</f>
        <v/>
      </c>
      <c r="BA22" s="1354" t="str">
        <f>IF(BA21="","",VLOOKUP(BA21,'シフト記号表（従来型・ユニット型共通）'!$C$6:$L$47,10,FALSE))</f>
        <v/>
      </c>
      <c r="BB22" s="1404">
        <f>IF($BE$3="４週",SUM(W22:AX22),IF($BE$3="暦月",SUM(W22:BA22),""))</f>
        <v>0</v>
      </c>
      <c r="BC22" s="1413"/>
      <c r="BD22" s="1422">
        <f>IF($BE$3="４週",BB22/4,IF($BE$3="暦月",(BB22/($BE$8/7)),""))</f>
        <v>0</v>
      </c>
      <c r="BE22" s="1413"/>
      <c r="BF22" s="1435"/>
      <c r="BG22" s="1442"/>
      <c r="BH22" s="1442"/>
      <c r="BI22" s="1442"/>
      <c r="BJ22" s="1452"/>
    </row>
    <row r="23" spans="2:62" ht="20.25" customHeight="1">
      <c r="B23" s="1199">
        <f>B21+1</f>
        <v>4</v>
      </c>
      <c r="C23" s="1213"/>
      <c r="D23" s="1224"/>
      <c r="E23" s="1231"/>
      <c r="F23" s="1236"/>
      <c r="G23" s="1231"/>
      <c r="H23" s="1236"/>
      <c r="I23" s="1245"/>
      <c r="J23" s="1259"/>
      <c r="K23" s="1265"/>
      <c r="L23" s="1281"/>
      <c r="M23" s="1281"/>
      <c r="N23" s="1224"/>
      <c r="O23" s="1288"/>
      <c r="P23" s="1293"/>
      <c r="Q23" s="1293"/>
      <c r="R23" s="1293"/>
      <c r="S23" s="1304"/>
      <c r="T23" s="1312" t="s">
        <v>1366</v>
      </c>
      <c r="U23" s="1319"/>
      <c r="V23" s="1330"/>
      <c r="W23" s="1343"/>
      <c r="X23" s="1355"/>
      <c r="Y23" s="1355"/>
      <c r="Z23" s="1355"/>
      <c r="AA23" s="1355"/>
      <c r="AB23" s="1355"/>
      <c r="AC23" s="1371"/>
      <c r="AD23" s="1343"/>
      <c r="AE23" s="1355"/>
      <c r="AF23" s="1355"/>
      <c r="AG23" s="1355"/>
      <c r="AH23" s="1355"/>
      <c r="AI23" s="1355"/>
      <c r="AJ23" s="1371"/>
      <c r="AK23" s="1343"/>
      <c r="AL23" s="1355"/>
      <c r="AM23" s="1355"/>
      <c r="AN23" s="1355"/>
      <c r="AO23" s="1355"/>
      <c r="AP23" s="1355"/>
      <c r="AQ23" s="1371"/>
      <c r="AR23" s="1343"/>
      <c r="AS23" s="1355"/>
      <c r="AT23" s="1355"/>
      <c r="AU23" s="1355"/>
      <c r="AV23" s="1355"/>
      <c r="AW23" s="1355"/>
      <c r="AX23" s="1371"/>
      <c r="AY23" s="1343"/>
      <c r="AZ23" s="1355"/>
      <c r="BA23" s="1398"/>
      <c r="BB23" s="1405"/>
      <c r="BC23" s="1414"/>
      <c r="BD23" s="1423"/>
      <c r="BE23" s="1431"/>
      <c r="BF23" s="1436"/>
      <c r="BG23" s="1443"/>
      <c r="BH23" s="1443"/>
      <c r="BI23" s="1443"/>
      <c r="BJ23" s="1453"/>
    </row>
    <row r="24" spans="2:62" ht="20.25" customHeight="1">
      <c r="B24" s="1200"/>
      <c r="C24" s="1212"/>
      <c r="D24" s="1223"/>
      <c r="E24" s="1231"/>
      <c r="F24" s="1236">
        <f>C23</f>
        <v>0</v>
      </c>
      <c r="G24" s="1231"/>
      <c r="H24" s="1236">
        <f>I23</f>
        <v>0</v>
      </c>
      <c r="I24" s="1244"/>
      <c r="J24" s="1258"/>
      <c r="K24" s="1264"/>
      <c r="L24" s="1280"/>
      <c r="M24" s="1280"/>
      <c r="N24" s="1223"/>
      <c r="O24" s="1288"/>
      <c r="P24" s="1293"/>
      <c r="Q24" s="1293"/>
      <c r="R24" s="1293"/>
      <c r="S24" s="1304"/>
      <c r="T24" s="1311" t="s">
        <v>1559</v>
      </c>
      <c r="U24" s="1318"/>
      <c r="V24" s="1329"/>
      <c r="W24" s="1342" t="str">
        <f>IF(W23="","",VLOOKUP(W23,'シフト記号表（従来型・ユニット型共通）'!$C$6:$L$47,10,FALSE))</f>
        <v/>
      </c>
      <c r="X24" s="1354" t="str">
        <f>IF(X23="","",VLOOKUP(X23,'シフト記号表（従来型・ユニット型共通）'!$C$6:$L$47,10,FALSE))</f>
        <v/>
      </c>
      <c r="Y24" s="1354" t="str">
        <f>IF(Y23="","",VLOOKUP(Y23,'シフト記号表（従来型・ユニット型共通）'!$C$6:$L$47,10,FALSE))</f>
        <v/>
      </c>
      <c r="Z24" s="1354" t="str">
        <f>IF(Z23="","",VLOOKUP(Z23,'シフト記号表（従来型・ユニット型共通）'!$C$6:$L$47,10,FALSE))</f>
        <v/>
      </c>
      <c r="AA24" s="1354" t="str">
        <f>IF(AA23="","",VLOOKUP(AA23,'シフト記号表（従来型・ユニット型共通）'!$C$6:$L$47,10,FALSE))</f>
        <v/>
      </c>
      <c r="AB24" s="1354" t="str">
        <f>IF(AB23="","",VLOOKUP(AB23,'シフト記号表（従来型・ユニット型共通）'!$C$6:$L$47,10,FALSE))</f>
        <v/>
      </c>
      <c r="AC24" s="1370" t="str">
        <f>IF(AC23="","",VLOOKUP(AC23,'シフト記号表（従来型・ユニット型共通）'!$C$6:$L$47,10,FALSE))</f>
        <v/>
      </c>
      <c r="AD24" s="1342" t="str">
        <f>IF(AD23="","",VLOOKUP(AD23,'シフト記号表（従来型・ユニット型共通）'!$C$6:$L$47,10,FALSE))</f>
        <v/>
      </c>
      <c r="AE24" s="1354" t="str">
        <f>IF(AE23="","",VLOOKUP(AE23,'シフト記号表（従来型・ユニット型共通）'!$C$6:$L$47,10,FALSE))</f>
        <v/>
      </c>
      <c r="AF24" s="1354" t="str">
        <f>IF(AF23="","",VLOOKUP(AF23,'シフト記号表（従来型・ユニット型共通）'!$C$6:$L$47,10,FALSE))</f>
        <v/>
      </c>
      <c r="AG24" s="1354" t="str">
        <f>IF(AG23="","",VLOOKUP(AG23,'シフト記号表（従来型・ユニット型共通）'!$C$6:$L$47,10,FALSE))</f>
        <v/>
      </c>
      <c r="AH24" s="1354" t="str">
        <f>IF(AH23="","",VLOOKUP(AH23,'シフト記号表（従来型・ユニット型共通）'!$C$6:$L$47,10,FALSE))</f>
        <v/>
      </c>
      <c r="AI24" s="1354" t="str">
        <f>IF(AI23="","",VLOOKUP(AI23,'シフト記号表（従来型・ユニット型共通）'!$C$6:$L$47,10,FALSE))</f>
        <v/>
      </c>
      <c r="AJ24" s="1370" t="str">
        <f>IF(AJ23="","",VLOOKUP(AJ23,'シフト記号表（従来型・ユニット型共通）'!$C$6:$L$47,10,FALSE))</f>
        <v/>
      </c>
      <c r="AK24" s="1342" t="str">
        <f>IF(AK23="","",VLOOKUP(AK23,'シフト記号表（従来型・ユニット型共通）'!$C$6:$L$47,10,FALSE))</f>
        <v/>
      </c>
      <c r="AL24" s="1354" t="str">
        <f>IF(AL23="","",VLOOKUP(AL23,'シフト記号表（従来型・ユニット型共通）'!$C$6:$L$47,10,FALSE))</f>
        <v/>
      </c>
      <c r="AM24" s="1354" t="str">
        <f>IF(AM23="","",VLOOKUP(AM23,'シフト記号表（従来型・ユニット型共通）'!$C$6:$L$47,10,FALSE))</f>
        <v/>
      </c>
      <c r="AN24" s="1354" t="str">
        <f>IF(AN23="","",VLOOKUP(AN23,'シフト記号表（従来型・ユニット型共通）'!$C$6:$L$47,10,FALSE))</f>
        <v/>
      </c>
      <c r="AO24" s="1354" t="str">
        <f>IF(AO23="","",VLOOKUP(AO23,'シフト記号表（従来型・ユニット型共通）'!$C$6:$L$47,10,FALSE))</f>
        <v/>
      </c>
      <c r="AP24" s="1354" t="str">
        <f>IF(AP23="","",VLOOKUP(AP23,'シフト記号表（従来型・ユニット型共通）'!$C$6:$L$47,10,FALSE))</f>
        <v/>
      </c>
      <c r="AQ24" s="1370" t="str">
        <f>IF(AQ23="","",VLOOKUP(AQ23,'シフト記号表（従来型・ユニット型共通）'!$C$6:$L$47,10,FALSE))</f>
        <v/>
      </c>
      <c r="AR24" s="1342" t="str">
        <f>IF(AR23="","",VLOOKUP(AR23,'シフト記号表（従来型・ユニット型共通）'!$C$6:$L$47,10,FALSE))</f>
        <v/>
      </c>
      <c r="AS24" s="1354" t="str">
        <f>IF(AS23="","",VLOOKUP(AS23,'シフト記号表（従来型・ユニット型共通）'!$C$6:$L$47,10,FALSE))</f>
        <v/>
      </c>
      <c r="AT24" s="1354" t="str">
        <f>IF(AT23="","",VLOOKUP(AT23,'シフト記号表（従来型・ユニット型共通）'!$C$6:$L$47,10,FALSE))</f>
        <v/>
      </c>
      <c r="AU24" s="1354" t="str">
        <f>IF(AU23="","",VLOOKUP(AU23,'シフト記号表（従来型・ユニット型共通）'!$C$6:$L$47,10,FALSE))</f>
        <v/>
      </c>
      <c r="AV24" s="1354" t="str">
        <f>IF(AV23="","",VLOOKUP(AV23,'シフト記号表（従来型・ユニット型共通）'!$C$6:$L$47,10,FALSE))</f>
        <v/>
      </c>
      <c r="AW24" s="1354" t="str">
        <f>IF(AW23="","",VLOOKUP(AW23,'シフト記号表（従来型・ユニット型共通）'!$C$6:$L$47,10,FALSE))</f>
        <v/>
      </c>
      <c r="AX24" s="1370" t="str">
        <f>IF(AX23="","",VLOOKUP(AX23,'シフト記号表（従来型・ユニット型共通）'!$C$6:$L$47,10,FALSE))</f>
        <v/>
      </c>
      <c r="AY24" s="1342" t="str">
        <f>IF(AY23="","",VLOOKUP(AY23,'シフト記号表（従来型・ユニット型共通）'!$C$6:$L$47,10,FALSE))</f>
        <v/>
      </c>
      <c r="AZ24" s="1354" t="str">
        <f>IF(AZ23="","",VLOOKUP(AZ23,'シフト記号表（従来型・ユニット型共通）'!$C$6:$L$47,10,FALSE))</f>
        <v/>
      </c>
      <c r="BA24" s="1354" t="str">
        <f>IF(BA23="","",VLOOKUP(BA23,'シフト記号表（従来型・ユニット型共通）'!$C$6:$L$47,10,FALSE))</f>
        <v/>
      </c>
      <c r="BB24" s="1404">
        <f>IF($BE$3="４週",SUM(W24:AX24),IF($BE$3="暦月",SUM(W24:BA24),""))</f>
        <v>0</v>
      </c>
      <c r="BC24" s="1413"/>
      <c r="BD24" s="1422">
        <f>IF($BE$3="４週",BB24/4,IF($BE$3="暦月",(BB24/($BE$8/7)),""))</f>
        <v>0</v>
      </c>
      <c r="BE24" s="1413"/>
      <c r="BF24" s="1435"/>
      <c r="BG24" s="1442"/>
      <c r="BH24" s="1442"/>
      <c r="BI24" s="1442"/>
      <c r="BJ24" s="1452"/>
    </row>
    <row r="25" spans="2:62" ht="20.25" customHeight="1">
      <c r="B25" s="1199">
        <f>B23+1</f>
        <v>5</v>
      </c>
      <c r="C25" s="1213"/>
      <c r="D25" s="1224"/>
      <c r="E25" s="1231"/>
      <c r="F25" s="1236"/>
      <c r="G25" s="1231"/>
      <c r="H25" s="1236"/>
      <c r="I25" s="1245"/>
      <c r="J25" s="1259"/>
      <c r="K25" s="1265"/>
      <c r="L25" s="1281"/>
      <c r="M25" s="1281"/>
      <c r="N25" s="1224"/>
      <c r="O25" s="1288"/>
      <c r="P25" s="1293"/>
      <c r="Q25" s="1293"/>
      <c r="R25" s="1293"/>
      <c r="S25" s="1304"/>
      <c r="T25" s="1312" t="s">
        <v>1366</v>
      </c>
      <c r="U25" s="1319"/>
      <c r="V25" s="1330"/>
      <c r="W25" s="1343"/>
      <c r="X25" s="1355"/>
      <c r="Y25" s="1355"/>
      <c r="Z25" s="1355"/>
      <c r="AA25" s="1355"/>
      <c r="AB25" s="1355"/>
      <c r="AC25" s="1371"/>
      <c r="AD25" s="1343"/>
      <c r="AE25" s="1355"/>
      <c r="AF25" s="1355"/>
      <c r="AG25" s="1355"/>
      <c r="AH25" s="1355"/>
      <c r="AI25" s="1355"/>
      <c r="AJ25" s="1371"/>
      <c r="AK25" s="1343"/>
      <c r="AL25" s="1355"/>
      <c r="AM25" s="1355"/>
      <c r="AN25" s="1355"/>
      <c r="AO25" s="1355"/>
      <c r="AP25" s="1355"/>
      <c r="AQ25" s="1371"/>
      <c r="AR25" s="1343"/>
      <c r="AS25" s="1355"/>
      <c r="AT25" s="1355"/>
      <c r="AU25" s="1355"/>
      <c r="AV25" s="1355"/>
      <c r="AW25" s="1355"/>
      <c r="AX25" s="1371"/>
      <c r="AY25" s="1343"/>
      <c r="AZ25" s="1355"/>
      <c r="BA25" s="1398"/>
      <c r="BB25" s="1405"/>
      <c r="BC25" s="1414"/>
      <c r="BD25" s="1423"/>
      <c r="BE25" s="1431"/>
      <c r="BF25" s="1436"/>
      <c r="BG25" s="1443"/>
      <c r="BH25" s="1443"/>
      <c r="BI25" s="1443"/>
      <c r="BJ25" s="1453"/>
    </row>
    <row r="26" spans="2:62" ht="20.25" customHeight="1">
      <c r="B26" s="1200"/>
      <c r="C26" s="1212"/>
      <c r="D26" s="1223"/>
      <c r="E26" s="1231"/>
      <c r="F26" s="1236">
        <f>C25</f>
        <v>0</v>
      </c>
      <c r="G26" s="1231"/>
      <c r="H26" s="1236">
        <f>I25</f>
        <v>0</v>
      </c>
      <c r="I26" s="1244"/>
      <c r="J26" s="1258"/>
      <c r="K26" s="1264"/>
      <c r="L26" s="1280"/>
      <c r="M26" s="1280"/>
      <c r="N26" s="1223"/>
      <c r="O26" s="1288"/>
      <c r="P26" s="1293"/>
      <c r="Q26" s="1293"/>
      <c r="R26" s="1293"/>
      <c r="S26" s="1304"/>
      <c r="T26" s="1313" t="s">
        <v>1559</v>
      </c>
      <c r="U26" s="1320"/>
      <c r="V26" s="1331"/>
      <c r="W26" s="1342" t="str">
        <f>IF(W25="","",VLOOKUP(W25,'シフト記号表（従来型・ユニット型共通）'!$C$6:$L$47,10,FALSE))</f>
        <v/>
      </c>
      <c r="X26" s="1354" t="str">
        <f>IF(X25="","",VLOOKUP(X25,'シフト記号表（従来型・ユニット型共通）'!$C$6:$L$47,10,FALSE))</f>
        <v/>
      </c>
      <c r="Y26" s="1354" t="str">
        <f>IF(Y25="","",VLOOKUP(Y25,'シフト記号表（従来型・ユニット型共通）'!$C$6:$L$47,10,FALSE))</f>
        <v/>
      </c>
      <c r="Z26" s="1354" t="str">
        <f>IF(Z25="","",VLOOKUP(Z25,'シフト記号表（従来型・ユニット型共通）'!$C$6:$L$47,10,FALSE))</f>
        <v/>
      </c>
      <c r="AA26" s="1354" t="str">
        <f>IF(AA25="","",VLOOKUP(AA25,'シフト記号表（従来型・ユニット型共通）'!$C$6:$L$47,10,FALSE))</f>
        <v/>
      </c>
      <c r="AB26" s="1354" t="str">
        <f>IF(AB25="","",VLOOKUP(AB25,'シフト記号表（従来型・ユニット型共通）'!$C$6:$L$47,10,FALSE))</f>
        <v/>
      </c>
      <c r="AC26" s="1370" t="str">
        <f>IF(AC25="","",VLOOKUP(AC25,'シフト記号表（従来型・ユニット型共通）'!$C$6:$L$47,10,FALSE))</f>
        <v/>
      </c>
      <c r="AD26" s="1342" t="str">
        <f>IF(AD25="","",VLOOKUP(AD25,'シフト記号表（従来型・ユニット型共通）'!$C$6:$L$47,10,FALSE))</f>
        <v/>
      </c>
      <c r="AE26" s="1354" t="str">
        <f>IF(AE25="","",VLOOKUP(AE25,'シフト記号表（従来型・ユニット型共通）'!$C$6:$L$47,10,FALSE))</f>
        <v/>
      </c>
      <c r="AF26" s="1354" t="str">
        <f>IF(AF25="","",VLOOKUP(AF25,'シフト記号表（従来型・ユニット型共通）'!$C$6:$L$47,10,FALSE))</f>
        <v/>
      </c>
      <c r="AG26" s="1354" t="str">
        <f>IF(AG25="","",VLOOKUP(AG25,'シフト記号表（従来型・ユニット型共通）'!$C$6:$L$47,10,FALSE))</f>
        <v/>
      </c>
      <c r="AH26" s="1354" t="str">
        <f>IF(AH25="","",VLOOKUP(AH25,'シフト記号表（従来型・ユニット型共通）'!$C$6:$L$47,10,FALSE))</f>
        <v/>
      </c>
      <c r="AI26" s="1354" t="str">
        <f>IF(AI25="","",VLOOKUP(AI25,'シフト記号表（従来型・ユニット型共通）'!$C$6:$L$47,10,FALSE))</f>
        <v/>
      </c>
      <c r="AJ26" s="1370" t="str">
        <f>IF(AJ25="","",VLOOKUP(AJ25,'シフト記号表（従来型・ユニット型共通）'!$C$6:$L$47,10,FALSE))</f>
        <v/>
      </c>
      <c r="AK26" s="1342" t="str">
        <f>IF(AK25="","",VLOOKUP(AK25,'シフト記号表（従来型・ユニット型共通）'!$C$6:$L$47,10,FALSE))</f>
        <v/>
      </c>
      <c r="AL26" s="1354" t="str">
        <f>IF(AL25="","",VLOOKUP(AL25,'シフト記号表（従来型・ユニット型共通）'!$C$6:$L$47,10,FALSE))</f>
        <v/>
      </c>
      <c r="AM26" s="1354" t="str">
        <f>IF(AM25="","",VLOOKUP(AM25,'シフト記号表（従来型・ユニット型共通）'!$C$6:$L$47,10,FALSE))</f>
        <v/>
      </c>
      <c r="AN26" s="1354" t="str">
        <f>IF(AN25="","",VLOOKUP(AN25,'シフト記号表（従来型・ユニット型共通）'!$C$6:$L$47,10,FALSE))</f>
        <v/>
      </c>
      <c r="AO26" s="1354" t="str">
        <f>IF(AO25="","",VLOOKUP(AO25,'シフト記号表（従来型・ユニット型共通）'!$C$6:$L$47,10,FALSE))</f>
        <v/>
      </c>
      <c r="AP26" s="1354" t="str">
        <f>IF(AP25="","",VLOOKUP(AP25,'シフト記号表（従来型・ユニット型共通）'!$C$6:$L$47,10,FALSE))</f>
        <v/>
      </c>
      <c r="AQ26" s="1370" t="str">
        <f>IF(AQ25="","",VLOOKUP(AQ25,'シフト記号表（従来型・ユニット型共通）'!$C$6:$L$47,10,FALSE))</f>
        <v/>
      </c>
      <c r="AR26" s="1342" t="str">
        <f>IF(AR25="","",VLOOKUP(AR25,'シフト記号表（従来型・ユニット型共通）'!$C$6:$L$47,10,FALSE))</f>
        <v/>
      </c>
      <c r="AS26" s="1354" t="str">
        <f>IF(AS25="","",VLOOKUP(AS25,'シフト記号表（従来型・ユニット型共通）'!$C$6:$L$47,10,FALSE))</f>
        <v/>
      </c>
      <c r="AT26" s="1354" t="str">
        <f>IF(AT25="","",VLOOKUP(AT25,'シフト記号表（従来型・ユニット型共通）'!$C$6:$L$47,10,FALSE))</f>
        <v/>
      </c>
      <c r="AU26" s="1354" t="str">
        <f>IF(AU25="","",VLOOKUP(AU25,'シフト記号表（従来型・ユニット型共通）'!$C$6:$L$47,10,FALSE))</f>
        <v/>
      </c>
      <c r="AV26" s="1354" t="str">
        <f>IF(AV25="","",VLOOKUP(AV25,'シフト記号表（従来型・ユニット型共通）'!$C$6:$L$47,10,FALSE))</f>
        <v/>
      </c>
      <c r="AW26" s="1354" t="str">
        <f>IF(AW25="","",VLOOKUP(AW25,'シフト記号表（従来型・ユニット型共通）'!$C$6:$L$47,10,FALSE))</f>
        <v/>
      </c>
      <c r="AX26" s="1370" t="str">
        <f>IF(AX25="","",VLOOKUP(AX25,'シフト記号表（従来型・ユニット型共通）'!$C$6:$L$47,10,FALSE))</f>
        <v/>
      </c>
      <c r="AY26" s="1342" t="str">
        <f>IF(AY25="","",VLOOKUP(AY25,'シフト記号表（従来型・ユニット型共通）'!$C$6:$L$47,10,FALSE))</f>
        <v/>
      </c>
      <c r="AZ26" s="1354" t="str">
        <f>IF(AZ25="","",VLOOKUP(AZ25,'シフト記号表（従来型・ユニット型共通）'!$C$6:$L$47,10,FALSE))</f>
        <v/>
      </c>
      <c r="BA26" s="1354" t="str">
        <f>IF(BA25="","",VLOOKUP(BA25,'シフト記号表（従来型・ユニット型共通）'!$C$6:$L$47,10,FALSE))</f>
        <v/>
      </c>
      <c r="BB26" s="1404">
        <f>IF($BE$3="４週",SUM(W26:AX26),IF($BE$3="暦月",SUM(W26:BA26),""))</f>
        <v>0</v>
      </c>
      <c r="BC26" s="1413"/>
      <c r="BD26" s="1422">
        <f>IF($BE$3="４週",BB26/4,IF($BE$3="暦月",(BB26/($BE$8/7)),""))</f>
        <v>0</v>
      </c>
      <c r="BE26" s="1413"/>
      <c r="BF26" s="1435"/>
      <c r="BG26" s="1442"/>
      <c r="BH26" s="1442"/>
      <c r="BI26" s="1442"/>
      <c r="BJ26" s="1452"/>
    </row>
    <row r="27" spans="2:62" ht="20.25" customHeight="1">
      <c r="B27" s="1199">
        <f>B25+1</f>
        <v>6</v>
      </c>
      <c r="C27" s="1213"/>
      <c r="D27" s="1224"/>
      <c r="E27" s="1231"/>
      <c r="F27" s="1236"/>
      <c r="G27" s="1231"/>
      <c r="H27" s="1236"/>
      <c r="I27" s="1245"/>
      <c r="J27" s="1259"/>
      <c r="K27" s="1265"/>
      <c r="L27" s="1281"/>
      <c r="M27" s="1281"/>
      <c r="N27" s="1224"/>
      <c r="O27" s="1288"/>
      <c r="P27" s="1293"/>
      <c r="Q27" s="1293"/>
      <c r="R27" s="1293"/>
      <c r="S27" s="1304"/>
      <c r="T27" s="1314" t="s">
        <v>1366</v>
      </c>
      <c r="U27" s="1321"/>
      <c r="V27" s="1332"/>
      <c r="W27" s="1343"/>
      <c r="X27" s="1355"/>
      <c r="Y27" s="1355"/>
      <c r="Z27" s="1355"/>
      <c r="AA27" s="1355"/>
      <c r="AB27" s="1355"/>
      <c r="AC27" s="1371"/>
      <c r="AD27" s="1343"/>
      <c r="AE27" s="1355"/>
      <c r="AF27" s="1355"/>
      <c r="AG27" s="1355"/>
      <c r="AH27" s="1355"/>
      <c r="AI27" s="1355"/>
      <c r="AJ27" s="1371"/>
      <c r="AK27" s="1343"/>
      <c r="AL27" s="1355"/>
      <c r="AM27" s="1355"/>
      <c r="AN27" s="1355"/>
      <c r="AO27" s="1355"/>
      <c r="AP27" s="1355"/>
      <c r="AQ27" s="1371"/>
      <c r="AR27" s="1343"/>
      <c r="AS27" s="1355"/>
      <c r="AT27" s="1355"/>
      <c r="AU27" s="1355"/>
      <c r="AV27" s="1355"/>
      <c r="AW27" s="1355"/>
      <c r="AX27" s="1371"/>
      <c r="AY27" s="1343"/>
      <c r="AZ27" s="1355"/>
      <c r="BA27" s="1398"/>
      <c r="BB27" s="1405"/>
      <c r="BC27" s="1414"/>
      <c r="BD27" s="1423"/>
      <c r="BE27" s="1431"/>
      <c r="BF27" s="1436"/>
      <c r="BG27" s="1443"/>
      <c r="BH27" s="1443"/>
      <c r="BI27" s="1443"/>
      <c r="BJ27" s="1453"/>
    </row>
    <row r="28" spans="2:62" ht="20.25" customHeight="1">
      <c r="B28" s="1200"/>
      <c r="C28" s="1212"/>
      <c r="D28" s="1223"/>
      <c r="E28" s="1231"/>
      <c r="F28" s="1236">
        <f>C27</f>
        <v>0</v>
      </c>
      <c r="G28" s="1231"/>
      <c r="H28" s="1236">
        <f>I27</f>
        <v>0</v>
      </c>
      <c r="I28" s="1244"/>
      <c r="J28" s="1258"/>
      <c r="K28" s="1264"/>
      <c r="L28" s="1280"/>
      <c r="M28" s="1280"/>
      <c r="N28" s="1223"/>
      <c r="O28" s="1288"/>
      <c r="P28" s="1293"/>
      <c r="Q28" s="1293"/>
      <c r="R28" s="1293"/>
      <c r="S28" s="1304"/>
      <c r="T28" s="1311" t="s">
        <v>1559</v>
      </c>
      <c r="U28" s="1318"/>
      <c r="V28" s="1329"/>
      <c r="W28" s="1342" t="str">
        <f>IF(W27="","",VLOOKUP(W27,'シフト記号表（従来型・ユニット型共通）'!$C$6:$L$47,10,FALSE))</f>
        <v/>
      </c>
      <c r="X28" s="1354" t="str">
        <f>IF(X27="","",VLOOKUP(X27,'シフト記号表（従来型・ユニット型共通）'!$C$6:$L$47,10,FALSE))</f>
        <v/>
      </c>
      <c r="Y28" s="1354" t="str">
        <f>IF(Y27="","",VLOOKUP(Y27,'シフト記号表（従来型・ユニット型共通）'!$C$6:$L$47,10,FALSE))</f>
        <v/>
      </c>
      <c r="Z28" s="1354" t="str">
        <f>IF(Z27="","",VLOOKUP(Z27,'シフト記号表（従来型・ユニット型共通）'!$C$6:$L$47,10,FALSE))</f>
        <v/>
      </c>
      <c r="AA28" s="1354" t="str">
        <f>IF(AA27="","",VLOOKUP(AA27,'シフト記号表（従来型・ユニット型共通）'!$C$6:$L$47,10,FALSE))</f>
        <v/>
      </c>
      <c r="AB28" s="1354" t="str">
        <f>IF(AB27="","",VLOOKUP(AB27,'シフト記号表（従来型・ユニット型共通）'!$C$6:$L$47,10,FALSE))</f>
        <v/>
      </c>
      <c r="AC28" s="1370" t="str">
        <f>IF(AC27="","",VLOOKUP(AC27,'シフト記号表（従来型・ユニット型共通）'!$C$6:$L$47,10,FALSE))</f>
        <v/>
      </c>
      <c r="AD28" s="1342" t="str">
        <f>IF(AD27="","",VLOOKUP(AD27,'シフト記号表（従来型・ユニット型共通）'!$C$6:$L$47,10,FALSE))</f>
        <v/>
      </c>
      <c r="AE28" s="1354" t="str">
        <f>IF(AE27="","",VLOOKUP(AE27,'シフト記号表（従来型・ユニット型共通）'!$C$6:$L$47,10,FALSE))</f>
        <v/>
      </c>
      <c r="AF28" s="1354" t="str">
        <f>IF(AF27="","",VLOOKUP(AF27,'シフト記号表（従来型・ユニット型共通）'!$C$6:$L$47,10,FALSE))</f>
        <v/>
      </c>
      <c r="AG28" s="1354" t="str">
        <f>IF(AG27="","",VLOOKUP(AG27,'シフト記号表（従来型・ユニット型共通）'!$C$6:$L$47,10,FALSE))</f>
        <v/>
      </c>
      <c r="AH28" s="1354" t="str">
        <f>IF(AH27="","",VLOOKUP(AH27,'シフト記号表（従来型・ユニット型共通）'!$C$6:$L$47,10,FALSE))</f>
        <v/>
      </c>
      <c r="AI28" s="1354" t="str">
        <f>IF(AI27="","",VLOOKUP(AI27,'シフト記号表（従来型・ユニット型共通）'!$C$6:$L$47,10,FALSE))</f>
        <v/>
      </c>
      <c r="AJ28" s="1370" t="str">
        <f>IF(AJ27="","",VLOOKUP(AJ27,'シフト記号表（従来型・ユニット型共通）'!$C$6:$L$47,10,FALSE))</f>
        <v/>
      </c>
      <c r="AK28" s="1342" t="str">
        <f>IF(AK27="","",VLOOKUP(AK27,'シフト記号表（従来型・ユニット型共通）'!$C$6:$L$47,10,FALSE))</f>
        <v/>
      </c>
      <c r="AL28" s="1354" t="str">
        <f>IF(AL27="","",VLOOKUP(AL27,'シフト記号表（従来型・ユニット型共通）'!$C$6:$L$47,10,FALSE))</f>
        <v/>
      </c>
      <c r="AM28" s="1354" t="str">
        <f>IF(AM27="","",VLOOKUP(AM27,'シフト記号表（従来型・ユニット型共通）'!$C$6:$L$47,10,FALSE))</f>
        <v/>
      </c>
      <c r="AN28" s="1354" t="str">
        <f>IF(AN27="","",VLOOKUP(AN27,'シフト記号表（従来型・ユニット型共通）'!$C$6:$L$47,10,FALSE))</f>
        <v/>
      </c>
      <c r="AO28" s="1354" t="str">
        <f>IF(AO27="","",VLOOKUP(AO27,'シフト記号表（従来型・ユニット型共通）'!$C$6:$L$47,10,FALSE))</f>
        <v/>
      </c>
      <c r="AP28" s="1354" t="str">
        <f>IF(AP27="","",VLOOKUP(AP27,'シフト記号表（従来型・ユニット型共通）'!$C$6:$L$47,10,FALSE))</f>
        <v/>
      </c>
      <c r="AQ28" s="1370" t="str">
        <f>IF(AQ27="","",VLOOKUP(AQ27,'シフト記号表（従来型・ユニット型共通）'!$C$6:$L$47,10,FALSE))</f>
        <v/>
      </c>
      <c r="AR28" s="1342" t="str">
        <f>IF(AR27="","",VLOOKUP(AR27,'シフト記号表（従来型・ユニット型共通）'!$C$6:$L$47,10,FALSE))</f>
        <v/>
      </c>
      <c r="AS28" s="1354" t="str">
        <f>IF(AS27="","",VLOOKUP(AS27,'シフト記号表（従来型・ユニット型共通）'!$C$6:$L$47,10,FALSE))</f>
        <v/>
      </c>
      <c r="AT28" s="1354" t="str">
        <f>IF(AT27="","",VLOOKUP(AT27,'シフト記号表（従来型・ユニット型共通）'!$C$6:$L$47,10,FALSE))</f>
        <v/>
      </c>
      <c r="AU28" s="1354" t="str">
        <f>IF(AU27="","",VLOOKUP(AU27,'シフト記号表（従来型・ユニット型共通）'!$C$6:$L$47,10,FALSE))</f>
        <v/>
      </c>
      <c r="AV28" s="1354" t="str">
        <f>IF(AV27="","",VLOOKUP(AV27,'シフト記号表（従来型・ユニット型共通）'!$C$6:$L$47,10,FALSE))</f>
        <v/>
      </c>
      <c r="AW28" s="1354" t="str">
        <f>IF(AW27="","",VLOOKUP(AW27,'シフト記号表（従来型・ユニット型共通）'!$C$6:$L$47,10,FALSE))</f>
        <v/>
      </c>
      <c r="AX28" s="1370" t="str">
        <f>IF(AX27="","",VLOOKUP(AX27,'シフト記号表（従来型・ユニット型共通）'!$C$6:$L$47,10,FALSE))</f>
        <v/>
      </c>
      <c r="AY28" s="1342" t="str">
        <f>IF(AY27="","",VLOOKUP(AY27,'シフト記号表（従来型・ユニット型共通）'!$C$6:$L$47,10,FALSE))</f>
        <v/>
      </c>
      <c r="AZ28" s="1354" t="str">
        <f>IF(AZ27="","",VLOOKUP(AZ27,'シフト記号表（従来型・ユニット型共通）'!$C$6:$L$47,10,FALSE))</f>
        <v/>
      </c>
      <c r="BA28" s="1354" t="str">
        <f>IF(BA27="","",VLOOKUP(BA27,'シフト記号表（従来型・ユニット型共通）'!$C$6:$L$47,10,FALSE))</f>
        <v/>
      </c>
      <c r="BB28" s="1404">
        <f>IF($BE$3="４週",SUM(W28:AX28),IF($BE$3="暦月",SUM(W28:BA28),""))</f>
        <v>0</v>
      </c>
      <c r="BC28" s="1413"/>
      <c r="BD28" s="1422">
        <f>IF($BE$3="４週",BB28/4,IF($BE$3="暦月",(BB28/($BE$8/7)),""))</f>
        <v>0</v>
      </c>
      <c r="BE28" s="1413"/>
      <c r="BF28" s="1435"/>
      <c r="BG28" s="1442"/>
      <c r="BH28" s="1442"/>
      <c r="BI28" s="1442"/>
      <c r="BJ28" s="1452"/>
    </row>
    <row r="29" spans="2:62" ht="20.25" customHeight="1">
      <c r="B29" s="1199">
        <f>B27+1</f>
        <v>7</v>
      </c>
      <c r="C29" s="1213"/>
      <c r="D29" s="1224"/>
      <c r="E29" s="1231"/>
      <c r="F29" s="1236"/>
      <c r="G29" s="1231"/>
      <c r="H29" s="1236"/>
      <c r="I29" s="1245"/>
      <c r="J29" s="1259"/>
      <c r="K29" s="1265"/>
      <c r="L29" s="1281"/>
      <c r="M29" s="1281"/>
      <c r="N29" s="1224"/>
      <c r="O29" s="1288"/>
      <c r="P29" s="1293"/>
      <c r="Q29" s="1293"/>
      <c r="R29" s="1293"/>
      <c r="S29" s="1304"/>
      <c r="T29" s="1312" t="s">
        <v>1366</v>
      </c>
      <c r="U29" s="1319"/>
      <c r="V29" s="1330"/>
      <c r="W29" s="1343"/>
      <c r="X29" s="1355"/>
      <c r="Y29" s="1355"/>
      <c r="Z29" s="1355"/>
      <c r="AA29" s="1355"/>
      <c r="AB29" s="1355"/>
      <c r="AC29" s="1371"/>
      <c r="AD29" s="1343"/>
      <c r="AE29" s="1355"/>
      <c r="AF29" s="1355"/>
      <c r="AG29" s="1355"/>
      <c r="AH29" s="1355"/>
      <c r="AI29" s="1355"/>
      <c r="AJ29" s="1371"/>
      <c r="AK29" s="1343"/>
      <c r="AL29" s="1355"/>
      <c r="AM29" s="1355"/>
      <c r="AN29" s="1355"/>
      <c r="AO29" s="1355"/>
      <c r="AP29" s="1355"/>
      <c r="AQ29" s="1371"/>
      <c r="AR29" s="1343"/>
      <c r="AS29" s="1355"/>
      <c r="AT29" s="1355"/>
      <c r="AU29" s="1355"/>
      <c r="AV29" s="1355"/>
      <c r="AW29" s="1355"/>
      <c r="AX29" s="1371"/>
      <c r="AY29" s="1343"/>
      <c r="AZ29" s="1355"/>
      <c r="BA29" s="1398"/>
      <c r="BB29" s="1405"/>
      <c r="BC29" s="1414"/>
      <c r="BD29" s="1423"/>
      <c r="BE29" s="1431"/>
      <c r="BF29" s="1436"/>
      <c r="BG29" s="1443"/>
      <c r="BH29" s="1443"/>
      <c r="BI29" s="1443"/>
      <c r="BJ29" s="1453"/>
    </row>
    <row r="30" spans="2:62" ht="20.25" customHeight="1">
      <c r="B30" s="1200"/>
      <c r="C30" s="1212"/>
      <c r="D30" s="1223"/>
      <c r="E30" s="1231"/>
      <c r="F30" s="1236">
        <f>C29</f>
        <v>0</v>
      </c>
      <c r="G30" s="1231"/>
      <c r="H30" s="1236">
        <f>I29</f>
        <v>0</v>
      </c>
      <c r="I30" s="1244"/>
      <c r="J30" s="1258"/>
      <c r="K30" s="1264"/>
      <c r="L30" s="1280"/>
      <c r="M30" s="1280"/>
      <c r="N30" s="1223"/>
      <c r="O30" s="1288"/>
      <c r="P30" s="1293"/>
      <c r="Q30" s="1293"/>
      <c r="R30" s="1293"/>
      <c r="S30" s="1304"/>
      <c r="T30" s="1311" t="s">
        <v>1559</v>
      </c>
      <c r="U30" s="1318"/>
      <c r="V30" s="1329"/>
      <c r="W30" s="1342" t="str">
        <f>IF(W29="","",VLOOKUP(W29,'シフト記号表（従来型・ユニット型共通）'!$C$6:$L$47,10,FALSE))</f>
        <v/>
      </c>
      <c r="X30" s="1354" t="str">
        <f>IF(X29="","",VLOOKUP(X29,'シフト記号表（従来型・ユニット型共通）'!$C$6:$L$47,10,FALSE))</f>
        <v/>
      </c>
      <c r="Y30" s="1354" t="str">
        <f>IF(Y29="","",VLOOKUP(Y29,'シフト記号表（従来型・ユニット型共通）'!$C$6:$L$47,10,FALSE))</f>
        <v/>
      </c>
      <c r="Z30" s="1354" t="str">
        <f>IF(Z29="","",VLOOKUP(Z29,'シフト記号表（従来型・ユニット型共通）'!$C$6:$L$47,10,FALSE))</f>
        <v/>
      </c>
      <c r="AA30" s="1354" t="str">
        <f>IF(AA29="","",VLOOKUP(AA29,'シフト記号表（従来型・ユニット型共通）'!$C$6:$L$47,10,FALSE))</f>
        <v/>
      </c>
      <c r="AB30" s="1354" t="str">
        <f>IF(AB29="","",VLOOKUP(AB29,'シフト記号表（従来型・ユニット型共通）'!$C$6:$L$47,10,FALSE))</f>
        <v/>
      </c>
      <c r="AC30" s="1370" t="str">
        <f>IF(AC29="","",VLOOKUP(AC29,'シフト記号表（従来型・ユニット型共通）'!$C$6:$L$47,10,FALSE))</f>
        <v/>
      </c>
      <c r="AD30" s="1342" t="str">
        <f>IF(AD29="","",VLOOKUP(AD29,'シフト記号表（従来型・ユニット型共通）'!$C$6:$L$47,10,FALSE))</f>
        <v/>
      </c>
      <c r="AE30" s="1354" t="str">
        <f>IF(AE29="","",VLOOKUP(AE29,'シフト記号表（従来型・ユニット型共通）'!$C$6:$L$47,10,FALSE))</f>
        <v/>
      </c>
      <c r="AF30" s="1354" t="str">
        <f>IF(AF29="","",VLOOKUP(AF29,'シフト記号表（従来型・ユニット型共通）'!$C$6:$L$47,10,FALSE))</f>
        <v/>
      </c>
      <c r="AG30" s="1354" t="str">
        <f>IF(AG29="","",VLOOKUP(AG29,'シフト記号表（従来型・ユニット型共通）'!$C$6:$L$47,10,FALSE))</f>
        <v/>
      </c>
      <c r="AH30" s="1354" t="str">
        <f>IF(AH29="","",VLOOKUP(AH29,'シフト記号表（従来型・ユニット型共通）'!$C$6:$L$47,10,FALSE))</f>
        <v/>
      </c>
      <c r="AI30" s="1354" t="str">
        <f>IF(AI29="","",VLOOKUP(AI29,'シフト記号表（従来型・ユニット型共通）'!$C$6:$L$47,10,FALSE))</f>
        <v/>
      </c>
      <c r="AJ30" s="1370" t="str">
        <f>IF(AJ29="","",VLOOKUP(AJ29,'シフト記号表（従来型・ユニット型共通）'!$C$6:$L$47,10,FALSE))</f>
        <v/>
      </c>
      <c r="AK30" s="1342" t="str">
        <f>IF(AK29="","",VLOOKUP(AK29,'シフト記号表（従来型・ユニット型共通）'!$C$6:$L$47,10,FALSE))</f>
        <v/>
      </c>
      <c r="AL30" s="1354" t="str">
        <f>IF(AL29="","",VLOOKUP(AL29,'シフト記号表（従来型・ユニット型共通）'!$C$6:$L$47,10,FALSE))</f>
        <v/>
      </c>
      <c r="AM30" s="1354" t="str">
        <f>IF(AM29="","",VLOOKUP(AM29,'シフト記号表（従来型・ユニット型共通）'!$C$6:$L$47,10,FALSE))</f>
        <v/>
      </c>
      <c r="AN30" s="1354" t="str">
        <f>IF(AN29="","",VLOOKUP(AN29,'シフト記号表（従来型・ユニット型共通）'!$C$6:$L$47,10,FALSE))</f>
        <v/>
      </c>
      <c r="AO30" s="1354" t="str">
        <f>IF(AO29="","",VLOOKUP(AO29,'シフト記号表（従来型・ユニット型共通）'!$C$6:$L$47,10,FALSE))</f>
        <v/>
      </c>
      <c r="AP30" s="1354" t="str">
        <f>IF(AP29="","",VLOOKUP(AP29,'シフト記号表（従来型・ユニット型共通）'!$C$6:$L$47,10,FALSE))</f>
        <v/>
      </c>
      <c r="AQ30" s="1370" t="str">
        <f>IF(AQ29="","",VLOOKUP(AQ29,'シフト記号表（従来型・ユニット型共通）'!$C$6:$L$47,10,FALSE))</f>
        <v/>
      </c>
      <c r="AR30" s="1342" t="str">
        <f>IF(AR29="","",VLOOKUP(AR29,'シフト記号表（従来型・ユニット型共通）'!$C$6:$L$47,10,FALSE))</f>
        <v/>
      </c>
      <c r="AS30" s="1354" t="str">
        <f>IF(AS29="","",VLOOKUP(AS29,'シフト記号表（従来型・ユニット型共通）'!$C$6:$L$47,10,FALSE))</f>
        <v/>
      </c>
      <c r="AT30" s="1354" t="str">
        <f>IF(AT29="","",VLOOKUP(AT29,'シフト記号表（従来型・ユニット型共通）'!$C$6:$L$47,10,FALSE))</f>
        <v/>
      </c>
      <c r="AU30" s="1354" t="str">
        <f>IF(AU29="","",VLOOKUP(AU29,'シフト記号表（従来型・ユニット型共通）'!$C$6:$L$47,10,FALSE))</f>
        <v/>
      </c>
      <c r="AV30" s="1354" t="str">
        <f>IF(AV29="","",VLOOKUP(AV29,'シフト記号表（従来型・ユニット型共通）'!$C$6:$L$47,10,FALSE))</f>
        <v/>
      </c>
      <c r="AW30" s="1354" t="str">
        <f>IF(AW29="","",VLOOKUP(AW29,'シフト記号表（従来型・ユニット型共通）'!$C$6:$L$47,10,FALSE))</f>
        <v/>
      </c>
      <c r="AX30" s="1370" t="str">
        <f>IF(AX29="","",VLOOKUP(AX29,'シフト記号表（従来型・ユニット型共通）'!$C$6:$L$47,10,FALSE))</f>
        <v/>
      </c>
      <c r="AY30" s="1342" t="str">
        <f>IF(AY29="","",VLOOKUP(AY29,'シフト記号表（従来型・ユニット型共通）'!$C$6:$L$47,10,FALSE))</f>
        <v/>
      </c>
      <c r="AZ30" s="1354" t="str">
        <f>IF(AZ29="","",VLOOKUP(AZ29,'シフト記号表（従来型・ユニット型共通）'!$C$6:$L$47,10,FALSE))</f>
        <v/>
      </c>
      <c r="BA30" s="1354" t="str">
        <f>IF(BA29="","",VLOOKUP(BA29,'シフト記号表（従来型・ユニット型共通）'!$C$6:$L$47,10,FALSE))</f>
        <v/>
      </c>
      <c r="BB30" s="1404">
        <f>IF($BE$3="４週",SUM(W30:AX30),IF($BE$3="暦月",SUM(W30:BA30),""))</f>
        <v>0</v>
      </c>
      <c r="BC30" s="1413"/>
      <c r="BD30" s="1422">
        <f>IF($BE$3="４週",BB30/4,IF($BE$3="暦月",(BB30/($BE$8/7)),""))</f>
        <v>0</v>
      </c>
      <c r="BE30" s="1413"/>
      <c r="BF30" s="1435"/>
      <c r="BG30" s="1442"/>
      <c r="BH30" s="1442"/>
      <c r="BI30" s="1442"/>
      <c r="BJ30" s="1452"/>
    </row>
    <row r="31" spans="2:62" ht="20.25" customHeight="1">
      <c r="B31" s="1199">
        <f>B29+1</f>
        <v>8</v>
      </c>
      <c r="C31" s="1213"/>
      <c r="D31" s="1224"/>
      <c r="E31" s="1231"/>
      <c r="F31" s="1236"/>
      <c r="G31" s="1231"/>
      <c r="H31" s="1236"/>
      <c r="I31" s="1245"/>
      <c r="J31" s="1259"/>
      <c r="K31" s="1265"/>
      <c r="L31" s="1281"/>
      <c r="M31" s="1281"/>
      <c r="N31" s="1224"/>
      <c r="O31" s="1288"/>
      <c r="P31" s="1293"/>
      <c r="Q31" s="1293"/>
      <c r="R31" s="1293"/>
      <c r="S31" s="1304"/>
      <c r="T31" s="1312" t="s">
        <v>1366</v>
      </c>
      <c r="U31" s="1319"/>
      <c r="V31" s="1330"/>
      <c r="W31" s="1343"/>
      <c r="X31" s="1355"/>
      <c r="Y31" s="1355"/>
      <c r="Z31" s="1355"/>
      <c r="AA31" s="1355"/>
      <c r="AB31" s="1355"/>
      <c r="AC31" s="1371"/>
      <c r="AD31" s="1343"/>
      <c r="AE31" s="1355"/>
      <c r="AF31" s="1355"/>
      <c r="AG31" s="1355"/>
      <c r="AH31" s="1355"/>
      <c r="AI31" s="1355"/>
      <c r="AJ31" s="1371"/>
      <c r="AK31" s="1343"/>
      <c r="AL31" s="1355"/>
      <c r="AM31" s="1355"/>
      <c r="AN31" s="1355"/>
      <c r="AO31" s="1355"/>
      <c r="AP31" s="1355"/>
      <c r="AQ31" s="1371"/>
      <c r="AR31" s="1343"/>
      <c r="AS31" s="1355"/>
      <c r="AT31" s="1355"/>
      <c r="AU31" s="1355"/>
      <c r="AV31" s="1355"/>
      <c r="AW31" s="1355"/>
      <c r="AX31" s="1371"/>
      <c r="AY31" s="1343"/>
      <c r="AZ31" s="1355"/>
      <c r="BA31" s="1398"/>
      <c r="BB31" s="1405"/>
      <c r="BC31" s="1414"/>
      <c r="BD31" s="1423"/>
      <c r="BE31" s="1431"/>
      <c r="BF31" s="1436"/>
      <c r="BG31" s="1443"/>
      <c r="BH31" s="1443"/>
      <c r="BI31" s="1443"/>
      <c r="BJ31" s="1453"/>
    </row>
    <row r="32" spans="2:62" ht="20.25" customHeight="1">
      <c r="B32" s="1200"/>
      <c r="C32" s="1212"/>
      <c r="D32" s="1223"/>
      <c r="E32" s="1231"/>
      <c r="F32" s="1236">
        <f>C31</f>
        <v>0</v>
      </c>
      <c r="G32" s="1231"/>
      <c r="H32" s="1236">
        <f>I31</f>
        <v>0</v>
      </c>
      <c r="I32" s="1244"/>
      <c r="J32" s="1258"/>
      <c r="K32" s="1264"/>
      <c r="L32" s="1280"/>
      <c r="M32" s="1280"/>
      <c r="N32" s="1223"/>
      <c r="O32" s="1288"/>
      <c r="P32" s="1293"/>
      <c r="Q32" s="1293"/>
      <c r="R32" s="1293"/>
      <c r="S32" s="1304"/>
      <c r="T32" s="1311" t="s">
        <v>1559</v>
      </c>
      <c r="U32" s="1318"/>
      <c r="V32" s="1329"/>
      <c r="W32" s="1342" t="str">
        <f>IF(W31="","",VLOOKUP(W31,'シフト記号表（従来型・ユニット型共通）'!$C$6:$L$47,10,FALSE))</f>
        <v/>
      </c>
      <c r="X32" s="1354" t="str">
        <f>IF(X31="","",VLOOKUP(X31,'シフト記号表（従来型・ユニット型共通）'!$C$6:$L$47,10,FALSE))</f>
        <v/>
      </c>
      <c r="Y32" s="1354" t="str">
        <f>IF(Y31="","",VLOOKUP(Y31,'シフト記号表（従来型・ユニット型共通）'!$C$6:$L$47,10,FALSE))</f>
        <v/>
      </c>
      <c r="Z32" s="1354" t="str">
        <f>IF(Z31="","",VLOOKUP(Z31,'シフト記号表（従来型・ユニット型共通）'!$C$6:$L$47,10,FALSE))</f>
        <v/>
      </c>
      <c r="AA32" s="1354" t="str">
        <f>IF(AA31="","",VLOOKUP(AA31,'シフト記号表（従来型・ユニット型共通）'!$C$6:$L$47,10,FALSE))</f>
        <v/>
      </c>
      <c r="AB32" s="1354" t="str">
        <f>IF(AB31="","",VLOOKUP(AB31,'シフト記号表（従来型・ユニット型共通）'!$C$6:$L$47,10,FALSE))</f>
        <v/>
      </c>
      <c r="AC32" s="1370" t="str">
        <f>IF(AC31="","",VLOOKUP(AC31,'シフト記号表（従来型・ユニット型共通）'!$C$6:$L$47,10,FALSE))</f>
        <v/>
      </c>
      <c r="AD32" s="1342" t="str">
        <f>IF(AD31="","",VLOOKUP(AD31,'シフト記号表（従来型・ユニット型共通）'!$C$6:$L$47,10,FALSE))</f>
        <v/>
      </c>
      <c r="AE32" s="1354" t="str">
        <f>IF(AE31="","",VLOOKUP(AE31,'シフト記号表（従来型・ユニット型共通）'!$C$6:$L$47,10,FALSE))</f>
        <v/>
      </c>
      <c r="AF32" s="1354" t="str">
        <f>IF(AF31="","",VLOOKUP(AF31,'シフト記号表（従来型・ユニット型共通）'!$C$6:$L$47,10,FALSE))</f>
        <v/>
      </c>
      <c r="AG32" s="1354" t="str">
        <f>IF(AG31="","",VLOOKUP(AG31,'シフト記号表（従来型・ユニット型共通）'!$C$6:$L$47,10,FALSE))</f>
        <v/>
      </c>
      <c r="AH32" s="1354" t="str">
        <f>IF(AH31="","",VLOOKUP(AH31,'シフト記号表（従来型・ユニット型共通）'!$C$6:$L$47,10,FALSE))</f>
        <v/>
      </c>
      <c r="AI32" s="1354" t="str">
        <f>IF(AI31="","",VLOOKUP(AI31,'シフト記号表（従来型・ユニット型共通）'!$C$6:$L$47,10,FALSE))</f>
        <v/>
      </c>
      <c r="AJ32" s="1370" t="str">
        <f>IF(AJ31="","",VLOOKUP(AJ31,'シフト記号表（従来型・ユニット型共通）'!$C$6:$L$47,10,FALSE))</f>
        <v/>
      </c>
      <c r="AK32" s="1342" t="str">
        <f>IF(AK31="","",VLOOKUP(AK31,'シフト記号表（従来型・ユニット型共通）'!$C$6:$L$47,10,FALSE))</f>
        <v/>
      </c>
      <c r="AL32" s="1354" t="str">
        <f>IF(AL31="","",VLOOKUP(AL31,'シフト記号表（従来型・ユニット型共通）'!$C$6:$L$47,10,FALSE))</f>
        <v/>
      </c>
      <c r="AM32" s="1354" t="str">
        <f>IF(AM31="","",VLOOKUP(AM31,'シフト記号表（従来型・ユニット型共通）'!$C$6:$L$47,10,FALSE))</f>
        <v/>
      </c>
      <c r="AN32" s="1354" t="str">
        <f>IF(AN31="","",VLOOKUP(AN31,'シフト記号表（従来型・ユニット型共通）'!$C$6:$L$47,10,FALSE))</f>
        <v/>
      </c>
      <c r="AO32" s="1354" t="str">
        <f>IF(AO31="","",VLOOKUP(AO31,'シフト記号表（従来型・ユニット型共通）'!$C$6:$L$47,10,FALSE))</f>
        <v/>
      </c>
      <c r="AP32" s="1354" t="str">
        <f>IF(AP31="","",VLOOKUP(AP31,'シフト記号表（従来型・ユニット型共通）'!$C$6:$L$47,10,FALSE))</f>
        <v/>
      </c>
      <c r="AQ32" s="1370" t="str">
        <f>IF(AQ31="","",VLOOKUP(AQ31,'シフト記号表（従来型・ユニット型共通）'!$C$6:$L$47,10,FALSE))</f>
        <v/>
      </c>
      <c r="AR32" s="1342" t="str">
        <f>IF(AR31="","",VLOOKUP(AR31,'シフト記号表（従来型・ユニット型共通）'!$C$6:$L$47,10,FALSE))</f>
        <v/>
      </c>
      <c r="AS32" s="1354" t="str">
        <f>IF(AS31="","",VLOOKUP(AS31,'シフト記号表（従来型・ユニット型共通）'!$C$6:$L$47,10,FALSE))</f>
        <v/>
      </c>
      <c r="AT32" s="1354" t="str">
        <f>IF(AT31="","",VLOOKUP(AT31,'シフト記号表（従来型・ユニット型共通）'!$C$6:$L$47,10,FALSE))</f>
        <v/>
      </c>
      <c r="AU32" s="1354" t="str">
        <f>IF(AU31="","",VLOOKUP(AU31,'シフト記号表（従来型・ユニット型共通）'!$C$6:$L$47,10,FALSE))</f>
        <v/>
      </c>
      <c r="AV32" s="1354" t="str">
        <f>IF(AV31="","",VLOOKUP(AV31,'シフト記号表（従来型・ユニット型共通）'!$C$6:$L$47,10,FALSE))</f>
        <v/>
      </c>
      <c r="AW32" s="1354" t="str">
        <f>IF(AW31="","",VLOOKUP(AW31,'シフト記号表（従来型・ユニット型共通）'!$C$6:$L$47,10,FALSE))</f>
        <v/>
      </c>
      <c r="AX32" s="1370" t="str">
        <f>IF(AX31="","",VLOOKUP(AX31,'シフト記号表（従来型・ユニット型共通）'!$C$6:$L$47,10,FALSE))</f>
        <v/>
      </c>
      <c r="AY32" s="1342" t="str">
        <f>IF(AY31="","",VLOOKUP(AY31,'シフト記号表（従来型・ユニット型共通）'!$C$6:$L$47,10,FALSE))</f>
        <v/>
      </c>
      <c r="AZ32" s="1354" t="str">
        <f>IF(AZ31="","",VLOOKUP(AZ31,'シフト記号表（従来型・ユニット型共通）'!$C$6:$L$47,10,FALSE))</f>
        <v/>
      </c>
      <c r="BA32" s="1354" t="str">
        <f>IF(BA31="","",VLOOKUP(BA31,'シフト記号表（従来型・ユニット型共通）'!$C$6:$L$47,10,FALSE))</f>
        <v/>
      </c>
      <c r="BB32" s="1404">
        <f>IF($BE$3="４週",SUM(W32:AX32),IF($BE$3="暦月",SUM(W32:BA32),""))</f>
        <v>0</v>
      </c>
      <c r="BC32" s="1413"/>
      <c r="BD32" s="1422">
        <f>IF($BE$3="４週",BB32/4,IF($BE$3="暦月",(BB32/($BE$8/7)),""))</f>
        <v>0</v>
      </c>
      <c r="BE32" s="1413"/>
      <c r="BF32" s="1435"/>
      <c r="BG32" s="1442"/>
      <c r="BH32" s="1442"/>
      <c r="BI32" s="1442"/>
      <c r="BJ32" s="1452"/>
    </row>
    <row r="33" spans="2:62" ht="20.25" customHeight="1">
      <c r="B33" s="1199">
        <f>B31+1</f>
        <v>9</v>
      </c>
      <c r="C33" s="1213"/>
      <c r="D33" s="1224"/>
      <c r="E33" s="1231"/>
      <c r="F33" s="1236"/>
      <c r="G33" s="1231"/>
      <c r="H33" s="1236"/>
      <c r="I33" s="1245"/>
      <c r="J33" s="1259"/>
      <c r="K33" s="1265"/>
      <c r="L33" s="1281"/>
      <c r="M33" s="1281"/>
      <c r="N33" s="1224"/>
      <c r="O33" s="1288"/>
      <c r="P33" s="1293"/>
      <c r="Q33" s="1293"/>
      <c r="R33" s="1293"/>
      <c r="S33" s="1304"/>
      <c r="T33" s="1312" t="s">
        <v>1366</v>
      </c>
      <c r="U33" s="1319"/>
      <c r="V33" s="1330"/>
      <c r="W33" s="1343"/>
      <c r="X33" s="1355"/>
      <c r="Y33" s="1355"/>
      <c r="Z33" s="1355"/>
      <c r="AA33" s="1355"/>
      <c r="AB33" s="1355"/>
      <c r="AC33" s="1371"/>
      <c r="AD33" s="1343"/>
      <c r="AE33" s="1355"/>
      <c r="AF33" s="1355"/>
      <c r="AG33" s="1355"/>
      <c r="AH33" s="1355"/>
      <c r="AI33" s="1355"/>
      <c r="AJ33" s="1371"/>
      <c r="AK33" s="1343"/>
      <c r="AL33" s="1355"/>
      <c r="AM33" s="1355"/>
      <c r="AN33" s="1355"/>
      <c r="AO33" s="1355"/>
      <c r="AP33" s="1355"/>
      <c r="AQ33" s="1371"/>
      <c r="AR33" s="1343"/>
      <c r="AS33" s="1355"/>
      <c r="AT33" s="1355"/>
      <c r="AU33" s="1355"/>
      <c r="AV33" s="1355"/>
      <c r="AW33" s="1355"/>
      <c r="AX33" s="1371"/>
      <c r="AY33" s="1343"/>
      <c r="AZ33" s="1355"/>
      <c r="BA33" s="1398"/>
      <c r="BB33" s="1405"/>
      <c r="BC33" s="1414"/>
      <c r="BD33" s="1423"/>
      <c r="BE33" s="1431"/>
      <c r="BF33" s="1436"/>
      <c r="BG33" s="1443"/>
      <c r="BH33" s="1443"/>
      <c r="BI33" s="1443"/>
      <c r="BJ33" s="1453"/>
    </row>
    <row r="34" spans="2:62" ht="20.25" customHeight="1">
      <c r="B34" s="1200"/>
      <c r="C34" s="1212"/>
      <c r="D34" s="1223"/>
      <c r="E34" s="1231"/>
      <c r="F34" s="1236">
        <f>C33</f>
        <v>0</v>
      </c>
      <c r="G34" s="1231"/>
      <c r="H34" s="1236">
        <f>I33</f>
        <v>0</v>
      </c>
      <c r="I34" s="1244"/>
      <c r="J34" s="1258"/>
      <c r="K34" s="1264"/>
      <c r="L34" s="1280"/>
      <c r="M34" s="1280"/>
      <c r="N34" s="1223"/>
      <c r="O34" s="1288"/>
      <c r="P34" s="1293"/>
      <c r="Q34" s="1293"/>
      <c r="R34" s="1293"/>
      <c r="S34" s="1304"/>
      <c r="T34" s="1313" t="s">
        <v>1559</v>
      </c>
      <c r="U34" s="1320"/>
      <c r="V34" s="1331"/>
      <c r="W34" s="1342" t="str">
        <f>IF(W33="","",VLOOKUP(W33,'シフト記号表（従来型・ユニット型共通）'!$C$6:$L$47,10,FALSE))</f>
        <v/>
      </c>
      <c r="X34" s="1354" t="str">
        <f>IF(X33="","",VLOOKUP(X33,'シフト記号表（従来型・ユニット型共通）'!$C$6:$L$47,10,FALSE))</f>
        <v/>
      </c>
      <c r="Y34" s="1354" t="str">
        <f>IF(Y33="","",VLOOKUP(Y33,'シフト記号表（従来型・ユニット型共通）'!$C$6:$L$47,10,FALSE))</f>
        <v/>
      </c>
      <c r="Z34" s="1354" t="str">
        <f>IF(Z33="","",VLOOKUP(Z33,'シフト記号表（従来型・ユニット型共通）'!$C$6:$L$47,10,FALSE))</f>
        <v/>
      </c>
      <c r="AA34" s="1354" t="str">
        <f>IF(AA33="","",VLOOKUP(AA33,'シフト記号表（従来型・ユニット型共通）'!$C$6:$L$47,10,FALSE))</f>
        <v/>
      </c>
      <c r="AB34" s="1354" t="str">
        <f>IF(AB33="","",VLOOKUP(AB33,'シフト記号表（従来型・ユニット型共通）'!$C$6:$L$47,10,FALSE))</f>
        <v/>
      </c>
      <c r="AC34" s="1370" t="str">
        <f>IF(AC33="","",VLOOKUP(AC33,'シフト記号表（従来型・ユニット型共通）'!$C$6:$L$47,10,FALSE))</f>
        <v/>
      </c>
      <c r="AD34" s="1342" t="str">
        <f>IF(AD33="","",VLOOKUP(AD33,'シフト記号表（従来型・ユニット型共通）'!$C$6:$L$47,10,FALSE))</f>
        <v/>
      </c>
      <c r="AE34" s="1354" t="str">
        <f>IF(AE33="","",VLOOKUP(AE33,'シフト記号表（従来型・ユニット型共通）'!$C$6:$L$47,10,FALSE))</f>
        <v/>
      </c>
      <c r="AF34" s="1354" t="str">
        <f>IF(AF33="","",VLOOKUP(AF33,'シフト記号表（従来型・ユニット型共通）'!$C$6:$L$47,10,FALSE))</f>
        <v/>
      </c>
      <c r="AG34" s="1354" t="str">
        <f>IF(AG33="","",VLOOKUP(AG33,'シフト記号表（従来型・ユニット型共通）'!$C$6:$L$47,10,FALSE))</f>
        <v/>
      </c>
      <c r="AH34" s="1354" t="str">
        <f>IF(AH33="","",VLOOKUP(AH33,'シフト記号表（従来型・ユニット型共通）'!$C$6:$L$47,10,FALSE))</f>
        <v/>
      </c>
      <c r="AI34" s="1354" t="str">
        <f>IF(AI33="","",VLOOKUP(AI33,'シフト記号表（従来型・ユニット型共通）'!$C$6:$L$47,10,FALSE))</f>
        <v/>
      </c>
      <c r="AJ34" s="1370" t="str">
        <f>IF(AJ33="","",VLOOKUP(AJ33,'シフト記号表（従来型・ユニット型共通）'!$C$6:$L$47,10,FALSE))</f>
        <v/>
      </c>
      <c r="AK34" s="1342" t="str">
        <f>IF(AK33="","",VLOOKUP(AK33,'シフト記号表（従来型・ユニット型共通）'!$C$6:$L$47,10,FALSE))</f>
        <v/>
      </c>
      <c r="AL34" s="1354" t="str">
        <f>IF(AL33="","",VLOOKUP(AL33,'シフト記号表（従来型・ユニット型共通）'!$C$6:$L$47,10,FALSE))</f>
        <v/>
      </c>
      <c r="AM34" s="1354" t="str">
        <f>IF(AM33="","",VLOOKUP(AM33,'シフト記号表（従来型・ユニット型共通）'!$C$6:$L$47,10,FALSE))</f>
        <v/>
      </c>
      <c r="AN34" s="1354" t="str">
        <f>IF(AN33="","",VLOOKUP(AN33,'シフト記号表（従来型・ユニット型共通）'!$C$6:$L$47,10,FALSE))</f>
        <v/>
      </c>
      <c r="AO34" s="1354" t="str">
        <f>IF(AO33="","",VLOOKUP(AO33,'シフト記号表（従来型・ユニット型共通）'!$C$6:$L$47,10,FALSE))</f>
        <v/>
      </c>
      <c r="AP34" s="1354" t="str">
        <f>IF(AP33="","",VLOOKUP(AP33,'シフト記号表（従来型・ユニット型共通）'!$C$6:$L$47,10,FALSE))</f>
        <v/>
      </c>
      <c r="AQ34" s="1370" t="str">
        <f>IF(AQ33="","",VLOOKUP(AQ33,'シフト記号表（従来型・ユニット型共通）'!$C$6:$L$47,10,FALSE))</f>
        <v/>
      </c>
      <c r="AR34" s="1342" t="str">
        <f>IF(AR33="","",VLOOKUP(AR33,'シフト記号表（従来型・ユニット型共通）'!$C$6:$L$47,10,FALSE))</f>
        <v/>
      </c>
      <c r="AS34" s="1354" t="str">
        <f>IF(AS33="","",VLOOKUP(AS33,'シフト記号表（従来型・ユニット型共通）'!$C$6:$L$47,10,FALSE))</f>
        <v/>
      </c>
      <c r="AT34" s="1354" t="str">
        <f>IF(AT33="","",VLOOKUP(AT33,'シフト記号表（従来型・ユニット型共通）'!$C$6:$L$47,10,FALSE))</f>
        <v/>
      </c>
      <c r="AU34" s="1354" t="str">
        <f>IF(AU33="","",VLOOKUP(AU33,'シフト記号表（従来型・ユニット型共通）'!$C$6:$L$47,10,FALSE))</f>
        <v/>
      </c>
      <c r="AV34" s="1354" t="str">
        <f>IF(AV33="","",VLOOKUP(AV33,'シフト記号表（従来型・ユニット型共通）'!$C$6:$L$47,10,FALSE))</f>
        <v/>
      </c>
      <c r="AW34" s="1354" t="str">
        <f>IF(AW33="","",VLOOKUP(AW33,'シフト記号表（従来型・ユニット型共通）'!$C$6:$L$47,10,FALSE))</f>
        <v/>
      </c>
      <c r="AX34" s="1370" t="str">
        <f>IF(AX33="","",VLOOKUP(AX33,'シフト記号表（従来型・ユニット型共通）'!$C$6:$L$47,10,FALSE))</f>
        <v/>
      </c>
      <c r="AY34" s="1342" t="str">
        <f>IF(AY33="","",VLOOKUP(AY33,'シフト記号表（従来型・ユニット型共通）'!$C$6:$L$47,10,FALSE))</f>
        <v/>
      </c>
      <c r="AZ34" s="1354" t="str">
        <f>IF(AZ33="","",VLOOKUP(AZ33,'シフト記号表（従来型・ユニット型共通）'!$C$6:$L$47,10,FALSE))</f>
        <v/>
      </c>
      <c r="BA34" s="1354" t="str">
        <f>IF(BA33="","",VLOOKUP(BA33,'シフト記号表（従来型・ユニット型共通）'!$C$6:$L$47,10,FALSE))</f>
        <v/>
      </c>
      <c r="BB34" s="1404">
        <f>IF($BE$3="４週",SUM(W34:AX34),IF($BE$3="暦月",SUM(W34:BA34),""))</f>
        <v>0</v>
      </c>
      <c r="BC34" s="1413"/>
      <c r="BD34" s="1422">
        <f>IF($BE$3="４週",BB34/4,IF($BE$3="暦月",(BB34/($BE$8/7)),""))</f>
        <v>0</v>
      </c>
      <c r="BE34" s="1413"/>
      <c r="BF34" s="1435"/>
      <c r="BG34" s="1442"/>
      <c r="BH34" s="1442"/>
      <c r="BI34" s="1442"/>
      <c r="BJ34" s="1452"/>
    </row>
    <row r="35" spans="2:62" ht="20.25" customHeight="1">
      <c r="B35" s="1199">
        <f>B33+1</f>
        <v>10</v>
      </c>
      <c r="C35" s="1213"/>
      <c r="D35" s="1224"/>
      <c r="E35" s="1231"/>
      <c r="F35" s="1236"/>
      <c r="G35" s="1231"/>
      <c r="H35" s="1236"/>
      <c r="I35" s="1245"/>
      <c r="J35" s="1259"/>
      <c r="K35" s="1265"/>
      <c r="L35" s="1281"/>
      <c r="M35" s="1281"/>
      <c r="N35" s="1224"/>
      <c r="O35" s="1288"/>
      <c r="P35" s="1293"/>
      <c r="Q35" s="1293"/>
      <c r="R35" s="1293"/>
      <c r="S35" s="1304"/>
      <c r="T35" s="1314" t="s">
        <v>1366</v>
      </c>
      <c r="U35" s="1321"/>
      <c r="V35" s="1332"/>
      <c r="W35" s="1343"/>
      <c r="X35" s="1355"/>
      <c r="Y35" s="1355"/>
      <c r="Z35" s="1355"/>
      <c r="AA35" s="1355"/>
      <c r="AB35" s="1355"/>
      <c r="AC35" s="1371"/>
      <c r="AD35" s="1343"/>
      <c r="AE35" s="1355"/>
      <c r="AF35" s="1355"/>
      <c r="AG35" s="1355"/>
      <c r="AH35" s="1355"/>
      <c r="AI35" s="1355"/>
      <c r="AJ35" s="1371"/>
      <c r="AK35" s="1343"/>
      <c r="AL35" s="1355"/>
      <c r="AM35" s="1355"/>
      <c r="AN35" s="1355"/>
      <c r="AO35" s="1355"/>
      <c r="AP35" s="1355"/>
      <c r="AQ35" s="1371"/>
      <c r="AR35" s="1343"/>
      <c r="AS35" s="1355"/>
      <c r="AT35" s="1355"/>
      <c r="AU35" s="1355"/>
      <c r="AV35" s="1355"/>
      <c r="AW35" s="1355"/>
      <c r="AX35" s="1371"/>
      <c r="AY35" s="1343"/>
      <c r="AZ35" s="1355"/>
      <c r="BA35" s="1398"/>
      <c r="BB35" s="1405"/>
      <c r="BC35" s="1414"/>
      <c r="BD35" s="1423"/>
      <c r="BE35" s="1431"/>
      <c r="BF35" s="1436"/>
      <c r="BG35" s="1443"/>
      <c r="BH35" s="1443"/>
      <c r="BI35" s="1443"/>
      <c r="BJ35" s="1453"/>
    </row>
    <row r="36" spans="2:62" ht="20.25" customHeight="1">
      <c r="B36" s="1200"/>
      <c r="C36" s="1212"/>
      <c r="D36" s="1223"/>
      <c r="E36" s="1231"/>
      <c r="F36" s="1236">
        <f>C35</f>
        <v>0</v>
      </c>
      <c r="G36" s="1231"/>
      <c r="H36" s="1236">
        <f>I35</f>
        <v>0</v>
      </c>
      <c r="I36" s="1244"/>
      <c r="J36" s="1258"/>
      <c r="K36" s="1264"/>
      <c r="L36" s="1280"/>
      <c r="M36" s="1280"/>
      <c r="N36" s="1223"/>
      <c r="O36" s="1288"/>
      <c r="P36" s="1293"/>
      <c r="Q36" s="1293"/>
      <c r="R36" s="1293"/>
      <c r="S36" s="1304"/>
      <c r="T36" s="1313" t="s">
        <v>1559</v>
      </c>
      <c r="U36" s="1320"/>
      <c r="V36" s="1331"/>
      <c r="W36" s="1342" t="str">
        <f>IF(W35="","",VLOOKUP(W35,'シフト記号表（従来型・ユニット型共通）'!$C$6:$L$47,10,FALSE))</f>
        <v/>
      </c>
      <c r="X36" s="1354" t="str">
        <f>IF(X35="","",VLOOKUP(X35,'シフト記号表（従来型・ユニット型共通）'!$C$6:$L$47,10,FALSE))</f>
        <v/>
      </c>
      <c r="Y36" s="1354" t="str">
        <f>IF(Y35="","",VLOOKUP(Y35,'シフト記号表（従来型・ユニット型共通）'!$C$6:$L$47,10,FALSE))</f>
        <v/>
      </c>
      <c r="Z36" s="1354" t="str">
        <f>IF(Z35="","",VLOOKUP(Z35,'シフト記号表（従来型・ユニット型共通）'!$C$6:$L$47,10,FALSE))</f>
        <v/>
      </c>
      <c r="AA36" s="1354" t="str">
        <f>IF(AA35="","",VLOOKUP(AA35,'シフト記号表（従来型・ユニット型共通）'!$C$6:$L$47,10,FALSE))</f>
        <v/>
      </c>
      <c r="AB36" s="1354" t="str">
        <f>IF(AB35="","",VLOOKUP(AB35,'シフト記号表（従来型・ユニット型共通）'!$C$6:$L$47,10,FALSE))</f>
        <v/>
      </c>
      <c r="AC36" s="1370" t="str">
        <f>IF(AC35="","",VLOOKUP(AC35,'シフト記号表（従来型・ユニット型共通）'!$C$6:$L$47,10,FALSE))</f>
        <v/>
      </c>
      <c r="AD36" s="1342" t="str">
        <f>IF(AD35="","",VLOOKUP(AD35,'シフト記号表（従来型・ユニット型共通）'!$C$6:$L$47,10,FALSE))</f>
        <v/>
      </c>
      <c r="AE36" s="1354" t="str">
        <f>IF(AE35="","",VLOOKUP(AE35,'シフト記号表（従来型・ユニット型共通）'!$C$6:$L$47,10,FALSE))</f>
        <v/>
      </c>
      <c r="AF36" s="1354" t="str">
        <f>IF(AF35="","",VLOOKUP(AF35,'シフト記号表（従来型・ユニット型共通）'!$C$6:$L$47,10,FALSE))</f>
        <v/>
      </c>
      <c r="AG36" s="1354" t="str">
        <f>IF(AG35="","",VLOOKUP(AG35,'シフト記号表（従来型・ユニット型共通）'!$C$6:$L$47,10,FALSE))</f>
        <v/>
      </c>
      <c r="AH36" s="1354" t="str">
        <f>IF(AH35="","",VLOOKUP(AH35,'シフト記号表（従来型・ユニット型共通）'!$C$6:$L$47,10,FALSE))</f>
        <v/>
      </c>
      <c r="AI36" s="1354" t="str">
        <f>IF(AI35="","",VLOOKUP(AI35,'シフト記号表（従来型・ユニット型共通）'!$C$6:$L$47,10,FALSE))</f>
        <v/>
      </c>
      <c r="AJ36" s="1370" t="str">
        <f>IF(AJ35="","",VLOOKUP(AJ35,'シフト記号表（従来型・ユニット型共通）'!$C$6:$L$47,10,FALSE))</f>
        <v/>
      </c>
      <c r="AK36" s="1342" t="str">
        <f>IF(AK35="","",VLOOKUP(AK35,'シフト記号表（従来型・ユニット型共通）'!$C$6:$L$47,10,FALSE))</f>
        <v/>
      </c>
      <c r="AL36" s="1354" t="str">
        <f>IF(AL35="","",VLOOKUP(AL35,'シフト記号表（従来型・ユニット型共通）'!$C$6:$L$47,10,FALSE))</f>
        <v/>
      </c>
      <c r="AM36" s="1354" t="str">
        <f>IF(AM35="","",VLOOKUP(AM35,'シフト記号表（従来型・ユニット型共通）'!$C$6:$L$47,10,FALSE))</f>
        <v/>
      </c>
      <c r="AN36" s="1354" t="str">
        <f>IF(AN35="","",VLOOKUP(AN35,'シフト記号表（従来型・ユニット型共通）'!$C$6:$L$47,10,FALSE))</f>
        <v/>
      </c>
      <c r="AO36" s="1354" t="str">
        <f>IF(AO35="","",VLOOKUP(AO35,'シフト記号表（従来型・ユニット型共通）'!$C$6:$L$47,10,FALSE))</f>
        <v/>
      </c>
      <c r="AP36" s="1354" t="str">
        <f>IF(AP35="","",VLOOKUP(AP35,'シフト記号表（従来型・ユニット型共通）'!$C$6:$L$47,10,FALSE))</f>
        <v/>
      </c>
      <c r="AQ36" s="1370" t="str">
        <f>IF(AQ35="","",VLOOKUP(AQ35,'シフト記号表（従来型・ユニット型共通）'!$C$6:$L$47,10,FALSE))</f>
        <v/>
      </c>
      <c r="AR36" s="1342" t="str">
        <f>IF(AR35="","",VLOOKUP(AR35,'シフト記号表（従来型・ユニット型共通）'!$C$6:$L$47,10,FALSE))</f>
        <v/>
      </c>
      <c r="AS36" s="1354" t="str">
        <f>IF(AS35="","",VLOOKUP(AS35,'シフト記号表（従来型・ユニット型共通）'!$C$6:$L$47,10,FALSE))</f>
        <v/>
      </c>
      <c r="AT36" s="1354" t="str">
        <f>IF(AT35="","",VLOOKUP(AT35,'シフト記号表（従来型・ユニット型共通）'!$C$6:$L$47,10,FALSE))</f>
        <v/>
      </c>
      <c r="AU36" s="1354" t="str">
        <f>IF(AU35="","",VLOOKUP(AU35,'シフト記号表（従来型・ユニット型共通）'!$C$6:$L$47,10,FALSE))</f>
        <v/>
      </c>
      <c r="AV36" s="1354" t="str">
        <f>IF(AV35="","",VLOOKUP(AV35,'シフト記号表（従来型・ユニット型共通）'!$C$6:$L$47,10,FALSE))</f>
        <v/>
      </c>
      <c r="AW36" s="1354" t="str">
        <f>IF(AW35="","",VLOOKUP(AW35,'シフト記号表（従来型・ユニット型共通）'!$C$6:$L$47,10,FALSE))</f>
        <v/>
      </c>
      <c r="AX36" s="1370" t="str">
        <f>IF(AX35="","",VLOOKUP(AX35,'シフト記号表（従来型・ユニット型共通）'!$C$6:$L$47,10,FALSE))</f>
        <v/>
      </c>
      <c r="AY36" s="1342" t="str">
        <f>IF(AY35="","",VLOOKUP(AY35,'シフト記号表（従来型・ユニット型共通）'!$C$6:$L$47,10,FALSE))</f>
        <v/>
      </c>
      <c r="AZ36" s="1354" t="str">
        <f>IF(AZ35="","",VLOOKUP(AZ35,'シフト記号表（従来型・ユニット型共通）'!$C$6:$L$47,10,FALSE))</f>
        <v/>
      </c>
      <c r="BA36" s="1354" t="str">
        <f>IF(BA35="","",VLOOKUP(BA35,'シフト記号表（従来型・ユニット型共通）'!$C$6:$L$47,10,FALSE))</f>
        <v/>
      </c>
      <c r="BB36" s="1404">
        <f>IF($BE$3="４週",SUM(W36:AX36),IF($BE$3="暦月",SUM(W36:BA36),""))</f>
        <v>0</v>
      </c>
      <c r="BC36" s="1413"/>
      <c r="BD36" s="1422">
        <f>IF($BE$3="４週",BB36/4,IF($BE$3="暦月",(BB36/($BE$8/7)),""))</f>
        <v>0</v>
      </c>
      <c r="BE36" s="1413"/>
      <c r="BF36" s="1435"/>
      <c r="BG36" s="1442"/>
      <c r="BH36" s="1442"/>
      <c r="BI36" s="1442"/>
      <c r="BJ36" s="1452"/>
    </row>
    <row r="37" spans="2:62" ht="20.25" customHeight="1">
      <c r="B37" s="1199">
        <f>B35+1</f>
        <v>11</v>
      </c>
      <c r="C37" s="1213"/>
      <c r="D37" s="1224"/>
      <c r="E37" s="1231"/>
      <c r="F37" s="1236"/>
      <c r="G37" s="1231"/>
      <c r="H37" s="1236"/>
      <c r="I37" s="1245"/>
      <c r="J37" s="1259"/>
      <c r="K37" s="1265"/>
      <c r="L37" s="1281"/>
      <c r="M37" s="1281"/>
      <c r="N37" s="1224"/>
      <c r="O37" s="1288"/>
      <c r="P37" s="1293"/>
      <c r="Q37" s="1293"/>
      <c r="R37" s="1293"/>
      <c r="S37" s="1304"/>
      <c r="T37" s="1314" t="s">
        <v>1366</v>
      </c>
      <c r="U37" s="1321"/>
      <c r="V37" s="1332"/>
      <c r="W37" s="1343"/>
      <c r="X37" s="1355"/>
      <c r="Y37" s="1355"/>
      <c r="Z37" s="1355"/>
      <c r="AA37" s="1355"/>
      <c r="AB37" s="1355"/>
      <c r="AC37" s="1371"/>
      <c r="AD37" s="1343"/>
      <c r="AE37" s="1355"/>
      <c r="AF37" s="1355"/>
      <c r="AG37" s="1355"/>
      <c r="AH37" s="1355"/>
      <c r="AI37" s="1355"/>
      <c r="AJ37" s="1371"/>
      <c r="AK37" s="1343"/>
      <c r="AL37" s="1355"/>
      <c r="AM37" s="1355"/>
      <c r="AN37" s="1355"/>
      <c r="AO37" s="1355"/>
      <c r="AP37" s="1355"/>
      <c r="AQ37" s="1371"/>
      <c r="AR37" s="1343"/>
      <c r="AS37" s="1355"/>
      <c r="AT37" s="1355"/>
      <c r="AU37" s="1355"/>
      <c r="AV37" s="1355"/>
      <c r="AW37" s="1355"/>
      <c r="AX37" s="1371"/>
      <c r="AY37" s="1343"/>
      <c r="AZ37" s="1355"/>
      <c r="BA37" s="1398"/>
      <c r="BB37" s="1405"/>
      <c r="BC37" s="1414"/>
      <c r="BD37" s="1423"/>
      <c r="BE37" s="1431"/>
      <c r="BF37" s="1436"/>
      <c r="BG37" s="1443"/>
      <c r="BH37" s="1443"/>
      <c r="BI37" s="1443"/>
      <c r="BJ37" s="1453"/>
    </row>
    <row r="38" spans="2:62" ht="20.25" customHeight="1">
      <c r="B38" s="1200"/>
      <c r="C38" s="1212"/>
      <c r="D38" s="1223"/>
      <c r="E38" s="1231"/>
      <c r="F38" s="1236">
        <f>C37</f>
        <v>0</v>
      </c>
      <c r="G38" s="1231"/>
      <c r="H38" s="1236">
        <f>I37</f>
        <v>0</v>
      </c>
      <c r="I38" s="1244"/>
      <c r="J38" s="1258"/>
      <c r="K38" s="1264"/>
      <c r="L38" s="1280"/>
      <c r="M38" s="1280"/>
      <c r="N38" s="1223"/>
      <c r="O38" s="1288"/>
      <c r="P38" s="1293"/>
      <c r="Q38" s="1293"/>
      <c r="R38" s="1293"/>
      <c r="S38" s="1304"/>
      <c r="T38" s="1313" t="s">
        <v>1559</v>
      </c>
      <c r="U38" s="1320"/>
      <c r="V38" s="1331"/>
      <c r="W38" s="1342" t="str">
        <f>IF(W37="","",VLOOKUP(W37,'シフト記号表（従来型・ユニット型共通）'!$C$6:$L$47,10,FALSE))</f>
        <v/>
      </c>
      <c r="X38" s="1354" t="str">
        <f>IF(X37="","",VLOOKUP(X37,'シフト記号表（従来型・ユニット型共通）'!$C$6:$L$47,10,FALSE))</f>
        <v/>
      </c>
      <c r="Y38" s="1354" t="str">
        <f>IF(Y37="","",VLOOKUP(Y37,'シフト記号表（従来型・ユニット型共通）'!$C$6:$L$47,10,FALSE))</f>
        <v/>
      </c>
      <c r="Z38" s="1354" t="str">
        <f>IF(Z37="","",VLOOKUP(Z37,'シフト記号表（従来型・ユニット型共通）'!$C$6:$L$47,10,FALSE))</f>
        <v/>
      </c>
      <c r="AA38" s="1354" t="str">
        <f>IF(AA37="","",VLOOKUP(AA37,'シフト記号表（従来型・ユニット型共通）'!$C$6:$L$47,10,FALSE))</f>
        <v/>
      </c>
      <c r="AB38" s="1354" t="str">
        <f>IF(AB37="","",VLOOKUP(AB37,'シフト記号表（従来型・ユニット型共通）'!$C$6:$L$47,10,FALSE))</f>
        <v/>
      </c>
      <c r="AC38" s="1370" t="str">
        <f>IF(AC37="","",VLOOKUP(AC37,'シフト記号表（従来型・ユニット型共通）'!$C$6:$L$47,10,FALSE))</f>
        <v/>
      </c>
      <c r="AD38" s="1342" t="str">
        <f>IF(AD37="","",VLOOKUP(AD37,'シフト記号表（従来型・ユニット型共通）'!$C$6:$L$47,10,FALSE))</f>
        <v/>
      </c>
      <c r="AE38" s="1354" t="str">
        <f>IF(AE37="","",VLOOKUP(AE37,'シフト記号表（従来型・ユニット型共通）'!$C$6:$L$47,10,FALSE))</f>
        <v/>
      </c>
      <c r="AF38" s="1354" t="str">
        <f>IF(AF37="","",VLOOKUP(AF37,'シフト記号表（従来型・ユニット型共通）'!$C$6:$L$47,10,FALSE))</f>
        <v/>
      </c>
      <c r="AG38" s="1354" t="str">
        <f>IF(AG37="","",VLOOKUP(AG37,'シフト記号表（従来型・ユニット型共通）'!$C$6:$L$47,10,FALSE))</f>
        <v/>
      </c>
      <c r="AH38" s="1354" t="str">
        <f>IF(AH37="","",VLOOKUP(AH37,'シフト記号表（従来型・ユニット型共通）'!$C$6:$L$47,10,FALSE))</f>
        <v/>
      </c>
      <c r="AI38" s="1354" t="str">
        <f>IF(AI37="","",VLOOKUP(AI37,'シフト記号表（従来型・ユニット型共通）'!$C$6:$L$47,10,FALSE))</f>
        <v/>
      </c>
      <c r="AJ38" s="1370" t="str">
        <f>IF(AJ37="","",VLOOKUP(AJ37,'シフト記号表（従来型・ユニット型共通）'!$C$6:$L$47,10,FALSE))</f>
        <v/>
      </c>
      <c r="AK38" s="1342" t="str">
        <f>IF(AK37="","",VLOOKUP(AK37,'シフト記号表（従来型・ユニット型共通）'!$C$6:$L$47,10,FALSE))</f>
        <v/>
      </c>
      <c r="AL38" s="1354" t="str">
        <f>IF(AL37="","",VLOOKUP(AL37,'シフト記号表（従来型・ユニット型共通）'!$C$6:$L$47,10,FALSE))</f>
        <v/>
      </c>
      <c r="AM38" s="1354" t="str">
        <f>IF(AM37="","",VLOOKUP(AM37,'シフト記号表（従来型・ユニット型共通）'!$C$6:$L$47,10,FALSE))</f>
        <v/>
      </c>
      <c r="AN38" s="1354" t="str">
        <f>IF(AN37="","",VLOOKUP(AN37,'シフト記号表（従来型・ユニット型共通）'!$C$6:$L$47,10,FALSE))</f>
        <v/>
      </c>
      <c r="AO38" s="1354" t="str">
        <f>IF(AO37="","",VLOOKUP(AO37,'シフト記号表（従来型・ユニット型共通）'!$C$6:$L$47,10,FALSE))</f>
        <v/>
      </c>
      <c r="AP38" s="1354" t="str">
        <f>IF(AP37="","",VLOOKUP(AP37,'シフト記号表（従来型・ユニット型共通）'!$C$6:$L$47,10,FALSE))</f>
        <v/>
      </c>
      <c r="AQ38" s="1370" t="str">
        <f>IF(AQ37="","",VLOOKUP(AQ37,'シフト記号表（従来型・ユニット型共通）'!$C$6:$L$47,10,FALSE))</f>
        <v/>
      </c>
      <c r="AR38" s="1342" t="str">
        <f>IF(AR37="","",VLOOKUP(AR37,'シフト記号表（従来型・ユニット型共通）'!$C$6:$L$47,10,FALSE))</f>
        <v/>
      </c>
      <c r="AS38" s="1354" t="str">
        <f>IF(AS37="","",VLOOKUP(AS37,'シフト記号表（従来型・ユニット型共通）'!$C$6:$L$47,10,FALSE))</f>
        <v/>
      </c>
      <c r="AT38" s="1354" t="str">
        <f>IF(AT37="","",VLOOKUP(AT37,'シフト記号表（従来型・ユニット型共通）'!$C$6:$L$47,10,FALSE))</f>
        <v/>
      </c>
      <c r="AU38" s="1354" t="str">
        <f>IF(AU37="","",VLOOKUP(AU37,'シフト記号表（従来型・ユニット型共通）'!$C$6:$L$47,10,FALSE))</f>
        <v/>
      </c>
      <c r="AV38" s="1354" t="str">
        <f>IF(AV37="","",VLOOKUP(AV37,'シフト記号表（従来型・ユニット型共通）'!$C$6:$L$47,10,FALSE))</f>
        <v/>
      </c>
      <c r="AW38" s="1354" t="str">
        <f>IF(AW37="","",VLOOKUP(AW37,'シフト記号表（従来型・ユニット型共通）'!$C$6:$L$47,10,FALSE))</f>
        <v/>
      </c>
      <c r="AX38" s="1370" t="str">
        <f>IF(AX37="","",VLOOKUP(AX37,'シフト記号表（従来型・ユニット型共通）'!$C$6:$L$47,10,FALSE))</f>
        <v/>
      </c>
      <c r="AY38" s="1342" t="str">
        <f>IF(AY37="","",VLOOKUP(AY37,'シフト記号表（従来型・ユニット型共通）'!$C$6:$L$47,10,FALSE))</f>
        <v/>
      </c>
      <c r="AZ38" s="1354" t="str">
        <f>IF(AZ37="","",VLOOKUP(AZ37,'シフト記号表（従来型・ユニット型共通）'!$C$6:$L$47,10,FALSE))</f>
        <v/>
      </c>
      <c r="BA38" s="1354" t="str">
        <f>IF(BA37="","",VLOOKUP(BA37,'シフト記号表（従来型・ユニット型共通）'!$C$6:$L$47,10,FALSE))</f>
        <v/>
      </c>
      <c r="BB38" s="1404">
        <f>IF($BE$3="４週",SUM(W38:AX38),IF($BE$3="暦月",SUM(W38:BA38),""))</f>
        <v>0</v>
      </c>
      <c r="BC38" s="1413"/>
      <c r="BD38" s="1422">
        <f>IF($BE$3="４週",BB38/4,IF($BE$3="暦月",(BB38/($BE$8/7)),""))</f>
        <v>0</v>
      </c>
      <c r="BE38" s="1413"/>
      <c r="BF38" s="1435"/>
      <c r="BG38" s="1442"/>
      <c r="BH38" s="1442"/>
      <c r="BI38" s="1442"/>
      <c r="BJ38" s="1452"/>
    </row>
    <row r="39" spans="2:62" ht="20.25" customHeight="1">
      <c r="B39" s="1199">
        <f>B37+1</f>
        <v>12</v>
      </c>
      <c r="C39" s="1213"/>
      <c r="D39" s="1224"/>
      <c r="E39" s="1231"/>
      <c r="F39" s="1236"/>
      <c r="G39" s="1231"/>
      <c r="H39" s="1236"/>
      <c r="I39" s="1245"/>
      <c r="J39" s="1259"/>
      <c r="K39" s="1265"/>
      <c r="L39" s="1281"/>
      <c r="M39" s="1281"/>
      <c r="N39" s="1224"/>
      <c r="O39" s="1288"/>
      <c r="P39" s="1293"/>
      <c r="Q39" s="1293"/>
      <c r="R39" s="1293"/>
      <c r="S39" s="1304"/>
      <c r="T39" s="1314" t="s">
        <v>1366</v>
      </c>
      <c r="U39" s="1321"/>
      <c r="V39" s="1332"/>
      <c r="W39" s="1343"/>
      <c r="X39" s="1355"/>
      <c r="Y39" s="1355"/>
      <c r="Z39" s="1355"/>
      <c r="AA39" s="1355"/>
      <c r="AB39" s="1355"/>
      <c r="AC39" s="1371"/>
      <c r="AD39" s="1343"/>
      <c r="AE39" s="1355"/>
      <c r="AF39" s="1355"/>
      <c r="AG39" s="1355"/>
      <c r="AH39" s="1355"/>
      <c r="AI39" s="1355"/>
      <c r="AJ39" s="1371"/>
      <c r="AK39" s="1343"/>
      <c r="AL39" s="1355"/>
      <c r="AM39" s="1355"/>
      <c r="AN39" s="1355"/>
      <c r="AO39" s="1355"/>
      <c r="AP39" s="1355"/>
      <c r="AQ39" s="1371"/>
      <c r="AR39" s="1343"/>
      <c r="AS39" s="1355"/>
      <c r="AT39" s="1355"/>
      <c r="AU39" s="1355"/>
      <c r="AV39" s="1355"/>
      <c r="AW39" s="1355"/>
      <c r="AX39" s="1371"/>
      <c r="AY39" s="1343"/>
      <c r="AZ39" s="1355"/>
      <c r="BA39" s="1398"/>
      <c r="BB39" s="1405"/>
      <c r="BC39" s="1414"/>
      <c r="BD39" s="1423"/>
      <c r="BE39" s="1431"/>
      <c r="BF39" s="1436"/>
      <c r="BG39" s="1443"/>
      <c r="BH39" s="1443"/>
      <c r="BI39" s="1443"/>
      <c r="BJ39" s="1453"/>
    </row>
    <row r="40" spans="2:62" ht="20.25" customHeight="1">
      <c r="B40" s="1200"/>
      <c r="C40" s="1212"/>
      <c r="D40" s="1223"/>
      <c r="E40" s="1231"/>
      <c r="F40" s="1236">
        <f>C39</f>
        <v>0</v>
      </c>
      <c r="G40" s="1231"/>
      <c r="H40" s="1236">
        <f>I39</f>
        <v>0</v>
      </c>
      <c r="I40" s="1244"/>
      <c r="J40" s="1258"/>
      <c r="K40" s="1264"/>
      <c r="L40" s="1280"/>
      <c r="M40" s="1280"/>
      <c r="N40" s="1223"/>
      <c r="O40" s="1288"/>
      <c r="P40" s="1293"/>
      <c r="Q40" s="1293"/>
      <c r="R40" s="1293"/>
      <c r="S40" s="1304"/>
      <c r="T40" s="1313" t="s">
        <v>1559</v>
      </c>
      <c r="U40" s="1320"/>
      <c r="V40" s="1331"/>
      <c r="W40" s="1342" t="str">
        <f>IF(W39="","",VLOOKUP(W39,'シフト記号表（従来型・ユニット型共通）'!$C$6:$L$47,10,FALSE))</f>
        <v/>
      </c>
      <c r="X40" s="1354" t="str">
        <f>IF(X39="","",VLOOKUP(X39,'シフト記号表（従来型・ユニット型共通）'!$C$6:$L$47,10,FALSE))</f>
        <v/>
      </c>
      <c r="Y40" s="1354" t="str">
        <f>IF(Y39="","",VLOOKUP(Y39,'シフト記号表（従来型・ユニット型共通）'!$C$6:$L$47,10,FALSE))</f>
        <v/>
      </c>
      <c r="Z40" s="1354" t="str">
        <f>IF(Z39="","",VLOOKUP(Z39,'シフト記号表（従来型・ユニット型共通）'!$C$6:$L$47,10,FALSE))</f>
        <v/>
      </c>
      <c r="AA40" s="1354" t="str">
        <f>IF(AA39="","",VLOOKUP(AA39,'シフト記号表（従来型・ユニット型共通）'!$C$6:$L$47,10,FALSE))</f>
        <v/>
      </c>
      <c r="AB40" s="1354" t="str">
        <f>IF(AB39="","",VLOOKUP(AB39,'シフト記号表（従来型・ユニット型共通）'!$C$6:$L$47,10,FALSE))</f>
        <v/>
      </c>
      <c r="AC40" s="1370" t="str">
        <f>IF(AC39="","",VLOOKUP(AC39,'シフト記号表（従来型・ユニット型共通）'!$C$6:$L$47,10,FALSE))</f>
        <v/>
      </c>
      <c r="AD40" s="1342" t="str">
        <f>IF(AD39="","",VLOOKUP(AD39,'シフト記号表（従来型・ユニット型共通）'!$C$6:$L$47,10,FALSE))</f>
        <v/>
      </c>
      <c r="AE40" s="1354" t="str">
        <f>IF(AE39="","",VLOOKUP(AE39,'シフト記号表（従来型・ユニット型共通）'!$C$6:$L$47,10,FALSE))</f>
        <v/>
      </c>
      <c r="AF40" s="1354" t="str">
        <f>IF(AF39="","",VLOOKUP(AF39,'シフト記号表（従来型・ユニット型共通）'!$C$6:$L$47,10,FALSE))</f>
        <v/>
      </c>
      <c r="AG40" s="1354" t="str">
        <f>IF(AG39="","",VLOOKUP(AG39,'シフト記号表（従来型・ユニット型共通）'!$C$6:$L$47,10,FALSE))</f>
        <v/>
      </c>
      <c r="AH40" s="1354" t="str">
        <f>IF(AH39="","",VLOOKUP(AH39,'シフト記号表（従来型・ユニット型共通）'!$C$6:$L$47,10,FALSE))</f>
        <v/>
      </c>
      <c r="AI40" s="1354" t="str">
        <f>IF(AI39="","",VLOOKUP(AI39,'シフト記号表（従来型・ユニット型共通）'!$C$6:$L$47,10,FALSE))</f>
        <v/>
      </c>
      <c r="AJ40" s="1370" t="str">
        <f>IF(AJ39="","",VLOOKUP(AJ39,'シフト記号表（従来型・ユニット型共通）'!$C$6:$L$47,10,FALSE))</f>
        <v/>
      </c>
      <c r="AK40" s="1342" t="str">
        <f>IF(AK39="","",VLOOKUP(AK39,'シフト記号表（従来型・ユニット型共通）'!$C$6:$L$47,10,FALSE))</f>
        <v/>
      </c>
      <c r="AL40" s="1354" t="str">
        <f>IF(AL39="","",VLOOKUP(AL39,'シフト記号表（従来型・ユニット型共通）'!$C$6:$L$47,10,FALSE))</f>
        <v/>
      </c>
      <c r="AM40" s="1354" t="str">
        <f>IF(AM39="","",VLOOKUP(AM39,'シフト記号表（従来型・ユニット型共通）'!$C$6:$L$47,10,FALSE))</f>
        <v/>
      </c>
      <c r="AN40" s="1354" t="str">
        <f>IF(AN39="","",VLOOKUP(AN39,'シフト記号表（従来型・ユニット型共通）'!$C$6:$L$47,10,FALSE))</f>
        <v/>
      </c>
      <c r="AO40" s="1354" t="str">
        <f>IF(AO39="","",VLOOKUP(AO39,'シフト記号表（従来型・ユニット型共通）'!$C$6:$L$47,10,FALSE))</f>
        <v/>
      </c>
      <c r="AP40" s="1354" t="str">
        <f>IF(AP39="","",VLOOKUP(AP39,'シフト記号表（従来型・ユニット型共通）'!$C$6:$L$47,10,FALSE))</f>
        <v/>
      </c>
      <c r="AQ40" s="1370" t="str">
        <f>IF(AQ39="","",VLOOKUP(AQ39,'シフト記号表（従来型・ユニット型共通）'!$C$6:$L$47,10,FALSE))</f>
        <v/>
      </c>
      <c r="AR40" s="1342" t="str">
        <f>IF(AR39="","",VLOOKUP(AR39,'シフト記号表（従来型・ユニット型共通）'!$C$6:$L$47,10,FALSE))</f>
        <v/>
      </c>
      <c r="AS40" s="1354" t="str">
        <f>IF(AS39="","",VLOOKUP(AS39,'シフト記号表（従来型・ユニット型共通）'!$C$6:$L$47,10,FALSE))</f>
        <v/>
      </c>
      <c r="AT40" s="1354" t="str">
        <f>IF(AT39="","",VLOOKUP(AT39,'シフト記号表（従来型・ユニット型共通）'!$C$6:$L$47,10,FALSE))</f>
        <v/>
      </c>
      <c r="AU40" s="1354" t="str">
        <f>IF(AU39="","",VLOOKUP(AU39,'シフト記号表（従来型・ユニット型共通）'!$C$6:$L$47,10,FALSE))</f>
        <v/>
      </c>
      <c r="AV40" s="1354" t="str">
        <f>IF(AV39="","",VLOOKUP(AV39,'シフト記号表（従来型・ユニット型共通）'!$C$6:$L$47,10,FALSE))</f>
        <v/>
      </c>
      <c r="AW40" s="1354" t="str">
        <f>IF(AW39="","",VLOOKUP(AW39,'シフト記号表（従来型・ユニット型共通）'!$C$6:$L$47,10,FALSE))</f>
        <v/>
      </c>
      <c r="AX40" s="1370" t="str">
        <f>IF(AX39="","",VLOOKUP(AX39,'シフト記号表（従来型・ユニット型共通）'!$C$6:$L$47,10,FALSE))</f>
        <v/>
      </c>
      <c r="AY40" s="1342" t="str">
        <f>IF(AY39="","",VLOOKUP(AY39,'シフト記号表（従来型・ユニット型共通）'!$C$6:$L$47,10,FALSE))</f>
        <v/>
      </c>
      <c r="AZ40" s="1354" t="str">
        <f>IF(AZ39="","",VLOOKUP(AZ39,'シフト記号表（従来型・ユニット型共通）'!$C$6:$L$47,10,FALSE))</f>
        <v/>
      </c>
      <c r="BA40" s="1354" t="str">
        <f>IF(BA39="","",VLOOKUP(BA39,'シフト記号表（従来型・ユニット型共通）'!$C$6:$L$47,10,FALSE))</f>
        <v/>
      </c>
      <c r="BB40" s="1404">
        <f>IF($BE$3="４週",SUM(W40:AX40),IF($BE$3="暦月",SUM(W40:BA40),""))</f>
        <v>0</v>
      </c>
      <c r="BC40" s="1413"/>
      <c r="BD40" s="1422">
        <f>IF($BE$3="４週",BB40/4,IF($BE$3="暦月",(BB40/($BE$8/7)),""))</f>
        <v>0</v>
      </c>
      <c r="BE40" s="1413"/>
      <c r="BF40" s="1435"/>
      <c r="BG40" s="1442"/>
      <c r="BH40" s="1442"/>
      <c r="BI40" s="1442"/>
      <c r="BJ40" s="1452"/>
    </row>
    <row r="41" spans="2:62" ht="20.25" customHeight="1">
      <c r="B41" s="1199">
        <f>B39+1</f>
        <v>13</v>
      </c>
      <c r="C41" s="1213"/>
      <c r="D41" s="1224"/>
      <c r="E41" s="1231"/>
      <c r="F41" s="1236"/>
      <c r="G41" s="1231"/>
      <c r="H41" s="1236"/>
      <c r="I41" s="1245"/>
      <c r="J41" s="1259"/>
      <c r="K41" s="1265"/>
      <c r="L41" s="1281"/>
      <c r="M41" s="1281"/>
      <c r="N41" s="1224"/>
      <c r="O41" s="1288"/>
      <c r="P41" s="1293"/>
      <c r="Q41" s="1293"/>
      <c r="R41" s="1293"/>
      <c r="S41" s="1304"/>
      <c r="T41" s="1314" t="s">
        <v>1366</v>
      </c>
      <c r="U41" s="1321"/>
      <c r="V41" s="1332"/>
      <c r="W41" s="1343"/>
      <c r="X41" s="1355"/>
      <c r="Y41" s="1355"/>
      <c r="Z41" s="1355"/>
      <c r="AA41" s="1355"/>
      <c r="AB41" s="1355"/>
      <c r="AC41" s="1371"/>
      <c r="AD41" s="1343"/>
      <c r="AE41" s="1355"/>
      <c r="AF41" s="1355"/>
      <c r="AG41" s="1355"/>
      <c r="AH41" s="1355"/>
      <c r="AI41" s="1355"/>
      <c r="AJ41" s="1371"/>
      <c r="AK41" s="1343"/>
      <c r="AL41" s="1355"/>
      <c r="AM41" s="1355"/>
      <c r="AN41" s="1355"/>
      <c r="AO41" s="1355"/>
      <c r="AP41" s="1355"/>
      <c r="AQ41" s="1371"/>
      <c r="AR41" s="1343"/>
      <c r="AS41" s="1355"/>
      <c r="AT41" s="1355"/>
      <c r="AU41" s="1355"/>
      <c r="AV41" s="1355"/>
      <c r="AW41" s="1355"/>
      <c r="AX41" s="1371"/>
      <c r="AY41" s="1343"/>
      <c r="AZ41" s="1355"/>
      <c r="BA41" s="1398"/>
      <c r="BB41" s="1405"/>
      <c r="BC41" s="1414"/>
      <c r="BD41" s="1423"/>
      <c r="BE41" s="1431"/>
      <c r="BF41" s="1436"/>
      <c r="BG41" s="1443"/>
      <c r="BH41" s="1443"/>
      <c r="BI41" s="1443"/>
      <c r="BJ41" s="1453"/>
    </row>
    <row r="42" spans="2:62" ht="20.25" customHeight="1">
      <c r="B42" s="1200"/>
      <c r="C42" s="1212"/>
      <c r="D42" s="1223"/>
      <c r="E42" s="1231"/>
      <c r="F42" s="1236">
        <f>C41</f>
        <v>0</v>
      </c>
      <c r="G42" s="1231"/>
      <c r="H42" s="1236">
        <f>I41</f>
        <v>0</v>
      </c>
      <c r="I42" s="1244"/>
      <c r="J42" s="1258"/>
      <c r="K42" s="1264"/>
      <c r="L42" s="1280"/>
      <c r="M42" s="1280"/>
      <c r="N42" s="1223"/>
      <c r="O42" s="1288"/>
      <c r="P42" s="1293"/>
      <c r="Q42" s="1293"/>
      <c r="R42" s="1293"/>
      <c r="S42" s="1304"/>
      <c r="T42" s="1313" t="s">
        <v>1559</v>
      </c>
      <c r="U42" s="1320"/>
      <c r="V42" s="1331"/>
      <c r="W42" s="1342" t="str">
        <f>IF(W41="","",VLOOKUP(W41,'シフト記号表（従来型・ユニット型共通）'!$C$6:$L$47,10,FALSE))</f>
        <v/>
      </c>
      <c r="X42" s="1354" t="str">
        <f>IF(X41="","",VLOOKUP(X41,'シフト記号表（従来型・ユニット型共通）'!$C$6:$L$47,10,FALSE))</f>
        <v/>
      </c>
      <c r="Y42" s="1354" t="str">
        <f>IF(Y41="","",VLOOKUP(Y41,'シフト記号表（従来型・ユニット型共通）'!$C$6:$L$47,10,FALSE))</f>
        <v/>
      </c>
      <c r="Z42" s="1354" t="str">
        <f>IF(Z41="","",VLOOKUP(Z41,'シフト記号表（従来型・ユニット型共通）'!$C$6:$L$47,10,FALSE))</f>
        <v/>
      </c>
      <c r="AA42" s="1354" t="str">
        <f>IF(AA41="","",VLOOKUP(AA41,'シフト記号表（従来型・ユニット型共通）'!$C$6:$L$47,10,FALSE))</f>
        <v/>
      </c>
      <c r="AB42" s="1354" t="str">
        <f>IF(AB41="","",VLOOKUP(AB41,'シフト記号表（従来型・ユニット型共通）'!$C$6:$L$47,10,FALSE))</f>
        <v/>
      </c>
      <c r="AC42" s="1370" t="str">
        <f>IF(AC41="","",VLOOKUP(AC41,'シフト記号表（従来型・ユニット型共通）'!$C$6:$L$47,10,FALSE))</f>
        <v/>
      </c>
      <c r="AD42" s="1342" t="str">
        <f>IF(AD41="","",VLOOKUP(AD41,'シフト記号表（従来型・ユニット型共通）'!$C$6:$L$47,10,FALSE))</f>
        <v/>
      </c>
      <c r="AE42" s="1354" t="str">
        <f>IF(AE41="","",VLOOKUP(AE41,'シフト記号表（従来型・ユニット型共通）'!$C$6:$L$47,10,FALSE))</f>
        <v/>
      </c>
      <c r="AF42" s="1354" t="str">
        <f>IF(AF41="","",VLOOKUP(AF41,'シフト記号表（従来型・ユニット型共通）'!$C$6:$L$47,10,FALSE))</f>
        <v/>
      </c>
      <c r="AG42" s="1354" t="str">
        <f>IF(AG41="","",VLOOKUP(AG41,'シフト記号表（従来型・ユニット型共通）'!$C$6:$L$47,10,FALSE))</f>
        <v/>
      </c>
      <c r="AH42" s="1354" t="str">
        <f>IF(AH41="","",VLOOKUP(AH41,'シフト記号表（従来型・ユニット型共通）'!$C$6:$L$47,10,FALSE))</f>
        <v/>
      </c>
      <c r="AI42" s="1354" t="str">
        <f>IF(AI41="","",VLOOKUP(AI41,'シフト記号表（従来型・ユニット型共通）'!$C$6:$L$47,10,FALSE))</f>
        <v/>
      </c>
      <c r="AJ42" s="1370" t="str">
        <f>IF(AJ41="","",VLOOKUP(AJ41,'シフト記号表（従来型・ユニット型共通）'!$C$6:$L$47,10,FALSE))</f>
        <v/>
      </c>
      <c r="AK42" s="1342" t="str">
        <f>IF(AK41="","",VLOOKUP(AK41,'シフト記号表（従来型・ユニット型共通）'!$C$6:$L$47,10,FALSE))</f>
        <v/>
      </c>
      <c r="AL42" s="1354" t="str">
        <f>IF(AL41="","",VLOOKUP(AL41,'シフト記号表（従来型・ユニット型共通）'!$C$6:$L$47,10,FALSE))</f>
        <v/>
      </c>
      <c r="AM42" s="1354" t="str">
        <f>IF(AM41="","",VLOOKUP(AM41,'シフト記号表（従来型・ユニット型共通）'!$C$6:$L$47,10,FALSE))</f>
        <v/>
      </c>
      <c r="AN42" s="1354" t="str">
        <f>IF(AN41="","",VLOOKUP(AN41,'シフト記号表（従来型・ユニット型共通）'!$C$6:$L$47,10,FALSE))</f>
        <v/>
      </c>
      <c r="AO42" s="1354" t="str">
        <f>IF(AO41="","",VLOOKUP(AO41,'シフト記号表（従来型・ユニット型共通）'!$C$6:$L$47,10,FALSE))</f>
        <v/>
      </c>
      <c r="AP42" s="1354" t="str">
        <f>IF(AP41="","",VLOOKUP(AP41,'シフト記号表（従来型・ユニット型共通）'!$C$6:$L$47,10,FALSE))</f>
        <v/>
      </c>
      <c r="AQ42" s="1370" t="str">
        <f>IF(AQ41="","",VLOOKUP(AQ41,'シフト記号表（従来型・ユニット型共通）'!$C$6:$L$47,10,FALSE))</f>
        <v/>
      </c>
      <c r="AR42" s="1342" t="str">
        <f>IF(AR41="","",VLOOKUP(AR41,'シフト記号表（従来型・ユニット型共通）'!$C$6:$L$47,10,FALSE))</f>
        <v/>
      </c>
      <c r="AS42" s="1354" t="str">
        <f>IF(AS41="","",VLOOKUP(AS41,'シフト記号表（従来型・ユニット型共通）'!$C$6:$L$47,10,FALSE))</f>
        <v/>
      </c>
      <c r="AT42" s="1354" t="str">
        <f>IF(AT41="","",VLOOKUP(AT41,'シフト記号表（従来型・ユニット型共通）'!$C$6:$L$47,10,FALSE))</f>
        <v/>
      </c>
      <c r="AU42" s="1354" t="str">
        <f>IF(AU41="","",VLOOKUP(AU41,'シフト記号表（従来型・ユニット型共通）'!$C$6:$L$47,10,FALSE))</f>
        <v/>
      </c>
      <c r="AV42" s="1354" t="str">
        <f>IF(AV41="","",VLOOKUP(AV41,'シフト記号表（従来型・ユニット型共通）'!$C$6:$L$47,10,FALSE))</f>
        <v/>
      </c>
      <c r="AW42" s="1354" t="str">
        <f>IF(AW41="","",VLOOKUP(AW41,'シフト記号表（従来型・ユニット型共通）'!$C$6:$L$47,10,FALSE))</f>
        <v/>
      </c>
      <c r="AX42" s="1370" t="str">
        <f>IF(AX41="","",VLOOKUP(AX41,'シフト記号表（従来型・ユニット型共通）'!$C$6:$L$47,10,FALSE))</f>
        <v/>
      </c>
      <c r="AY42" s="1342" t="str">
        <f>IF(AY41="","",VLOOKUP(AY41,'シフト記号表（従来型・ユニット型共通）'!$C$6:$L$47,10,FALSE))</f>
        <v/>
      </c>
      <c r="AZ42" s="1354" t="str">
        <f>IF(AZ41="","",VLOOKUP(AZ41,'シフト記号表（従来型・ユニット型共通）'!$C$6:$L$47,10,FALSE))</f>
        <v/>
      </c>
      <c r="BA42" s="1354" t="str">
        <f>IF(BA41="","",VLOOKUP(BA41,'シフト記号表（従来型・ユニット型共通）'!$C$6:$L$47,10,FALSE))</f>
        <v/>
      </c>
      <c r="BB42" s="1404">
        <f>IF($BE$3="４週",SUM(W42:AX42),IF($BE$3="暦月",SUM(W42:BA42),""))</f>
        <v>0</v>
      </c>
      <c r="BC42" s="1413"/>
      <c r="BD42" s="1422">
        <f>IF($BE$3="４週",BB42/4,IF($BE$3="暦月",(BB42/($BE$8/7)),""))</f>
        <v>0</v>
      </c>
      <c r="BE42" s="1413"/>
      <c r="BF42" s="1435"/>
      <c r="BG42" s="1442"/>
      <c r="BH42" s="1442"/>
      <c r="BI42" s="1442"/>
      <c r="BJ42" s="1452"/>
    </row>
    <row r="43" spans="2:62" ht="20.25" customHeight="1">
      <c r="B43" s="1199">
        <f>B41+1</f>
        <v>14</v>
      </c>
      <c r="C43" s="1213"/>
      <c r="D43" s="1224"/>
      <c r="E43" s="1231"/>
      <c r="F43" s="1236"/>
      <c r="G43" s="1231"/>
      <c r="H43" s="1236"/>
      <c r="I43" s="1245"/>
      <c r="J43" s="1259"/>
      <c r="K43" s="1265"/>
      <c r="L43" s="1281"/>
      <c r="M43" s="1281"/>
      <c r="N43" s="1224"/>
      <c r="O43" s="1288"/>
      <c r="P43" s="1293"/>
      <c r="Q43" s="1293"/>
      <c r="R43" s="1293"/>
      <c r="S43" s="1304"/>
      <c r="T43" s="1314" t="s">
        <v>1366</v>
      </c>
      <c r="U43" s="1321"/>
      <c r="V43" s="1332"/>
      <c r="W43" s="1343"/>
      <c r="X43" s="1355"/>
      <c r="Y43" s="1355"/>
      <c r="Z43" s="1355"/>
      <c r="AA43" s="1355"/>
      <c r="AB43" s="1355"/>
      <c r="AC43" s="1371"/>
      <c r="AD43" s="1343"/>
      <c r="AE43" s="1355"/>
      <c r="AF43" s="1355"/>
      <c r="AG43" s="1355"/>
      <c r="AH43" s="1355"/>
      <c r="AI43" s="1355"/>
      <c r="AJ43" s="1371"/>
      <c r="AK43" s="1343"/>
      <c r="AL43" s="1355"/>
      <c r="AM43" s="1355"/>
      <c r="AN43" s="1355"/>
      <c r="AO43" s="1355"/>
      <c r="AP43" s="1355"/>
      <c r="AQ43" s="1371"/>
      <c r="AR43" s="1343"/>
      <c r="AS43" s="1355"/>
      <c r="AT43" s="1355"/>
      <c r="AU43" s="1355"/>
      <c r="AV43" s="1355"/>
      <c r="AW43" s="1355"/>
      <c r="AX43" s="1371"/>
      <c r="AY43" s="1343"/>
      <c r="AZ43" s="1355"/>
      <c r="BA43" s="1398"/>
      <c r="BB43" s="1405"/>
      <c r="BC43" s="1414"/>
      <c r="BD43" s="1423"/>
      <c r="BE43" s="1431"/>
      <c r="BF43" s="1436"/>
      <c r="BG43" s="1443"/>
      <c r="BH43" s="1443"/>
      <c r="BI43" s="1443"/>
      <c r="BJ43" s="1453"/>
    </row>
    <row r="44" spans="2:62" ht="20.25" customHeight="1">
      <c r="B44" s="1200"/>
      <c r="C44" s="1212"/>
      <c r="D44" s="1223"/>
      <c r="E44" s="1231"/>
      <c r="F44" s="1236">
        <f>C43</f>
        <v>0</v>
      </c>
      <c r="G44" s="1231"/>
      <c r="H44" s="1236">
        <f>I43</f>
        <v>0</v>
      </c>
      <c r="I44" s="1244"/>
      <c r="J44" s="1258"/>
      <c r="K44" s="1264"/>
      <c r="L44" s="1280"/>
      <c r="M44" s="1280"/>
      <c r="N44" s="1223"/>
      <c r="O44" s="1288"/>
      <c r="P44" s="1293"/>
      <c r="Q44" s="1293"/>
      <c r="R44" s="1293"/>
      <c r="S44" s="1304"/>
      <c r="T44" s="1313" t="s">
        <v>1559</v>
      </c>
      <c r="U44" s="1320"/>
      <c r="V44" s="1331"/>
      <c r="W44" s="1342" t="str">
        <f>IF(W43="","",VLOOKUP(W43,'シフト記号表（従来型・ユニット型共通）'!$C$6:$L$47,10,FALSE))</f>
        <v/>
      </c>
      <c r="X44" s="1354" t="str">
        <f>IF(X43="","",VLOOKUP(X43,'シフト記号表（従来型・ユニット型共通）'!$C$6:$L$47,10,FALSE))</f>
        <v/>
      </c>
      <c r="Y44" s="1354" t="str">
        <f>IF(Y43="","",VLOOKUP(Y43,'シフト記号表（従来型・ユニット型共通）'!$C$6:$L$47,10,FALSE))</f>
        <v/>
      </c>
      <c r="Z44" s="1354" t="str">
        <f>IF(Z43="","",VLOOKUP(Z43,'シフト記号表（従来型・ユニット型共通）'!$C$6:$L$47,10,FALSE))</f>
        <v/>
      </c>
      <c r="AA44" s="1354" t="str">
        <f>IF(AA43="","",VLOOKUP(AA43,'シフト記号表（従来型・ユニット型共通）'!$C$6:$L$47,10,FALSE))</f>
        <v/>
      </c>
      <c r="AB44" s="1354" t="str">
        <f>IF(AB43="","",VLOOKUP(AB43,'シフト記号表（従来型・ユニット型共通）'!$C$6:$L$47,10,FALSE))</f>
        <v/>
      </c>
      <c r="AC44" s="1370" t="str">
        <f>IF(AC43="","",VLOOKUP(AC43,'シフト記号表（従来型・ユニット型共通）'!$C$6:$L$47,10,FALSE))</f>
        <v/>
      </c>
      <c r="AD44" s="1342" t="str">
        <f>IF(AD43="","",VLOOKUP(AD43,'シフト記号表（従来型・ユニット型共通）'!$C$6:$L$47,10,FALSE))</f>
        <v/>
      </c>
      <c r="AE44" s="1354" t="str">
        <f>IF(AE43="","",VLOOKUP(AE43,'シフト記号表（従来型・ユニット型共通）'!$C$6:$L$47,10,FALSE))</f>
        <v/>
      </c>
      <c r="AF44" s="1354" t="str">
        <f>IF(AF43="","",VLOOKUP(AF43,'シフト記号表（従来型・ユニット型共通）'!$C$6:$L$47,10,FALSE))</f>
        <v/>
      </c>
      <c r="AG44" s="1354" t="str">
        <f>IF(AG43="","",VLOOKUP(AG43,'シフト記号表（従来型・ユニット型共通）'!$C$6:$L$47,10,FALSE))</f>
        <v/>
      </c>
      <c r="AH44" s="1354" t="str">
        <f>IF(AH43="","",VLOOKUP(AH43,'シフト記号表（従来型・ユニット型共通）'!$C$6:$L$47,10,FALSE))</f>
        <v/>
      </c>
      <c r="AI44" s="1354" t="str">
        <f>IF(AI43="","",VLOOKUP(AI43,'シフト記号表（従来型・ユニット型共通）'!$C$6:$L$47,10,FALSE))</f>
        <v/>
      </c>
      <c r="AJ44" s="1370" t="str">
        <f>IF(AJ43="","",VLOOKUP(AJ43,'シフト記号表（従来型・ユニット型共通）'!$C$6:$L$47,10,FALSE))</f>
        <v/>
      </c>
      <c r="AK44" s="1342" t="str">
        <f>IF(AK43="","",VLOOKUP(AK43,'シフト記号表（従来型・ユニット型共通）'!$C$6:$L$47,10,FALSE))</f>
        <v/>
      </c>
      <c r="AL44" s="1354" t="str">
        <f>IF(AL43="","",VLOOKUP(AL43,'シフト記号表（従来型・ユニット型共通）'!$C$6:$L$47,10,FALSE))</f>
        <v/>
      </c>
      <c r="AM44" s="1354" t="str">
        <f>IF(AM43="","",VLOOKUP(AM43,'シフト記号表（従来型・ユニット型共通）'!$C$6:$L$47,10,FALSE))</f>
        <v/>
      </c>
      <c r="AN44" s="1354" t="str">
        <f>IF(AN43="","",VLOOKUP(AN43,'シフト記号表（従来型・ユニット型共通）'!$C$6:$L$47,10,FALSE))</f>
        <v/>
      </c>
      <c r="AO44" s="1354" t="str">
        <f>IF(AO43="","",VLOOKUP(AO43,'シフト記号表（従来型・ユニット型共通）'!$C$6:$L$47,10,FALSE))</f>
        <v/>
      </c>
      <c r="AP44" s="1354" t="str">
        <f>IF(AP43="","",VLOOKUP(AP43,'シフト記号表（従来型・ユニット型共通）'!$C$6:$L$47,10,FALSE))</f>
        <v/>
      </c>
      <c r="AQ44" s="1370" t="str">
        <f>IF(AQ43="","",VLOOKUP(AQ43,'シフト記号表（従来型・ユニット型共通）'!$C$6:$L$47,10,FALSE))</f>
        <v/>
      </c>
      <c r="AR44" s="1342" t="str">
        <f>IF(AR43="","",VLOOKUP(AR43,'シフト記号表（従来型・ユニット型共通）'!$C$6:$L$47,10,FALSE))</f>
        <v/>
      </c>
      <c r="AS44" s="1354" t="str">
        <f>IF(AS43="","",VLOOKUP(AS43,'シフト記号表（従来型・ユニット型共通）'!$C$6:$L$47,10,FALSE))</f>
        <v/>
      </c>
      <c r="AT44" s="1354" t="str">
        <f>IF(AT43="","",VLOOKUP(AT43,'シフト記号表（従来型・ユニット型共通）'!$C$6:$L$47,10,FALSE))</f>
        <v/>
      </c>
      <c r="AU44" s="1354" t="str">
        <f>IF(AU43="","",VLOOKUP(AU43,'シフト記号表（従来型・ユニット型共通）'!$C$6:$L$47,10,FALSE))</f>
        <v/>
      </c>
      <c r="AV44" s="1354" t="str">
        <f>IF(AV43="","",VLOOKUP(AV43,'シフト記号表（従来型・ユニット型共通）'!$C$6:$L$47,10,FALSE))</f>
        <v/>
      </c>
      <c r="AW44" s="1354" t="str">
        <f>IF(AW43="","",VLOOKUP(AW43,'シフト記号表（従来型・ユニット型共通）'!$C$6:$L$47,10,FALSE))</f>
        <v/>
      </c>
      <c r="AX44" s="1370" t="str">
        <f>IF(AX43="","",VLOOKUP(AX43,'シフト記号表（従来型・ユニット型共通）'!$C$6:$L$47,10,FALSE))</f>
        <v/>
      </c>
      <c r="AY44" s="1342" t="str">
        <f>IF(AY43="","",VLOOKUP(AY43,'シフト記号表（従来型・ユニット型共通）'!$C$6:$L$47,10,FALSE))</f>
        <v/>
      </c>
      <c r="AZ44" s="1354" t="str">
        <f>IF(AZ43="","",VLOOKUP(AZ43,'シフト記号表（従来型・ユニット型共通）'!$C$6:$L$47,10,FALSE))</f>
        <v/>
      </c>
      <c r="BA44" s="1354" t="str">
        <f>IF(BA43="","",VLOOKUP(BA43,'シフト記号表（従来型・ユニット型共通）'!$C$6:$L$47,10,FALSE))</f>
        <v/>
      </c>
      <c r="BB44" s="1404">
        <f>IF($BE$3="４週",SUM(W44:AX44),IF($BE$3="暦月",SUM(W44:BA44),""))</f>
        <v>0</v>
      </c>
      <c r="BC44" s="1413"/>
      <c r="BD44" s="1422">
        <f>IF($BE$3="４週",BB44/4,IF($BE$3="暦月",(BB44/($BE$8/7)),""))</f>
        <v>0</v>
      </c>
      <c r="BE44" s="1413"/>
      <c r="BF44" s="1435"/>
      <c r="BG44" s="1442"/>
      <c r="BH44" s="1442"/>
      <c r="BI44" s="1442"/>
      <c r="BJ44" s="1452"/>
    </row>
    <row r="45" spans="2:62" ht="20.25" customHeight="1">
      <c r="B45" s="1199">
        <f>B43+1</f>
        <v>15</v>
      </c>
      <c r="C45" s="1213"/>
      <c r="D45" s="1224"/>
      <c r="E45" s="1231"/>
      <c r="F45" s="1236"/>
      <c r="G45" s="1231"/>
      <c r="H45" s="1236"/>
      <c r="I45" s="1245"/>
      <c r="J45" s="1259"/>
      <c r="K45" s="1265"/>
      <c r="L45" s="1281"/>
      <c r="M45" s="1281"/>
      <c r="N45" s="1224"/>
      <c r="O45" s="1288"/>
      <c r="P45" s="1293"/>
      <c r="Q45" s="1293"/>
      <c r="R45" s="1293"/>
      <c r="S45" s="1304"/>
      <c r="T45" s="1314" t="s">
        <v>1366</v>
      </c>
      <c r="U45" s="1321"/>
      <c r="V45" s="1332"/>
      <c r="W45" s="1343"/>
      <c r="X45" s="1355"/>
      <c r="Y45" s="1355"/>
      <c r="Z45" s="1355"/>
      <c r="AA45" s="1355"/>
      <c r="AB45" s="1355"/>
      <c r="AC45" s="1371"/>
      <c r="AD45" s="1343"/>
      <c r="AE45" s="1355"/>
      <c r="AF45" s="1355"/>
      <c r="AG45" s="1355"/>
      <c r="AH45" s="1355"/>
      <c r="AI45" s="1355"/>
      <c r="AJ45" s="1371"/>
      <c r="AK45" s="1343"/>
      <c r="AL45" s="1355"/>
      <c r="AM45" s="1355"/>
      <c r="AN45" s="1355"/>
      <c r="AO45" s="1355"/>
      <c r="AP45" s="1355"/>
      <c r="AQ45" s="1371"/>
      <c r="AR45" s="1343"/>
      <c r="AS45" s="1355"/>
      <c r="AT45" s="1355"/>
      <c r="AU45" s="1355"/>
      <c r="AV45" s="1355"/>
      <c r="AW45" s="1355"/>
      <c r="AX45" s="1371"/>
      <c r="AY45" s="1343"/>
      <c r="AZ45" s="1355"/>
      <c r="BA45" s="1398"/>
      <c r="BB45" s="1405"/>
      <c r="BC45" s="1414"/>
      <c r="BD45" s="1423"/>
      <c r="BE45" s="1431"/>
      <c r="BF45" s="1436"/>
      <c r="BG45" s="1443"/>
      <c r="BH45" s="1443"/>
      <c r="BI45" s="1443"/>
      <c r="BJ45" s="1453"/>
    </row>
    <row r="46" spans="2:62" ht="20.25" customHeight="1">
      <c r="B46" s="1200"/>
      <c r="C46" s="1212"/>
      <c r="D46" s="1223"/>
      <c r="E46" s="1231"/>
      <c r="F46" s="1236">
        <f>C45</f>
        <v>0</v>
      </c>
      <c r="G46" s="1231"/>
      <c r="H46" s="1236">
        <f>I45</f>
        <v>0</v>
      </c>
      <c r="I46" s="1244"/>
      <c r="J46" s="1258"/>
      <c r="K46" s="1264"/>
      <c r="L46" s="1280"/>
      <c r="M46" s="1280"/>
      <c r="N46" s="1223"/>
      <c r="O46" s="1288"/>
      <c r="P46" s="1293"/>
      <c r="Q46" s="1293"/>
      <c r="R46" s="1293"/>
      <c r="S46" s="1304"/>
      <c r="T46" s="1313" t="s">
        <v>1559</v>
      </c>
      <c r="U46" s="1320"/>
      <c r="V46" s="1331"/>
      <c r="W46" s="1342" t="str">
        <f>IF(W45="","",VLOOKUP(W45,'シフト記号表（従来型・ユニット型共通）'!$C$6:$L$47,10,FALSE))</f>
        <v/>
      </c>
      <c r="X46" s="1354" t="str">
        <f>IF(X45="","",VLOOKUP(X45,'シフト記号表（従来型・ユニット型共通）'!$C$6:$L$47,10,FALSE))</f>
        <v/>
      </c>
      <c r="Y46" s="1354" t="str">
        <f>IF(Y45="","",VLOOKUP(Y45,'シフト記号表（従来型・ユニット型共通）'!$C$6:$L$47,10,FALSE))</f>
        <v/>
      </c>
      <c r="Z46" s="1354" t="str">
        <f>IF(Z45="","",VLOOKUP(Z45,'シフト記号表（従来型・ユニット型共通）'!$C$6:$L$47,10,FALSE))</f>
        <v/>
      </c>
      <c r="AA46" s="1354" t="str">
        <f>IF(AA45="","",VLOOKUP(AA45,'シフト記号表（従来型・ユニット型共通）'!$C$6:$L$47,10,FALSE))</f>
        <v/>
      </c>
      <c r="AB46" s="1354" t="str">
        <f>IF(AB45="","",VLOOKUP(AB45,'シフト記号表（従来型・ユニット型共通）'!$C$6:$L$47,10,FALSE))</f>
        <v/>
      </c>
      <c r="AC46" s="1370" t="str">
        <f>IF(AC45="","",VLOOKUP(AC45,'シフト記号表（従来型・ユニット型共通）'!$C$6:$L$47,10,FALSE))</f>
        <v/>
      </c>
      <c r="AD46" s="1342" t="str">
        <f>IF(AD45="","",VLOOKUP(AD45,'シフト記号表（従来型・ユニット型共通）'!$C$6:$L$47,10,FALSE))</f>
        <v/>
      </c>
      <c r="AE46" s="1354" t="str">
        <f>IF(AE45="","",VLOOKUP(AE45,'シフト記号表（従来型・ユニット型共通）'!$C$6:$L$47,10,FALSE))</f>
        <v/>
      </c>
      <c r="AF46" s="1354" t="str">
        <f>IF(AF45="","",VLOOKUP(AF45,'シフト記号表（従来型・ユニット型共通）'!$C$6:$L$47,10,FALSE))</f>
        <v/>
      </c>
      <c r="AG46" s="1354" t="str">
        <f>IF(AG45="","",VLOOKUP(AG45,'シフト記号表（従来型・ユニット型共通）'!$C$6:$L$47,10,FALSE))</f>
        <v/>
      </c>
      <c r="AH46" s="1354" t="str">
        <f>IF(AH45="","",VLOOKUP(AH45,'シフト記号表（従来型・ユニット型共通）'!$C$6:$L$47,10,FALSE))</f>
        <v/>
      </c>
      <c r="AI46" s="1354" t="str">
        <f>IF(AI45="","",VLOOKUP(AI45,'シフト記号表（従来型・ユニット型共通）'!$C$6:$L$47,10,FALSE))</f>
        <v/>
      </c>
      <c r="AJ46" s="1370" t="str">
        <f>IF(AJ45="","",VLOOKUP(AJ45,'シフト記号表（従来型・ユニット型共通）'!$C$6:$L$47,10,FALSE))</f>
        <v/>
      </c>
      <c r="AK46" s="1342" t="str">
        <f>IF(AK45="","",VLOOKUP(AK45,'シフト記号表（従来型・ユニット型共通）'!$C$6:$L$47,10,FALSE))</f>
        <v/>
      </c>
      <c r="AL46" s="1354" t="str">
        <f>IF(AL45="","",VLOOKUP(AL45,'シフト記号表（従来型・ユニット型共通）'!$C$6:$L$47,10,FALSE))</f>
        <v/>
      </c>
      <c r="AM46" s="1354" t="str">
        <f>IF(AM45="","",VLOOKUP(AM45,'シフト記号表（従来型・ユニット型共通）'!$C$6:$L$47,10,FALSE))</f>
        <v/>
      </c>
      <c r="AN46" s="1354" t="str">
        <f>IF(AN45="","",VLOOKUP(AN45,'シフト記号表（従来型・ユニット型共通）'!$C$6:$L$47,10,FALSE))</f>
        <v/>
      </c>
      <c r="AO46" s="1354" t="str">
        <f>IF(AO45="","",VLOOKUP(AO45,'シフト記号表（従来型・ユニット型共通）'!$C$6:$L$47,10,FALSE))</f>
        <v/>
      </c>
      <c r="AP46" s="1354" t="str">
        <f>IF(AP45="","",VLOOKUP(AP45,'シフト記号表（従来型・ユニット型共通）'!$C$6:$L$47,10,FALSE))</f>
        <v/>
      </c>
      <c r="AQ46" s="1370" t="str">
        <f>IF(AQ45="","",VLOOKUP(AQ45,'シフト記号表（従来型・ユニット型共通）'!$C$6:$L$47,10,FALSE))</f>
        <v/>
      </c>
      <c r="AR46" s="1342" t="str">
        <f>IF(AR45="","",VLOOKUP(AR45,'シフト記号表（従来型・ユニット型共通）'!$C$6:$L$47,10,FALSE))</f>
        <v/>
      </c>
      <c r="AS46" s="1354" t="str">
        <f>IF(AS45="","",VLOOKUP(AS45,'シフト記号表（従来型・ユニット型共通）'!$C$6:$L$47,10,FALSE))</f>
        <v/>
      </c>
      <c r="AT46" s="1354" t="str">
        <f>IF(AT45="","",VLOOKUP(AT45,'シフト記号表（従来型・ユニット型共通）'!$C$6:$L$47,10,FALSE))</f>
        <v/>
      </c>
      <c r="AU46" s="1354" t="str">
        <f>IF(AU45="","",VLOOKUP(AU45,'シフト記号表（従来型・ユニット型共通）'!$C$6:$L$47,10,FALSE))</f>
        <v/>
      </c>
      <c r="AV46" s="1354" t="str">
        <f>IF(AV45="","",VLOOKUP(AV45,'シフト記号表（従来型・ユニット型共通）'!$C$6:$L$47,10,FALSE))</f>
        <v/>
      </c>
      <c r="AW46" s="1354" t="str">
        <f>IF(AW45="","",VLOOKUP(AW45,'シフト記号表（従来型・ユニット型共通）'!$C$6:$L$47,10,FALSE))</f>
        <v/>
      </c>
      <c r="AX46" s="1370" t="str">
        <f>IF(AX45="","",VLOOKUP(AX45,'シフト記号表（従来型・ユニット型共通）'!$C$6:$L$47,10,FALSE))</f>
        <v/>
      </c>
      <c r="AY46" s="1342" t="str">
        <f>IF(AY45="","",VLOOKUP(AY45,'シフト記号表（従来型・ユニット型共通）'!$C$6:$L$47,10,FALSE))</f>
        <v/>
      </c>
      <c r="AZ46" s="1354" t="str">
        <f>IF(AZ45="","",VLOOKUP(AZ45,'シフト記号表（従来型・ユニット型共通）'!$C$6:$L$47,10,FALSE))</f>
        <v/>
      </c>
      <c r="BA46" s="1354" t="str">
        <f>IF(BA45="","",VLOOKUP(BA45,'シフト記号表（従来型・ユニット型共通）'!$C$6:$L$47,10,FALSE))</f>
        <v/>
      </c>
      <c r="BB46" s="1404">
        <f>IF($BE$3="４週",SUM(W46:AX46),IF($BE$3="暦月",SUM(W46:BA46),""))</f>
        <v>0</v>
      </c>
      <c r="BC46" s="1413"/>
      <c r="BD46" s="1422">
        <f>IF($BE$3="４週",BB46/4,IF($BE$3="暦月",(BB46/($BE$8/7)),""))</f>
        <v>0</v>
      </c>
      <c r="BE46" s="1413"/>
      <c r="BF46" s="1435"/>
      <c r="BG46" s="1442"/>
      <c r="BH46" s="1442"/>
      <c r="BI46" s="1442"/>
      <c r="BJ46" s="1452"/>
    </row>
    <row r="47" spans="2:62" ht="20.25" customHeight="1">
      <c r="B47" s="1199">
        <f>B45+1</f>
        <v>16</v>
      </c>
      <c r="C47" s="1213"/>
      <c r="D47" s="1224"/>
      <c r="E47" s="1231"/>
      <c r="F47" s="1236"/>
      <c r="G47" s="1231"/>
      <c r="H47" s="1236"/>
      <c r="I47" s="1245"/>
      <c r="J47" s="1259"/>
      <c r="K47" s="1265"/>
      <c r="L47" s="1281"/>
      <c r="M47" s="1281"/>
      <c r="N47" s="1224"/>
      <c r="O47" s="1288"/>
      <c r="P47" s="1293"/>
      <c r="Q47" s="1293"/>
      <c r="R47" s="1293"/>
      <c r="S47" s="1304"/>
      <c r="T47" s="1314" t="s">
        <v>1366</v>
      </c>
      <c r="U47" s="1321"/>
      <c r="V47" s="1332"/>
      <c r="W47" s="1343"/>
      <c r="X47" s="1355"/>
      <c r="Y47" s="1355"/>
      <c r="Z47" s="1355"/>
      <c r="AA47" s="1355"/>
      <c r="AB47" s="1355"/>
      <c r="AC47" s="1371"/>
      <c r="AD47" s="1343"/>
      <c r="AE47" s="1355"/>
      <c r="AF47" s="1355"/>
      <c r="AG47" s="1355"/>
      <c r="AH47" s="1355"/>
      <c r="AI47" s="1355"/>
      <c r="AJ47" s="1371"/>
      <c r="AK47" s="1343"/>
      <c r="AL47" s="1355"/>
      <c r="AM47" s="1355"/>
      <c r="AN47" s="1355"/>
      <c r="AO47" s="1355"/>
      <c r="AP47" s="1355"/>
      <c r="AQ47" s="1371"/>
      <c r="AR47" s="1343"/>
      <c r="AS47" s="1355"/>
      <c r="AT47" s="1355"/>
      <c r="AU47" s="1355"/>
      <c r="AV47" s="1355"/>
      <c r="AW47" s="1355"/>
      <c r="AX47" s="1371"/>
      <c r="AY47" s="1343"/>
      <c r="AZ47" s="1355"/>
      <c r="BA47" s="1398"/>
      <c r="BB47" s="1405"/>
      <c r="BC47" s="1414"/>
      <c r="BD47" s="1423"/>
      <c r="BE47" s="1431"/>
      <c r="BF47" s="1436"/>
      <c r="BG47" s="1443"/>
      <c r="BH47" s="1443"/>
      <c r="BI47" s="1443"/>
      <c r="BJ47" s="1453"/>
    </row>
    <row r="48" spans="2:62" ht="20.25" customHeight="1">
      <c r="B48" s="1200"/>
      <c r="C48" s="1212"/>
      <c r="D48" s="1223"/>
      <c r="E48" s="1231"/>
      <c r="F48" s="1236">
        <f>C47</f>
        <v>0</v>
      </c>
      <c r="G48" s="1231"/>
      <c r="H48" s="1236">
        <f>I47</f>
        <v>0</v>
      </c>
      <c r="I48" s="1244"/>
      <c r="J48" s="1258"/>
      <c r="K48" s="1264"/>
      <c r="L48" s="1280"/>
      <c r="M48" s="1280"/>
      <c r="N48" s="1223"/>
      <c r="O48" s="1288"/>
      <c r="P48" s="1293"/>
      <c r="Q48" s="1293"/>
      <c r="R48" s="1293"/>
      <c r="S48" s="1304"/>
      <c r="T48" s="1313" t="s">
        <v>1559</v>
      </c>
      <c r="U48" s="1320"/>
      <c r="V48" s="1331"/>
      <c r="W48" s="1342" t="str">
        <f>IF(W47="","",VLOOKUP(W47,'シフト記号表（従来型・ユニット型共通）'!$C$6:$L$47,10,FALSE))</f>
        <v/>
      </c>
      <c r="X48" s="1354" t="str">
        <f>IF(X47="","",VLOOKUP(X47,'シフト記号表（従来型・ユニット型共通）'!$C$6:$L$47,10,FALSE))</f>
        <v/>
      </c>
      <c r="Y48" s="1354" t="str">
        <f>IF(Y47="","",VLOOKUP(Y47,'シフト記号表（従来型・ユニット型共通）'!$C$6:$L$47,10,FALSE))</f>
        <v/>
      </c>
      <c r="Z48" s="1354" t="str">
        <f>IF(Z47="","",VLOOKUP(Z47,'シフト記号表（従来型・ユニット型共通）'!$C$6:$L$47,10,FALSE))</f>
        <v/>
      </c>
      <c r="AA48" s="1354" t="str">
        <f>IF(AA47="","",VLOOKUP(AA47,'シフト記号表（従来型・ユニット型共通）'!$C$6:$L$47,10,FALSE))</f>
        <v/>
      </c>
      <c r="AB48" s="1354" t="str">
        <f>IF(AB47="","",VLOOKUP(AB47,'シフト記号表（従来型・ユニット型共通）'!$C$6:$L$47,10,FALSE))</f>
        <v/>
      </c>
      <c r="AC48" s="1370" t="str">
        <f>IF(AC47="","",VLOOKUP(AC47,'シフト記号表（従来型・ユニット型共通）'!$C$6:$L$47,10,FALSE))</f>
        <v/>
      </c>
      <c r="AD48" s="1342" t="str">
        <f>IF(AD47="","",VLOOKUP(AD47,'シフト記号表（従来型・ユニット型共通）'!$C$6:$L$47,10,FALSE))</f>
        <v/>
      </c>
      <c r="AE48" s="1354" t="str">
        <f>IF(AE47="","",VLOOKUP(AE47,'シフト記号表（従来型・ユニット型共通）'!$C$6:$L$47,10,FALSE))</f>
        <v/>
      </c>
      <c r="AF48" s="1354" t="str">
        <f>IF(AF47="","",VLOOKUP(AF47,'シフト記号表（従来型・ユニット型共通）'!$C$6:$L$47,10,FALSE))</f>
        <v/>
      </c>
      <c r="AG48" s="1354" t="str">
        <f>IF(AG47="","",VLOOKUP(AG47,'シフト記号表（従来型・ユニット型共通）'!$C$6:$L$47,10,FALSE))</f>
        <v/>
      </c>
      <c r="AH48" s="1354" t="str">
        <f>IF(AH47="","",VLOOKUP(AH47,'シフト記号表（従来型・ユニット型共通）'!$C$6:$L$47,10,FALSE))</f>
        <v/>
      </c>
      <c r="AI48" s="1354" t="str">
        <f>IF(AI47="","",VLOOKUP(AI47,'シフト記号表（従来型・ユニット型共通）'!$C$6:$L$47,10,FALSE))</f>
        <v/>
      </c>
      <c r="AJ48" s="1370" t="str">
        <f>IF(AJ47="","",VLOOKUP(AJ47,'シフト記号表（従来型・ユニット型共通）'!$C$6:$L$47,10,FALSE))</f>
        <v/>
      </c>
      <c r="AK48" s="1342" t="str">
        <f>IF(AK47="","",VLOOKUP(AK47,'シフト記号表（従来型・ユニット型共通）'!$C$6:$L$47,10,FALSE))</f>
        <v/>
      </c>
      <c r="AL48" s="1354" t="str">
        <f>IF(AL47="","",VLOOKUP(AL47,'シフト記号表（従来型・ユニット型共通）'!$C$6:$L$47,10,FALSE))</f>
        <v/>
      </c>
      <c r="AM48" s="1354" t="str">
        <f>IF(AM47="","",VLOOKUP(AM47,'シフト記号表（従来型・ユニット型共通）'!$C$6:$L$47,10,FALSE))</f>
        <v/>
      </c>
      <c r="AN48" s="1354" t="str">
        <f>IF(AN47="","",VLOOKUP(AN47,'シフト記号表（従来型・ユニット型共通）'!$C$6:$L$47,10,FALSE))</f>
        <v/>
      </c>
      <c r="AO48" s="1354" t="str">
        <f>IF(AO47="","",VLOOKUP(AO47,'シフト記号表（従来型・ユニット型共通）'!$C$6:$L$47,10,FALSE))</f>
        <v/>
      </c>
      <c r="AP48" s="1354" t="str">
        <f>IF(AP47="","",VLOOKUP(AP47,'シフト記号表（従来型・ユニット型共通）'!$C$6:$L$47,10,FALSE))</f>
        <v/>
      </c>
      <c r="AQ48" s="1370" t="str">
        <f>IF(AQ47="","",VLOOKUP(AQ47,'シフト記号表（従来型・ユニット型共通）'!$C$6:$L$47,10,FALSE))</f>
        <v/>
      </c>
      <c r="AR48" s="1342" t="str">
        <f>IF(AR47="","",VLOOKUP(AR47,'シフト記号表（従来型・ユニット型共通）'!$C$6:$L$47,10,FALSE))</f>
        <v/>
      </c>
      <c r="AS48" s="1354" t="str">
        <f>IF(AS47="","",VLOOKUP(AS47,'シフト記号表（従来型・ユニット型共通）'!$C$6:$L$47,10,FALSE))</f>
        <v/>
      </c>
      <c r="AT48" s="1354" t="str">
        <f>IF(AT47="","",VLOOKUP(AT47,'シフト記号表（従来型・ユニット型共通）'!$C$6:$L$47,10,FALSE))</f>
        <v/>
      </c>
      <c r="AU48" s="1354" t="str">
        <f>IF(AU47="","",VLOOKUP(AU47,'シフト記号表（従来型・ユニット型共通）'!$C$6:$L$47,10,FALSE))</f>
        <v/>
      </c>
      <c r="AV48" s="1354" t="str">
        <f>IF(AV47="","",VLOOKUP(AV47,'シフト記号表（従来型・ユニット型共通）'!$C$6:$L$47,10,FALSE))</f>
        <v/>
      </c>
      <c r="AW48" s="1354" t="str">
        <f>IF(AW47="","",VLOOKUP(AW47,'シフト記号表（従来型・ユニット型共通）'!$C$6:$L$47,10,FALSE))</f>
        <v/>
      </c>
      <c r="AX48" s="1370" t="str">
        <f>IF(AX47="","",VLOOKUP(AX47,'シフト記号表（従来型・ユニット型共通）'!$C$6:$L$47,10,FALSE))</f>
        <v/>
      </c>
      <c r="AY48" s="1342" t="str">
        <f>IF(AY47="","",VLOOKUP(AY47,'シフト記号表（従来型・ユニット型共通）'!$C$6:$L$47,10,FALSE))</f>
        <v/>
      </c>
      <c r="AZ48" s="1354" t="str">
        <f>IF(AZ47="","",VLOOKUP(AZ47,'シフト記号表（従来型・ユニット型共通）'!$C$6:$L$47,10,FALSE))</f>
        <v/>
      </c>
      <c r="BA48" s="1354" t="str">
        <f>IF(BA47="","",VLOOKUP(BA47,'シフト記号表（従来型・ユニット型共通）'!$C$6:$L$47,10,FALSE))</f>
        <v/>
      </c>
      <c r="BB48" s="1404">
        <f>IF($BE$3="４週",SUM(W48:AX48),IF($BE$3="暦月",SUM(W48:BA48),""))</f>
        <v>0</v>
      </c>
      <c r="BC48" s="1413"/>
      <c r="BD48" s="1422">
        <f>IF($BE$3="４週",BB48/4,IF($BE$3="暦月",(BB48/($BE$8/7)),""))</f>
        <v>0</v>
      </c>
      <c r="BE48" s="1413"/>
      <c r="BF48" s="1435"/>
      <c r="BG48" s="1442"/>
      <c r="BH48" s="1442"/>
      <c r="BI48" s="1442"/>
      <c r="BJ48" s="1452"/>
    </row>
    <row r="49" spans="2:62" ht="20.25" customHeight="1">
      <c r="B49" s="1199">
        <f>B47+1</f>
        <v>17</v>
      </c>
      <c r="C49" s="1213"/>
      <c r="D49" s="1224"/>
      <c r="E49" s="1231"/>
      <c r="F49" s="1236"/>
      <c r="G49" s="1231"/>
      <c r="H49" s="1236"/>
      <c r="I49" s="1245"/>
      <c r="J49" s="1259"/>
      <c r="K49" s="1265"/>
      <c r="L49" s="1281"/>
      <c r="M49" s="1281"/>
      <c r="N49" s="1224"/>
      <c r="O49" s="1288"/>
      <c r="P49" s="1293"/>
      <c r="Q49" s="1293"/>
      <c r="R49" s="1293"/>
      <c r="S49" s="1304"/>
      <c r="T49" s="1314" t="s">
        <v>1366</v>
      </c>
      <c r="U49" s="1321"/>
      <c r="V49" s="1332"/>
      <c r="W49" s="1343"/>
      <c r="X49" s="1355"/>
      <c r="Y49" s="1355"/>
      <c r="Z49" s="1355"/>
      <c r="AA49" s="1355"/>
      <c r="AB49" s="1355"/>
      <c r="AC49" s="1371"/>
      <c r="AD49" s="1343"/>
      <c r="AE49" s="1355"/>
      <c r="AF49" s="1355"/>
      <c r="AG49" s="1355"/>
      <c r="AH49" s="1355"/>
      <c r="AI49" s="1355"/>
      <c r="AJ49" s="1371"/>
      <c r="AK49" s="1343"/>
      <c r="AL49" s="1355"/>
      <c r="AM49" s="1355"/>
      <c r="AN49" s="1355"/>
      <c r="AO49" s="1355"/>
      <c r="AP49" s="1355"/>
      <c r="AQ49" s="1371"/>
      <c r="AR49" s="1343"/>
      <c r="AS49" s="1355"/>
      <c r="AT49" s="1355"/>
      <c r="AU49" s="1355"/>
      <c r="AV49" s="1355"/>
      <c r="AW49" s="1355"/>
      <c r="AX49" s="1371"/>
      <c r="AY49" s="1343"/>
      <c r="AZ49" s="1355"/>
      <c r="BA49" s="1398"/>
      <c r="BB49" s="1405"/>
      <c r="BC49" s="1414"/>
      <c r="BD49" s="1423"/>
      <c r="BE49" s="1431"/>
      <c r="BF49" s="1436"/>
      <c r="BG49" s="1443"/>
      <c r="BH49" s="1443"/>
      <c r="BI49" s="1443"/>
      <c r="BJ49" s="1453"/>
    </row>
    <row r="50" spans="2:62" ht="20.25" customHeight="1">
      <c r="B50" s="1200"/>
      <c r="C50" s="1212"/>
      <c r="D50" s="1223"/>
      <c r="E50" s="1231"/>
      <c r="F50" s="1236">
        <f>C49</f>
        <v>0</v>
      </c>
      <c r="G50" s="1231"/>
      <c r="H50" s="1236">
        <f>I49</f>
        <v>0</v>
      </c>
      <c r="I50" s="1244"/>
      <c r="J50" s="1258"/>
      <c r="K50" s="1264"/>
      <c r="L50" s="1280"/>
      <c r="M50" s="1280"/>
      <c r="N50" s="1223"/>
      <c r="O50" s="1288"/>
      <c r="P50" s="1293"/>
      <c r="Q50" s="1293"/>
      <c r="R50" s="1293"/>
      <c r="S50" s="1304"/>
      <c r="T50" s="1313" t="s">
        <v>1559</v>
      </c>
      <c r="U50" s="1320"/>
      <c r="V50" s="1331"/>
      <c r="W50" s="1342" t="str">
        <f>IF(W49="","",VLOOKUP(W49,'シフト記号表（従来型・ユニット型共通）'!$C$6:$L$47,10,FALSE))</f>
        <v/>
      </c>
      <c r="X50" s="1354" t="str">
        <f>IF(X49="","",VLOOKUP(X49,'シフト記号表（従来型・ユニット型共通）'!$C$6:$L$47,10,FALSE))</f>
        <v/>
      </c>
      <c r="Y50" s="1354" t="str">
        <f>IF(Y49="","",VLOOKUP(Y49,'シフト記号表（従来型・ユニット型共通）'!$C$6:$L$47,10,FALSE))</f>
        <v/>
      </c>
      <c r="Z50" s="1354" t="str">
        <f>IF(Z49="","",VLOOKUP(Z49,'シフト記号表（従来型・ユニット型共通）'!$C$6:$L$47,10,FALSE))</f>
        <v/>
      </c>
      <c r="AA50" s="1354" t="str">
        <f>IF(AA49="","",VLOOKUP(AA49,'シフト記号表（従来型・ユニット型共通）'!$C$6:$L$47,10,FALSE))</f>
        <v/>
      </c>
      <c r="AB50" s="1354" t="str">
        <f>IF(AB49="","",VLOOKUP(AB49,'シフト記号表（従来型・ユニット型共通）'!$C$6:$L$47,10,FALSE))</f>
        <v/>
      </c>
      <c r="AC50" s="1370" t="str">
        <f>IF(AC49="","",VLOOKUP(AC49,'シフト記号表（従来型・ユニット型共通）'!$C$6:$L$47,10,FALSE))</f>
        <v/>
      </c>
      <c r="AD50" s="1342" t="str">
        <f>IF(AD49="","",VLOOKUP(AD49,'シフト記号表（従来型・ユニット型共通）'!$C$6:$L$47,10,FALSE))</f>
        <v/>
      </c>
      <c r="AE50" s="1354" t="str">
        <f>IF(AE49="","",VLOOKUP(AE49,'シフト記号表（従来型・ユニット型共通）'!$C$6:$L$47,10,FALSE))</f>
        <v/>
      </c>
      <c r="AF50" s="1354" t="str">
        <f>IF(AF49="","",VLOOKUP(AF49,'シフト記号表（従来型・ユニット型共通）'!$C$6:$L$47,10,FALSE))</f>
        <v/>
      </c>
      <c r="AG50" s="1354" t="str">
        <f>IF(AG49="","",VLOOKUP(AG49,'シフト記号表（従来型・ユニット型共通）'!$C$6:$L$47,10,FALSE))</f>
        <v/>
      </c>
      <c r="AH50" s="1354" t="str">
        <f>IF(AH49="","",VLOOKUP(AH49,'シフト記号表（従来型・ユニット型共通）'!$C$6:$L$47,10,FALSE))</f>
        <v/>
      </c>
      <c r="AI50" s="1354" t="str">
        <f>IF(AI49="","",VLOOKUP(AI49,'シフト記号表（従来型・ユニット型共通）'!$C$6:$L$47,10,FALSE))</f>
        <v/>
      </c>
      <c r="AJ50" s="1370" t="str">
        <f>IF(AJ49="","",VLOOKUP(AJ49,'シフト記号表（従来型・ユニット型共通）'!$C$6:$L$47,10,FALSE))</f>
        <v/>
      </c>
      <c r="AK50" s="1342" t="str">
        <f>IF(AK49="","",VLOOKUP(AK49,'シフト記号表（従来型・ユニット型共通）'!$C$6:$L$47,10,FALSE))</f>
        <v/>
      </c>
      <c r="AL50" s="1354" t="str">
        <f>IF(AL49="","",VLOOKUP(AL49,'シフト記号表（従来型・ユニット型共通）'!$C$6:$L$47,10,FALSE))</f>
        <v/>
      </c>
      <c r="AM50" s="1354" t="str">
        <f>IF(AM49="","",VLOOKUP(AM49,'シフト記号表（従来型・ユニット型共通）'!$C$6:$L$47,10,FALSE))</f>
        <v/>
      </c>
      <c r="AN50" s="1354" t="str">
        <f>IF(AN49="","",VLOOKUP(AN49,'シフト記号表（従来型・ユニット型共通）'!$C$6:$L$47,10,FALSE))</f>
        <v/>
      </c>
      <c r="AO50" s="1354" t="str">
        <f>IF(AO49="","",VLOOKUP(AO49,'シフト記号表（従来型・ユニット型共通）'!$C$6:$L$47,10,FALSE))</f>
        <v/>
      </c>
      <c r="AP50" s="1354" t="str">
        <f>IF(AP49="","",VLOOKUP(AP49,'シフト記号表（従来型・ユニット型共通）'!$C$6:$L$47,10,FALSE))</f>
        <v/>
      </c>
      <c r="AQ50" s="1370" t="str">
        <f>IF(AQ49="","",VLOOKUP(AQ49,'シフト記号表（従来型・ユニット型共通）'!$C$6:$L$47,10,FALSE))</f>
        <v/>
      </c>
      <c r="AR50" s="1342" t="str">
        <f>IF(AR49="","",VLOOKUP(AR49,'シフト記号表（従来型・ユニット型共通）'!$C$6:$L$47,10,FALSE))</f>
        <v/>
      </c>
      <c r="AS50" s="1354" t="str">
        <f>IF(AS49="","",VLOOKUP(AS49,'シフト記号表（従来型・ユニット型共通）'!$C$6:$L$47,10,FALSE))</f>
        <v/>
      </c>
      <c r="AT50" s="1354" t="str">
        <f>IF(AT49="","",VLOOKUP(AT49,'シフト記号表（従来型・ユニット型共通）'!$C$6:$L$47,10,FALSE))</f>
        <v/>
      </c>
      <c r="AU50" s="1354" t="str">
        <f>IF(AU49="","",VLOOKUP(AU49,'シフト記号表（従来型・ユニット型共通）'!$C$6:$L$47,10,FALSE))</f>
        <v/>
      </c>
      <c r="AV50" s="1354" t="str">
        <f>IF(AV49="","",VLOOKUP(AV49,'シフト記号表（従来型・ユニット型共通）'!$C$6:$L$47,10,FALSE))</f>
        <v/>
      </c>
      <c r="AW50" s="1354" t="str">
        <f>IF(AW49="","",VLOOKUP(AW49,'シフト記号表（従来型・ユニット型共通）'!$C$6:$L$47,10,FALSE))</f>
        <v/>
      </c>
      <c r="AX50" s="1370" t="str">
        <f>IF(AX49="","",VLOOKUP(AX49,'シフト記号表（従来型・ユニット型共通）'!$C$6:$L$47,10,FALSE))</f>
        <v/>
      </c>
      <c r="AY50" s="1342" t="str">
        <f>IF(AY49="","",VLOOKUP(AY49,'シフト記号表（従来型・ユニット型共通）'!$C$6:$L$47,10,FALSE))</f>
        <v/>
      </c>
      <c r="AZ50" s="1354" t="str">
        <f>IF(AZ49="","",VLOOKUP(AZ49,'シフト記号表（従来型・ユニット型共通）'!$C$6:$L$47,10,FALSE))</f>
        <v/>
      </c>
      <c r="BA50" s="1354" t="str">
        <f>IF(BA49="","",VLOOKUP(BA49,'シフト記号表（従来型・ユニット型共通）'!$C$6:$L$47,10,FALSE))</f>
        <v/>
      </c>
      <c r="BB50" s="1404">
        <f>IF($BE$3="４週",SUM(W50:AX50),IF($BE$3="暦月",SUM(W50:BA50),""))</f>
        <v>0</v>
      </c>
      <c r="BC50" s="1413"/>
      <c r="BD50" s="1422">
        <f>IF($BE$3="４週",BB50/4,IF($BE$3="暦月",(BB50/($BE$8/7)),""))</f>
        <v>0</v>
      </c>
      <c r="BE50" s="1413"/>
      <c r="BF50" s="1435"/>
      <c r="BG50" s="1442"/>
      <c r="BH50" s="1442"/>
      <c r="BI50" s="1442"/>
      <c r="BJ50" s="1452"/>
    </row>
    <row r="51" spans="2:62" ht="20.25" customHeight="1">
      <c r="B51" s="1199">
        <f>B49+1</f>
        <v>18</v>
      </c>
      <c r="C51" s="1213"/>
      <c r="D51" s="1224"/>
      <c r="E51" s="1231"/>
      <c r="F51" s="1236"/>
      <c r="G51" s="1231"/>
      <c r="H51" s="1236"/>
      <c r="I51" s="1245"/>
      <c r="J51" s="1259"/>
      <c r="K51" s="1265"/>
      <c r="L51" s="1281"/>
      <c r="M51" s="1281"/>
      <c r="N51" s="1224"/>
      <c r="O51" s="1288"/>
      <c r="P51" s="1293"/>
      <c r="Q51" s="1293"/>
      <c r="R51" s="1293"/>
      <c r="S51" s="1304"/>
      <c r="T51" s="1314" t="s">
        <v>1366</v>
      </c>
      <c r="U51" s="1321"/>
      <c r="V51" s="1332"/>
      <c r="W51" s="1343"/>
      <c r="X51" s="1355"/>
      <c r="Y51" s="1355"/>
      <c r="Z51" s="1355"/>
      <c r="AA51" s="1355"/>
      <c r="AB51" s="1355"/>
      <c r="AC51" s="1371"/>
      <c r="AD51" s="1343"/>
      <c r="AE51" s="1355"/>
      <c r="AF51" s="1355"/>
      <c r="AG51" s="1355"/>
      <c r="AH51" s="1355"/>
      <c r="AI51" s="1355"/>
      <c r="AJ51" s="1371"/>
      <c r="AK51" s="1343"/>
      <c r="AL51" s="1355"/>
      <c r="AM51" s="1355"/>
      <c r="AN51" s="1355"/>
      <c r="AO51" s="1355"/>
      <c r="AP51" s="1355"/>
      <c r="AQ51" s="1371"/>
      <c r="AR51" s="1343"/>
      <c r="AS51" s="1355"/>
      <c r="AT51" s="1355"/>
      <c r="AU51" s="1355"/>
      <c r="AV51" s="1355"/>
      <c r="AW51" s="1355"/>
      <c r="AX51" s="1371"/>
      <c r="AY51" s="1343"/>
      <c r="AZ51" s="1355"/>
      <c r="BA51" s="1398"/>
      <c r="BB51" s="1405"/>
      <c r="BC51" s="1414"/>
      <c r="BD51" s="1423"/>
      <c r="BE51" s="1431"/>
      <c r="BF51" s="1436"/>
      <c r="BG51" s="1443"/>
      <c r="BH51" s="1443"/>
      <c r="BI51" s="1443"/>
      <c r="BJ51" s="1453"/>
    </row>
    <row r="52" spans="2:62" ht="20.25" customHeight="1">
      <c r="B52" s="1200"/>
      <c r="C52" s="1212"/>
      <c r="D52" s="1223"/>
      <c r="E52" s="1231"/>
      <c r="F52" s="1236">
        <f>C51</f>
        <v>0</v>
      </c>
      <c r="G52" s="1231"/>
      <c r="H52" s="1236">
        <f>I51</f>
        <v>0</v>
      </c>
      <c r="I52" s="1244"/>
      <c r="J52" s="1258"/>
      <c r="K52" s="1264"/>
      <c r="L52" s="1280"/>
      <c r="M52" s="1280"/>
      <c r="N52" s="1223"/>
      <c r="O52" s="1288"/>
      <c r="P52" s="1293"/>
      <c r="Q52" s="1293"/>
      <c r="R52" s="1293"/>
      <c r="S52" s="1304"/>
      <c r="T52" s="1313" t="s">
        <v>1559</v>
      </c>
      <c r="U52" s="1320"/>
      <c r="V52" s="1331"/>
      <c r="W52" s="1342" t="str">
        <f>IF(W51="","",VLOOKUP(W51,'シフト記号表（従来型・ユニット型共通）'!$C$6:$L$47,10,FALSE))</f>
        <v/>
      </c>
      <c r="X52" s="1354" t="str">
        <f>IF(X51="","",VLOOKUP(X51,'シフト記号表（従来型・ユニット型共通）'!$C$6:$L$47,10,FALSE))</f>
        <v/>
      </c>
      <c r="Y52" s="1354" t="str">
        <f>IF(Y51="","",VLOOKUP(Y51,'シフト記号表（従来型・ユニット型共通）'!$C$6:$L$47,10,FALSE))</f>
        <v/>
      </c>
      <c r="Z52" s="1354" t="str">
        <f>IF(Z51="","",VLOOKUP(Z51,'シフト記号表（従来型・ユニット型共通）'!$C$6:$L$47,10,FALSE))</f>
        <v/>
      </c>
      <c r="AA52" s="1354" t="str">
        <f>IF(AA51="","",VLOOKUP(AA51,'シフト記号表（従来型・ユニット型共通）'!$C$6:$L$47,10,FALSE))</f>
        <v/>
      </c>
      <c r="AB52" s="1354" t="str">
        <f>IF(AB51="","",VLOOKUP(AB51,'シフト記号表（従来型・ユニット型共通）'!$C$6:$L$47,10,FALSE))</f>
        <v/>
      </c>
      <c r="AC52" s="1370" t="str">
        <f>IF(AC51="","",VLOOKUP(AC51,'シフト記号表（従来型・ユニット型共通）'!$C$6:$L$47,10,FALSE))</f>
        <v/>
      </c>
      <c r="AD52" s="1342" t="str">
        <f>IF(AD51="","",VLOOKUP(AD51,'シフト記号表（従来型・ユニット型共通）'!$C$6:$L$47,10,FALSE))</f>
        <v/>
      </c>
      <c r="AE52" s="1354" t="str">
        <f>IF(AE51="","",VLOOKUP(AE51,'シフト記号表（従来型・ユニット型共通）'!$C$6:$L$47,10,FALSE))</f>
        <v/>
      </c>
      <c r="AF52" s="1354" t="str">
        <f>IF(AF51="","",VLOOKUP(AF51,'シフト記号表（従来型・ユニット型共通）'!$C$6:$L$47,10,FALSE))</f>
        <v/>
      </c>
      <c r="AG52" s="1354" t="str">
        <f>IF(AG51="","",VLOOKUP(AG51,'シフト記号表（従来型・ユニット型共通）'!$C$6:$L$47,10,FALSE))</f>
        <v/>
      </c>
      <c r="AH52" s="1354" t="str">
        <f>IF(AH51="","",VLOOKUP(AH51,'シフト記号表（従来型・ユニット型共通）'!$C$6:$L$47,10,FALSE))</f>
        <v/>
      </c>
      <c r="AI52" s="1354" t="str">
        <f>IF(AI51="","",VLOOKUP(AI51,'シフト記号表（従来型・ユニット型共通）'!$C$6:$L$47,10,FALSE))</f>
        <v/>
      </c>
      <c r="AJ52" s="1370" t="str">
        <f>IF(AJ51="","",VLOOKUP(AJ51,'シフト記号表（従来型・ユニット型共通）'!$C$6:$L$47,10,FALSE))</f>
        <v/>
      </c>
      <c r="AK52" s="1342" t="str">
        <f>IF(AK51="","",VLOOKUP(AK51,'シフト記号表（従来型・ユニット型共通）'!$C$6:$L$47,10,FALSE))</f>
        <v/>
      </c>
      <c r="AL52" s="1354" t="str">
        <f>IF(AL51="","",VLOOKUP(AL51,'シフト記号表（従来型・ユニット型共通）'!$C$6:$L$47,10,FALSE))</f>
        <v/>
      </c>
      <c r="AM52" s="1354" t="str">
        <f>IF(AM51="","",VLOOKUP(AM51,'シフト記号表（従来型・ユニット型共通）'!$C$6:$L$47,10,FALSE))</f>
        <v/>
      </c>
      <c r="AN52" s="1354" t="str">
        <f>IF(AN51="","",VLOOKUP(AN51,'シフト記号表（従来型・ユニット型共通）'!$C$6:$L$47,10,FALSE))</f>
        <v/>
      </c>
      <c r="AO52" s="1354" t="str">
        <f>IF(AO51="","",VLOOKUP(AO51,'シフト記号表（従来型・ユニット型共通）'!$C$6:$L$47,10,FALSE))</f>
        <v/>
      </c>
      <c r="AP52" s="1354" t="str">
        <f>IF(AP51="","",VLOOKUP(AP51,'シフト記号表（従来型・ユニット型共通）'!$C$6:$L$47,10,FALSE))</f>
        <v/>
      </c>
      <c r="AQ52" s="1370" t="str">
        <f>IF(AQ51="","",VLOOKUP(AQ51,'シフト記号表（従来型・ユニット型共通）'!$C$6:$L$47,10,FALSE))</f>
        <v/>
      </c>
      <c r="AR52" s="1342" t="str">
        <f>IF(AR51="","",VLOOKUP(AR51,'シフト記号表（従来型・ユニット型共通）'!$C$6:$L$47,10,FALSE))</f>
        <v/>
      </c>
      <c r="AS52" s="1354" t="str">
        <f>IF(AS51="","",VLOOKUP(AS51,'シフト記号表（従来型・ユニット型共通）'!$C$6:$L$47,10,FALSE))</f>
        <v/>
      </c>
      <c r="AT52" s="1354" t="str">
        <f>IF(AT51="","",VLOOKUP(AT51,'シフト記号表（従来型・ユニット型共通）'!$C$6:$L$47,10,FALSE))</f>
        <v/>
      </c>
      <c r="AU52" s="1354" t="str">
        <f>IF(AU51="","",VLOOKUP(AU51,'シフト記号表（従来型・ユニット型共通）'!$C$6:$L$47,10,FALSE))</f>
        <v/>
      </c>
      <c r="AV52" s="1354" t="str">
        <f>IF(AV51="","",VLOOKUP(AV51,'シフト記号表（従来型・ユニット型共通）'!$C$6:$L$47,10,FALSE))</f>
        <v/>
      </c>
      <c r="AW52" s="1354" t="str">
        <f>IF(AW51="","",VLOOKUP(AW51,'シフト記号表（従来型・ユニット型共通）'!$C$6:$L$47,10,FALSE))</f>
        <v/>
      </c>
      <c r="AX52" s="1370" t="str">
        <f>IF(AX51="","",VLOOKUP(AX51,'シフト記号表（従来型・ユニット型共通）'!$C$6:$L$47,10,FALSE))</f>
        <v/>
      </c>
      <c r="AY52" s="1342" t="str">
        <f>IF(AY51="","",VLOOKUP(AY51,'シフト記号表（従来型・ユニット型共通）'!$C$6:$L$47,10,FALSE))</f>
        <v/>
      </c>
      <c r="AZ52" s="1354" t="str">
        <f>IF(AZ51="","",VLOOKUP(AZ51,'シフト記号表（従来型・ユニット型共通）'!$C$6:$L$47,10,FALSE))</f>
        <v/>
      </c>
      <c r="BA52" s="1354" t="str">
        <f>IF(BA51="","",VLOOKUP(BA51,'シフト記号表（従来型・ユニット型共通）'!$C$6:$L$47,10,FALSE))</f>
        <v/>
      </c>
      <c r="BB52" s="1404">
        <f>IF($BE$3="４週",SUM(W52:AX52),IF($BE$3="暦月",SUM(W52:BA52),""))</f>
        <v>0</v>
      </c>
      <c r="BC52" s="1413"/>
      <c r="BD52" s="1422">
        <f>IF($BE$3="４週",BB52/4,IF($BE$3="暦月",(BB52/($BE$8/7)),""))</f>
        <v>0</v>
      </c>
      <c r="BE52" s="1413"/>
      <c r="BF52" s="1435"/>
      <c r="BG52" s="1442"/>
      <c r="BH52" s="1442"/>
      <c r="BI52" s="1442"/>
      <c r="BJ52" s="1452"/>
    </row>
    <row r="53" spans="2:62" ht="20.25" customHeight="1">
      <c r="B53" s="1199">
        <f>B51+1</f>
        <v>19</v>
      </c>
      <c r="C53" s="1213"/>
      <c r="D53" s="1224"/>
      <c r="E53" s="1232"/>
      <c r="F53" s="1237"/>
      <c r="G53" s="1232"/>
      <c r="H53" s="1237"/>
      <c r="I53" s="1245"/>
      <c r="J53" s="1259"/>
      <c r="K53" s="1265"/>
      <c r="L53" s="1281"/>
      <c r="M53" s="1281"/>
      <c r="N53" s="1224"/>
      <c r="O53" s="1288"/>
      <c r="P53" s="1293"/>
      <c r="Q53" s="1293"/>
      <c r="R53" s="1293"/>
      <c r="S53" s="1304"/>
      <c r="T53" s="1312" t="s">
        <v>1366</v>
      </c>
      <c r="U53" s="1319"/>
      <c r="V53" s="1330"/>
      <c r="W53" s="1343"/>
      <c r="X53" s="1355"/>
      <c r="Y53" s="1355"/>
      <c r="Z53" s="1355"/>
      <c r="AA53" s="1355"/>
      <c r="AB53" s="1355"/>
      <c r="AC53" s="1371"/>
      <c r="AD53" s="1343"/>
      <c r="AE53" s="1355"/>
      <c r="AF53" s="1355"/>
      <c r="AG53" s="1355"/>
      <c r="AH53" s="1355"/>
      <c r="AI53" s="1355"/>
      <c r="AJ53" s="1371"/>
      <c r="AK53" s="1343"/>
      <c r="AL53" s="1355"/>
      <c r="AM53" s="1355"/>
      <c r="AN53" s="1355"/>
      <c r="AO53" s="1355"/>
      <c r="AP53" s="1355"/>
      <c r="AQ53" s="1371"/>
      <c r="AR53" s="1343"/>
      <c r="AS53" s="1355"/>
      <c r="AT53" s="1355"/>
      <c r="AU53" s="1355"/>
      <c r="AV53" s="1355"/>
      <c r="AW53" s="1355"/>
      <c r="AX53" s="1371"/>
      <c r="AY53" s="1343"/>
      <c r="AZ53" s="1355"/>
      <c r="BA53" s="1398"/>
      <c r="BB53" s="1405"/>
      <c r="BC53" s="1414"/>
      <c r="BD53" s="1423"/>
      <c r="BE53" s="1431"/>
      <c r="BF53" s="1436"/>
      <c r="BG53" s="1443"/>
      <c r="BH53" s="1443"/>
      <c r="BI53" s="1443"/>
      <c r="BJ53" s="1453"/>
    </row>
    <row r="54" spans="2:62" ht="20.25" customHeight="1">
      <c r="B54" s="1200"/>
      <c r="C54" s="1212"/>
      <c r="D54" s="1223"/>
      <c r="E54" s="1231"/>
      <c r="F54" s="1236">
        <f>C53</f>
        <v>0</v>
      </c>
      <c r="G54" s="1231"/>
      <c r="H54" s="1236">
        <f>I53</f>
        <v>0</v>
      </c>
      <c r="I54" s="1244"/>
      <c r="J54" s="1258"/>
      <c r="K54" s="1264"/>
      <c r="L54" s="1280"/>
      <c r="M54" s="1280"/>
      <c r="N54" s="1223"/>
      <c r="O54" s="1288"/>
      <c r="P54" s="1293"/>
      <c r="Q54" s="1293"/>
      <c r="R54" s="1293"/>
      <c r="S54" s="1304"/>
      <c r="T54" s="1313" t="s">
        <v>1559</v>
      </c>
      <c r="U54" s="1318"/>
      <c r="V54" s="1329"/>
      <c r="W54" s="1342" t="str">
        <f>IF(W53="","",VLOOKUP(W53,'シフト記号表（従来型・ユニット型共通）'!$C$6:$L$47,10,FALSE))</f>
        <v/>
      </c>
      <c r="X54" s="1354" t="str">
        <f>IF(X53="","",VLOOKUP(X53,'シフト記号表（従来型・ユニット型共通）'!$C$6:$L$47,10,FALSE))</f>
        <v/>
      </c>
      <c r="Y54" s="1354" t="str">
        <f>IF(Y53="","",VLOOKUP(Y53,'シフト記号表（従来型・ユニット型共通）'!$C$6:$L$47,10,FALSE))</f>
        <v/>
      </c>
      <c r="Z54" s="1354" t="str">
        <f>IF(Z53="","",VLOOKUP(Z53,'シフト記号表（従来型・ユニット型共通）'!$C$6:$L$47,10,FALSE))</f>
        <v/>
      </c>
      <c r="AA54" s="1354" t="str">
        <f>IF(AA53="","",VLOOKUP(AA53,'シフト記号表（従来型・ユニット型共通）'!$C$6:$L$47,10,FALSE))</f>
        <v/>
      </c>
      <c r="AB54" s="1354" t="str">
        <f>IF(AB53="","",VLOOKUP(AB53,'シフト記号表（従来型・ユニット型共通）'!$C$6:$L$47,10,FALSE))</f>
        <v/>
      </c>
      <c r="AC54" s="1370" t="str">
        <f>IF(AC53="","",VLOOKUP(AC53,'シフト記号表（従来型・ユニット型共通）'!$C$6:$L$47,10,FALSE))</f>
        <v/>
      </c>
      <c r="AD54" s="1342" t="str">
        <f>IF(AD53="","",VLOOKUP(AD53,'シフト記号表（従来型・ユニット型共通）'!$C$6:$L$47,10,FALSE))</f>
        <v/>
      </c>
      <c r="AE54" s="1354" t="str">
        <f>IF(AE53="","",VLOOKUP(AE53,'シフト記号表（従来型・ユニット型共通）'!$C$6:$L$47,10,FALSE))</f>
        <v/>
      </c>
      <c r="AF54" s="1354" t="str">
        <f>IF(AF53="","",VLOOKUP(AF53,'シフト記号表（従来型・ユニット型共通）'!$C$6:$L$47,10,FALSE))</f>
        <v/>
      </c>
      <c r="AG54" s="1354" t="str">
        <f>IF(AG53="","",VLOOKUP(AG53,'シフト記号表（従来型・ユニット型共通）'!$C$6:$L$47,10,FALSE))</f>
        <v/>
      </c>
      <c r="AH54" s="1354" t="str">
        <f>IF(AH53="","",VLOOKUP(AH53,'シフト記号表（従来型・ユニット型共通）'!$C$6:$L$47,10,FALSE))</f>
        <v/>
      </c>
      <c r="AI54" s="1354" t="str">
        <f>IF(AI53="","",VLOOKUP(AI53,'シフト記号表（従来型・ユニット型共通）'!$C$6:$L$47,10,FALSE))</f>
        <v/>
      </c>
      <c r="AJ54" s="1370" t="str">
        <f>IF(AJ53="","",VLOOKUP(AJ53,'シフト記号表（従来型・ユニット型共通）'!$C$6:$L$47,10,FALSE))</f>
        <v/>
      </c>
      <c r="AK54" s="1342" t="str">
        <f>IF(AK53="","",VLOOKUP(AK53,'シフト記号表（従来型・ユニット型共通）'!$C$6:$L$47,10,FALSE))</f>
        <v/>
      </c>
      <c r="AL54" s="1354" t="str">
        <f>IF(AL53="","",VLOOKUP(AL53,'シフト記号表（従来型・ユニット型共通）'!$C$6:$L$47,10,FALSE))</f>
        <v/>
      </c>
      <c r="AM54" s="1354" t="str">
        <f>IF(AM53="","",VLOOKUP(AM53,'シフト記号表（従来型・ユニット型共通）'!$C$6:$L$47,10,FALSE))</f>
        <v/>
      </c>
      <c r="AN54" s="1354" t="str">
        <f>IF(AN53="","",VLOOKUP(AN53,'シフト記号表（従来型・ユニット型共通）'!$C$6:$L$47,10,FALSE))</f>
        <v/>
      </c>
      <c r="AO54" s="1354" t="str">
        <f>IF(AO53="","",VLOOKUP(AO53,'シフト記号表（従来型・ユニット型共通）'!$C$6:$L$47,10,FALSE))</f>
        <v/>
      </c>
      <c r="AP54" s="1354" t="str">
        <f>IF(AP53="","",VLOOKUP(AP53,'シフト記号表（従来型・ユニット型共通）'!$C$6:$L$47,10,FALSE))</f>
        <v/>
      </c>
      <c r="AQ54" s="1370" t="str">
        <f>IF(AQ53="","",VLOOKUP(AQ53,'シフト記号表（従来型・ユニット型共通）'!$C$6:$L$47,10,FALSE))</f>
        <v/>
      </c>
      <c r="AR54" s="1342" t="str">
        <f>IF(AR53="","",VLOOKUP(AR53,'シフト記号表（従来型・ユニット型共通）'!$C$6:$L$47,10,FALSE))</f>
        <v/>
      </c>
      <c r="AS54" s="1354" t="str">
        <f>IF(AS53="","",VLOOKUP(AS53,'シフト記号表（従来型・ユニット型共通）'!$C$6:$L$47,10,FALSE))</f>
        <v/>
      </c>
      <c r="AT54" s="1354" t="str">
        <f>IF(AT53="","",VLOOKUP(AT53,'シフト記号表（従来型・ユニット型共通）'!$C$6:$L$47,10,FALSE))</f>
        <v/>
      </c>
      <c r="AU54" s="1354" t="str">
        <f>IF(AU53="","",VLOOKUP(AU53,'シフト記号表（従来型・ユニット型共通）'!$C$6:$L$47,10,FALSE))</f>
        <v/>
      </c>
      <c r="AV54" s="1354" t="str">
        <f>IF(AV53="","",VLOOKUP(AV53,'シフト記号表（従来型・ユニット型共通）'!$C$6:$L$47,10,FALSE))</f>
        <v/>
      </c>
      <c r="AW54" s="1354" t="str">
        <f>IF(AW53="","",VLOOKUP(AW53,'シフト記号表（従来型・ユニット型共通）'!$C$6:$L$47,10,FALSE))</f>
        <v/>
      </c>
      <c r="AX54" s="1370" t="str">
        <f>IF(AX53="","",VLOOKUP(AX53,'シフト記号表（従来型・ユニット型共通）'!$C$6:$L$47,10,FALSE))</f>
        <v/>
      </c>
      <c r="AY54" s="1342" t="str">
        <f>IF(AY53="","",VLOOKUP(AY53,'シフト記号表（従来型・ユニット型共通）'!$C$6:$L$47,10,FALSE))</f>
        <v/>
      </c>
      <c r="AZ54" s="1354" t="str">
        <f>IF(AZ53="","",VLOOKUP(AZ53,'シフト記号表（従来型・ユニット型共通）'!$C$6:$L$47,10,FALSE))</f>
        <v/>
      </c>
      <c r="BA54" s="1354" t="str">
        <f>IF(BA53="","",VLOOKUP(BA53,'シフト記号表（従来型・ユニット型共通）'!$C$6:$L$47,10,FALSE))</f>
        <v/>
      </c>
      <c r="BB54" s="1404">
        <f>IF($BE$3="４週",SUM(W54:AX54),IF($BE$3="暦月",SUM(W54:BA54),""))</f>
        <v>0</v>
      </c>
      <c r="BC54" s="1413"/>
      <c r="BD54" s="1422">
        <f>IF($BE$3="４週",BB54/4,IF($BE$3="暦月",(BB54/($BE$8/7)),""))</f>
        <v>0</v>
      </c>
      <c r="BE54" s="1413"/>
      <c r="BF54" s="1435"/>
      <c r="BG54" s="1442"/>
      <c r="BH54" s="1442"/>
      <c r="BI54" s="1442"/>
      <c r="BJ54" s="1452"/>
    </row>
    <row r="55" spans="2:62" ht="20.25" customHeight="1">
      <c r="B55" s="1199">
        <f>B53+1</f>
        <v>20</v>
      </c>
      <c r="C55" s="1213"/>
      <c r="D55" s="1224"/>
      <c r="E55" s="1232"/>
      <c r="F55" s="1237"/>
      <c r="G55" s="1232"/>
      <c r="H55" s="1237"/>
      <c r="I55" s="1245"/>
      <c r="J55" s="1259"/>
      <c r="K55" s="1265"/>
      <c r="L55" s="1281"/>
      <c r="M55" s="1281"/>
      <c r="N55" s="1224"/>
      <c r="O55" s="1288"/>
      <c r="P55" s="1293"/>
      <c r="Q55" s="1293"/>
      <c r="R55" s="1293"/>
      <c r="S55" s="1304"/>
      <c r="T55" s="1312" t="s">
        <v>1366</v>
      </c>
      <c r="U55" s="1319"/>
      <c r="V55" s="1330"/>
      <c r="W55" s="1343"/>
      <c r="X55" s="1355"/>
      <c r="Y55" s="1355"/>
      <c r="Z55" s="1355"/>
      <c r="AA55" s="1355"/>
      <c r="AB55" s="1355"/>
      <c r="AC55" s="1371"/>
      <c r="AD55" s="1343"/>
      <c r="AE55" s="1355"/>
      <c r="AF55" s="1355"/>
      <c r="AG55" s="1355"/>
      <c r="AH55" s="1355"/>
      <c r="AI55" s="1355"/>
      <c r="AJ55" s="1371"/>
      <c r="AK55" s="1343"/>
      <c r="AL55" s="1355"/>
      <c r="AM55" s="1355"/>
      <c r="AN55" s="1355"/>
      <c r="AO55" s="1355"/>
      <c r="AP55" s="1355"/>
      <c r="AQ55" s="1371"/>
      <c r="AR55" s="1343"/>
      <c r="AS55" s="1355"/>
      <c r="AT55" s="1355"/>
      <c r="AU55" s="1355"/>
      <c r="AV55" s="1355"/>
      <c r="AW55" s="1355"/>
      <c r="AX55" s="1371"/>
      <c r="AY55" s="1343"/>
      <c r="AZ55" s="1355"/>
      <c r="BA55" s="1398"/>
      <c r="BB55" s="1405"/>
      <c r="BC55" s="1414"/>
      <c r="BD55" s="1423"/>
      <c r="BE55" s="1431"/>
      <c r="BF55" s="1436"/>
      <c r="BG55" s="1443"/>
      <c r="BH55" s="1443"/>
      <c r="BI55" s="1443"/>
      <c r="BJ55" s="1453"/>
    </row>
    <row r="56" spans="2:62" ht="20.25" customHeight="1">
      <c r="B56" s="1200"/>
      <c r="C56" s="1212"/>
      <c r="D56" s="1223"/>
      <c r="E56" s="1231"/>
      <c r="F56" s="1236">
        <f>C55</f>
        <v>0</v>
      </c>
      <c r="G56" s="1231"/>
      <c r="H56" s="1236">
        <f>I55</f>
        <v>0</v>
      </c>
      <c r="I56" s="1244"/>
      <c r="J56" s="1258"/>
      <c r="K56" s="1264"/>
      <c r="L56" s="1280"/>
      <c r="M56" s="1280"/>
      <c r="N56" s="1223"/>
      <c r="O56" s="1288"/>
      <c r="P56" s="1293"/>
      <c r="Q56" s="1293"/>
      <c r="R56" s="1293"/>
      <c r="S56" s="1304"/>
      <c r="T56" s="1313" t="s">
        <v>1559</v>
      </c>
      <c r="U56" s="1320"/>
      <c r="V56" s="1331"/>
      <c r="W56" s="1342" t="str">
        <f>IF(W55="","",VLOOKUP(W55,'シフト記号表（従来型・ユニット型共通）'!$C$6:$L$47,10,FALSE))</f>
        <v/>
      </c>
      <c r="X56" s="1354" t="str">
        <f>IF(X55="","",VLOOKUP(X55,'シフト記号表（従来型・ユニット型共通）'!$C$6:$L$47,10,FALSE))</f>
        <v/>
      </c>
      <c r="Y56" s="1354" t="str">
        <f>IF(Y55="","",VLOOKUP(Y55,'シフト記号表（従来型・ユニット型共通）'!$C$6:$L$47,10,FALSE))</f>
        <v/>
      </c>
      <c r="Z56" s="1354" t="str">
        <f>IF(Z55="","",VLOOKUP(Z55,'シフト記号表（従来型・ユニット型共通）'!$C$6:$L$47,10,FALSE))</f>
        <v/>
      </c>
      <c r="AA56" s="1354" t="str">
        <f>IF(AA55="","",VLOOKUP(AA55,'シフト記号表（従来型・ユニット型共通）'!$C$6:$L$47,10,FALSE))</f>
        <v/>
      </c>
      <c r="AB56" s="1354" t="str">
        <f>IF(AB55="","",VLOOKUP(AB55,'シフト記号表（従来型・ユニット型共通）'!$C$6:$L$47,10,FALSE))</f>
        <v/>
      </c>
      <c r="AC56" s="1370" t="str">
        <f>IF(AC55="","",VLOOKUP(AC55,'シフト記号表（従来型・ユニット型共通）'!$C$6:$L$47,10,FALSE))</f>
        <v/>
      </c>
      <c r="AD56" s="1342" t="str">
        <f>IF(AD55="","",VLOOKUP(AD55,'シフト記号表（従来型・ユニット型共通）'!$C$6:$L$47,10,FALSE))</f>
        <v/>
      </c>
      <c r="AE56" s="1354" t="str">
        <f>IF(AE55="","",VLOOKUP(AE55,'シフト記号表（従来型・ユニット型共通）'!$C$6:$L$47,10,FALSE))</f>
        <v/>
      </c>
      <c r="AF56" s="1354" t="str">
        <f>IF(AF55="","",VLOOKUP(AF55,'シフト記号表（従来型・ユニット型共通）'!$C$6:$L$47,10,FALSE))</f>
        <v/>
      </c>
      <c r="AG56" s="1354" t="str">
        <f>IF(AG55="","",VLOOKUP(AG55,'シフト記号表（従来型・ユニット型共通）'!$C$6:$L$47,10,FALSE))</f>
        <v/>
      </c>
      <c r="AH56" s="1354" t="str">
        <f>IF(AH55="","",VLOOKUP(AH55,'シフト記号表（従来型・ユニット型共通）'!$C$6:$L$47,10,FALSE))</f>
        <v/>
      </c>
      <c r="AI56" s="1354" t="str">
        <f>IF(AI55="","",VLOOKUP(AI55,'シフト記号表（従来型・ユニット型共通）'!$C$6:$L$47,10,FALSE))</f>
        <v/>
      </c>
      <c r="AJ56" s="1370" t="str">
        <f>IF(AJ55="","",VLOOKUP(AJ55,'シフト記号表（従来型・ユニット型共通）'!$C$6:$L$47,10,FALSE))</f>
        <v/>
      </c>
      <c r="AK56" s="1342" t="str">
        <f>IF(AK55="","",VLOOKUP(AK55,'シフト記号表（従来型・ユニット型共通）'!$C$6:$L$47,10,FALSE))</f>
        <v/>
      </c>
      <c r="AL56" s="1354" t="str">
        <f>IF(AL55="","",VLOOKUP(AL55,'シフト記号表（従来型・ユニット型共通）'!$C$6:$L$47,10,FALSE))</f>
        <v/>
      </c>
      <c r="AM56" s="1354" t="str">
        <f>IF(AM55="","",VLOOKUP(AM55,'シフト記号表（従来型・ユニット型共通）'!$C$6:$L$47,10,FALSE))</f>
        <v/>
      </c>
      <c r="AN56" s="1354" t="str">
        <f>IF(AN55="","",VLOOKUP(AN55,'シフト記号表（従来型・ユニット型共通）'!$C$6:$L$47,10,FALSE))</f>
        <v/>
      </c>
      <c r="AO56" s="1354" t="str">
        <f>IF(AO55="","",VLOOKUP(AO55,'シフト記号表（従来型・ユニット型共通）'!$C$6:$L$47,10,FALSE))</f>
        <v/>
      </c>
      <c r="AP56" s="1354" t="str">
        <f>IF(AP55="","",VLOOKUP(AP55,'シフト記号表（従来型・ユニット型共通）'!$C$6:$L$47,10,FALSE))</f>
        <v/>
      </c>
      <c r="AQ56" s="1370" t="str">
        <f>IF(AQ55="","",VLOOKUP(AQ55,'シフト記号表（従来型・ユニット型共通）'!$C$6:$L$47,10,FALSE))</f>
        <v/>
      </c>
      <c r="AR56" s="1342" t="str">
        <f>IF(AR55="","",VLOOKUP(AR55,'シフト記号表（従来型・ユニット型共通）'!$C$6:$L$47,10,FALSE))</f>
        <v/>
      </c>
      <c r="AS56" s="1354" t="str">
        <f>IF(AS55="","",VLOOKUP(AS55,'シフト記号表（従来型・ユニット型共通）'!$C$6:$L$47,10,FALSE))</f>
        <v/>
      </c>
      <c r="AT56" s="1354" t="str">
        <f>IF(AT55="","",VLOOKUP(AT55,'シフト記号表（従来型・ユニット型共通）'!$C$6:$L$47,10,FALSE))</f>
        <v/>
      </c>
      <c r="AU56" s="1354" t="str">
        <f>IF(AU55="","",VLOOKUP(AU55,'シフト記号表（従来型・ユニット型共通）'!$C$6:$L$47,10,FALSE))</f>
        <v/>
      </c>
      <c r="AV56" s="1354" t="str">
        <f>IF(AV55="","",VLOOKUP(AV55,'シフト記号表（従来型・ユニット型共通）'!$C$6:$L$47,10,FALSE))</f>
        <v/>
      </c>
      <c r="AW56" s="1354" t="str">
        <f>IF(AW55="","",VLOOKUP(AW55,'シフト記号表（従来型・ユニット型共通）'!$C$6:$L$47,10,FALSE))</f>
        <v/>
      </c>
      <c r="AX56" s="1370" t="str">
        <f>IF(AX55="","",VLOOKUP(AX55,'シフト記号表（従来型・ユニット型共通）'!$C$6:$L$47,10,FALSE))</f>
        <v/>
      </c>
      <c r="AY56" s="1342" t="str">
        <f>IF(AY55="","",VLOOKUP(AY55,'シフト記号表（従来型・ユニット型共通）'!$C$6:$L$47,10,FALSE))</f>
        <v/>
      </c>
      <c r="AZ56" s="1354" t="str">
        <f>IF(AZ55="","",VLOOKUP(AZ55,'シフト記号表（従来型・ユニット型共通）'!$C$6:$L$47,10,FALSE))</f>
        <v/>
      </c>
      <c r="BA56" s="1354" t="str">
        <f>IF(BA55="","",VLOOKUP(BA55,'シフト記号表（従来型・ユニット型共通）'!$C$6:$L$47,10,FALSE))</f>
        <v/>
      </c>
      <c r="BB56" s="1404">
        <f>IF($BE$3="４週",SUM(W56:AX56),IF($BE$3="暦月",SUM(W56:BA56),""))</f>
        <v>0</v>
      </c>
      <c r="BC56" s="1413"/>
      <c r="BD56" s="1422">
        <f>IF($BE$3="４週",BB56/4,IF($BE$3="暦月",(BB56/($BE$8/7)),""))</f>
        <v>0</v>
      </c>
      <c r="BE56" s="1413"/>
      <c r="BF56" s="1435"/>
      <c r="BG56" s="1442"/>
      <c r="BH56" s="1442"/>
      <c r="BI56" s="1442"/>
      <c r="BJ56" s="1452"/>
    </row>
    <row r="57" spans="2:62" ht="20.25" customHeight="1">
      <c r="B57" s="1199">
        <f>B55+1</f>
        <v>21</v>
      </c>
      <c r="C57" s="1213"/>
      <c r="D57" s="1224"/>
      <c r="E57" s="1231"/>
      <c r="F57" s="1236"/>
      <c r="G57" s="1231"/>
      <c r="H57" s="1236"/>
      <c r="I57" s="1245"/>
      <c r="J57" s="1259"/>
      <c r="K57" s="1265"/>
      <c r="L57" s="1281"/>
      <c r="M57" s="1281"/>
      <c r="N57" s="1224"/>
      <c r="O57" s="1288"/>
      <c r="P57" s="1293"/>
      <c r="Q57" s="1293"/>
      <c r="R57" s="1293"/>
      <c r="S57" s="1304"/>
      <c r="T57" s="1314" t="s">
        <v>1366</v>
      </c>
      <c r="U57" s="1321"/>
      <c r="V57" s="1332"/>
      <c r="W57" s="1343"/>
      <c r="X57" s="1355"/>
      <c r="Y57" s="1355"/>
      <c r="Z57" s="1355"/>
      <c r="AA57" s="1355"/>
      <c r="AB57" s="1355"/>
      <c r="AC57" s="1371"/>
      <c r="AD57" s="1343"/>
      <c r="AE57" s="1355"/>
      <c r="AF57" s="1355"/>
      <c r="AG57" s="1355"/>
      <c r="AH57" s="1355"/>
      <c r="AI57" s="1355"/>
      <c r="AJ57" s="1371"/>
      <c r="AK57" s="1343"/>
      <c r="AL57" s="1355"/>
      <c r="AM57" s="1355"/>
      <c r="AN57" s="1355"/>
      <c r="AO57" s="1355"/>
      <c r="AP57" s="1355"/>
      <c r="AQ57" s="1371"/>
      <c r="AR57" s="1343"/>
      <c r="AS57" s="1355"/>
      <c r="AT57" s="1355"/>
      <c r="AU57" s="1355"/>
      <c r="AV57" s="1355"/>
      <c r="AW57" s="1355"/>
      <c r="AX57" s="1371"/>
      <c r="AY57" s="1343"/>
      <c r="AZ57" s="1355"/>
      <c r="BA57" s="1398"/>
      <c r="BB57" s="1405"/>
      <c r="BC57" s="1414"/>
      <c r="BD57" s="1423"/>
      <c r="BE57" s="1431"/>
      <c r="BF57" s="1436"/>
      <c r="BG57" s="1443"/>
      <c r="BH57" s="1443"/>
      <c r="BI57" s="1443"/>
      <c r="BJ57" s="1453"/>
    </row>
    <row r="58" spans="2:62" ht="20.25" customHeight="1">
      <c r="B58" s="1200"/>
      <c r="C58" s="1212"/>
      <c r="D58" s="1223"/>
      <c r="E58" s="1231"/>
      <c r="F58" s="1236">
        <f>C57</f>
        <v>0</v>
      </c>
      <c r="G58" s="1231"/>
      <c r="H58" s="1236">
        <f>I57</f>
        <v>0</v>
      </c>
      <c r="I58" s="1244"/>
      <c r="J58" s="1258"/>
      <c r="K58" s="1264"/>
      <c r="L58" s="1280"/>
      <c r="M58" s="1280"/>
      <c r="N58" s="1223"/>
      <c r="O58" s="1288"/>
      <c r="P58" s="1293"/>
      <c r="Q58" s="1293"/>
      <c r="R58" s="1293"/>
      <c r="S58" s="1304"/>
      <c r="T58" s="1313" t="s">
        <v>1559</v>
      </c>
      <c r="U58" s="1320"/>
      <c r="V58" s="1331"/>
      <c r="W58" s="1342" t="str">
        <f>IF(W57="","",VLOOKUP(W57,'シフト記号表（従来型・ユニット型共通）'!$C$6:$L$47,10,FALSE))</f>
        <v/>
      </c>
      <c r="X58" s="1354" t="str">
        <f>IF(X57="","",VLOOKUP(X57,'シフト記号表（従来型・ユニット型共通）'!$C$6:$L$47,10,FALSE))</f>
        <v/>
      </c>
      <c r="Y58" s="1354" t="str">
        <f>IF(Y57="","",VLOOKUP(Y57,'シフト記号表（従来型・ユニット型共通）'!$C$6:$L$47,10,FALSE))</f>
        <v/>
      </c>
      <c r="Z58" s="1354" t="str">
        <f>IF(Z57="","",VLOOKUP(Z57,'シフト記号表（従来型・ユニット型共通）'!$C$6:$L$47,10,FALSE))</f>
        <v/>
      </c>
      <c r="AA58" s="1354" t="str">
        <f>IF(AA57="","",VLOOKUP(AA57,'シフト記号表（従来型・ユニット型共通）'!$C$6:$L$47,10,FALSE))</f>
        <v/>
      </c>
      <c r="AB58" s="1354" t="str">
        <f>IF(AB57="","",VLOOKUP(AB57,'シフト記号表（従来型・ユニット型共通）'!$C$6:$L$47,10,FALSE))</f>
        <v/>
      </c>
      <c r="AC58" s="1370" t="str">
        <f>IF(AC57="","",VLOOKUP(AC57,'シフト記号表（従来型・ユニット型共通）'!$C$6:$L$47,10,FALSE))</f>
        <v/>
      </c>
      <c r="AD58" s="1342" t="str">
        <f>IF(AD57="","",VLOOKUP(AD57,'シフト記号表（従来型・ユニット型共通）'!$C$6:$L$47,10,FALSE))</f>
        <v/>
      </c>
      <c r="AE58" s="1354" t="str">
        <f>IF(AE57="","",VLOOKUP(AE57,'シフト記号表（従来型・ユニット型共通）'!$C$6:$L$47,10,FALSE))</f>
        <v/>
      </c>
      <c r="AF58" s="1354" t="str">
        <f>IF(AF57="","",VLOOKUP(AF57,'シフト記号表（従来型・ユニット型共通）'!$C$6:$L$47,10,FALSE))</f>
        <v/>
      </c>
      <c r="AG58" s="1354" t="str">
        <f>IF(AG57="","",VLOOKUP(AG57,'シフト記号表（従来型・ユニット型共通）'!$C$6:$L$47,10,FALSE))</f>
        <v/>
      </c>
      <c r="AH58" s="1354" t="str">
        <f>IF(AH57="","",VLOOKUP(AH57,'シフト記号表（従来型・ユニット型共通）'!$C$6:$L$47,10,FALSE))</f>
        <v/>
      </c>
      <c r="AI58" s="1354" t="str">
        <f>IF(AI57="","",VLOOKUP(AI57,'シフト記号表（従来型・ユニット型共通）'!$C$6:$L$47,10,FALSE))</f>
        <v/>
      </c>
      <c r="AJ58" s="1370" t="str">
        <f>IF(AJ57="","",VLOOKUP(AJ57,'シフト記号表（従来型・ユニット型共通）'!$C$6:$L$47,10,FALSE))</f>
        <v/>
      </c>
      <c r="AK58" s="1342" t="str">
        <f>IF(AK57="","",VLOOKUP(AK57,'シフト記号表（従来型・ユニット型共通）'!$C$6:$L$47,10,FALSE))</f>
        <v/>
      </c>
      <c r="AL58" s="1354" t="str">
        <f>IF(AL57="","",VLOOKUP(AL57,'シフト記号表（従来型・ユニット型共通）'!$C$6:$L$47,10,FALSE))</f>
        <v/>
      </c>
      <c r="AM58" s="1354" t="str">
        <f>IF(AM57="","",VLOOKUP(AM57,'シフト記号表（従来型・ユニット型共通）'!$C$6:$L$47,10,FALSE))</f>
        <v/>
      </c>
      <c r="AN58" s="1354" t="str">
        <f>IF(AN57="","",VLOOKUP(AN57,'シフト記号表（従来型・ユニット型共通）'!$C$6:$L$47,10,FALSE))</f>
        <v/>
      </c>
      <c r="AO58" s="1354" t="str">
        <f>IF(AO57="","",VLOOKUP(AO57,'シフト記号表（従来型・ユニット型共通）'!$C$6:$L$47,10,FALSE))</f>
        <v/>
      </c>
      <c r="AP58" s="1354" t="str">
        <f>IF(AP57="","",VLOOKUP(AP57,'シフト記号表（従来型・ユニット型共通）'!$C$6:$L$47,10,FALSE))</f>
        <v/>
      </c>
      <c r="AQ58" s="1370" t="str">
        <f>IF(AQ57="","",VLOOKUP(AQ57,'シフト記号表（従来型・ユニット型共通）'!$C$6:$L$47,10,FALSE))</f>
        <v/>
      </c>
      <c r="AR58" s="1342" t="str">
        <f>IF(AR57="","",VLOOKUP(AR57,'シフト記号表（従来型・ユニット型共通）'!$C$6:$L$47,10,FALSE))</f>
        <v/>
      </c>
      <c r="AS58" s="1354" t="str">
        <f>IF(AS57="","",VLOOKUP(AS57,'シフト記号表（従来型・ユニット型共通）'!$C$6:$L$47,10,FALSE))</f>
        <v/>
      </c>
      <c r="AT58" s="1354" t="str">
        <f>IF(AT57="","",VLOOKUP(AT57,'シフト記号表（従来型・ユニット型共通）'!$C$6:$L$47,10,FALSE))</f>
        <v/>
      </c>
      <c r="AU58" s="1354" t="str">
        <f>IF(AU57="","",VLOOKUP(AU57,'シフト記号表（従来型・ユニット型共通）'!$C$6:$L$47,10,FALSE))</f>
        <v/>
      </c>
      <c r="AV58" s="1354" t="str">
        <f>IF(AV57="","",VLOOKUP(AV57,'シフト記号表（従来型・ユニット型共通）'!$C$6:$L$47,10,FALSE))</f>
        <v/>
      </c>
      <c r="AW58" s="1354" t="str">
        <f>IF(AW57="","",VLOOKUP(AW57,'シフト記号表（従来型・ユニット型共通）'!$C$6:$L$47,10,FALSE))</f>
        <v/>
      </c>
      <c r="AX58" s="1370" t="str">
        <f>IF(AX57="","",VLOOKUP(AX57,'シフト記号表（従来型・ユニット型共通）'!$C$6:$L$47,10,FALSE))</f>
        <v/>
      </c>
      <c r="AY58" s="1342" t="str">
        <f>IF(AY57="","",VLOOKUP(AY57,'シフト記号表（従来型・ユニット型共通）'!$C$6:$L$47,10,FALSE))</f>
        <v/>
      </c>
      <c r="AZ58" s="1354" t="str">
        <f>IF(AZ57="","",VLOOKUP(AZ57,'シフト記号表（従来型・ユニット型共通）'!$C$6:$L$47,10,FALSE))</f>
        <v/>
      </c>
      <c r="BA58" s="1354" t="str">
        <f>IF(BA57="","",VLOOKUP(BA57,'シフト記号表（従来型・ユニット型共通）'!$C$6:$L$47,10,FALSE))</f>
        <v/>
      </c>
      <c r="BB58" s="1404">
        <f>IF($BE$3="４週",SUM(W58:AX58),IF($BE$3="暦月",SUM(W58:BA58),""))</f>
        <v>0</v>
      </c>
      <c r="BC58" s="1413"/>
      <c r="BD58" s="1422">
        <f>IF($BE$3="４週",BB58/4,IF($BE$3="暦月",(BB58/($BE$8/7)),""))</f>
        <v>0</v>
      </c>
      <c r="BE58" s="1413"/>
      <c r="BF58" s="1435"/>
      <c r="BG58" s="1442"/>
      <c r="BH58" s="1442"/>
      <c r="BI58" s="1442"/>
      <c r="BJ58" s="1452"/>
    </row>
    <row r="59" spans="2:62" ht="20.25" customHeight="1">
      <c r="B59" s="1199">
        <f>B57+1</f>
        <v>22</v>
      </c>
      <c r="C59" s="1213"/>
      <c r="D59" s="1224"/>
      <c r="E59" s="1231"/>
      <c r="F59" s="1236"/>
      <c r="G59" s="1231"/>
      <c r="H59" s="1236"/>
      <c r="I59" s="1245"/>
      <c r="J59" s="1259"/>
      <c r="K59" s="1265"/>
      <c r="L59" s="1281"/>
      <c r="M59" s="1281"/>
      <c r="N59" s="1224"/>
      <c r="O59" s="1288"/>
      <c r="P59" s="1293"/>
      <c r="Q59" s="1293"/>
      <c r="R59" s="1293"/>
      <c r="S59" s="1304"/>
      <c r="T59" s="1314" t="s">
        <v>1366</v>
      </c>
      <c r="U59" s="1321"/>
      <c r="V59" s="1332"/>
      <c r="W59" s="1343"/>
      <c r="X59" s="1355"/>
      <c r="Y59" s="1355"/>
      <c r="Z59" s="1355"/>
      <c r="AA59" s="1355"/>
      <c r="AB59" s="1355"/>
      <c r="AC59" s="1371"/>
      <c r="AD59" s="1343"/>
      <c r="AE59" s="1355"/>
      <c r="AF59" s="1355"/>
      <c r="AG59" s="1355"/>
      <c r="AH59" s="1355"/>
      <c r="AI59" s="1355"/>
      <c r="AJ59" s="1371"/>
      <c r="AK59" s="1343"/>
      <c r="AL59" s="1355"/>
      <c r="AM59" s="1355"/>
      <c r="AN59" s="1355"/>
      <c r="AO59" s="1355"/>
      <c r="AP59" s="1355"/>
      <c r="AQ59" s="1371"/>
      <c r="AR59" s="1343"/>
      <c r="AS59" s="1355"/>
      <c r="AT59" s="1355"/>
      <c r="AU59" s="1355"/>
      <c r="AV59" s="1355"/>
      <c r="AW59" s="1355"/>
      <c r="AX59" s="1371"/>
      <c r="AY59" s="1343"/>
      <c r="AZ59" s="1355"/>
      <c r="BA59" s="1398"/>
      <c r="BB59" s="1405"/>
      <c r="BC59" s="1414"/>
      <c r="BD59" s="1423"/>
      <c r="BE59" s="1431"/>
      <c r="BF59" s="1436"/>
      <c r="BG59" s="1443"/>
      <c r="BH59" s="1443"/>
      <c r="BI59" s="1443"/>
      <c r="BJ59" s="1453"/>
    </row>
    <row r="60" spans="2:62" ht="20.25" customHeight="1">
      <c r="B60" s="1200"/>
      <c r="C60" s="1212"/>
      <c r="D60" s="1223"/>
      <c r="E60" s="1231"/>
      <c r="F60" s="1236">
        <f>C59</f>
        <v>0</v>
      </c>
      <c r="G60" s="1231"/>
      <c r="H60" s="1236">
        <f>I59</f>
        <v>0</v>
      </c>
      <c r="I60" s="1244"/>
      <c r="J60" s="1258"/>
      <c r="K60" s="1264"/>
      <c r="L60" s="1280"/>
      <c r="M60" s="1280"/>
      <c r="N60" s="1223"/>
      <c r="O60" s="1288"/>
      <c r="P60" s="1293"/>
      <c r="Q60" s="1293"/>
      <c r="R60" s="1293"/>
      <c r="S60" s="1304"/>
      <c r="T60" s="1313" t="s">
        <v>1559</v>
      </c>
      <c r="U60" s="1320"/>
      <c r="V60" s="1331"/>
      <c r="W60" s="1342" t="str">
        <f>IF(W59="","",VLOOKUP(W59,'シフト記号表（従来型・ユニット型共通）'!$C$6:$L$47,10,FALSE))</f>
        <v/>
      </c>
      <c r="X60" s="1354" t="str">
        <f>IF(X59="","",VLOOKUP(X59,'シフト記号表（従来型・ユニット型共通）'!$C$6:$L$47,10,FALSE))</f>
        <v/>
      </c>
      <c r="Y60" s="1354" t="str">
        <f>IF(Y59="","",VLOOKUP(Y59,'シフト記号表（従来型・ユニット型共通）'!$C$6:$L$47,10,FALSE))</f>
        <v/>
      </c>
      <c r="Z60" s="1354" t="str">
        <f>IF(Z59="","",VLOOKUP(Z59,'シフト記号表（従来型・ユニット型共通）'!$C$6:$L$47,10,FALSE))</f>
        <v/>
      </c>
      <c r="AA60" s="1354" t="str">
        <f>IF(AA59="","",VLOOKUP(AA59,'シフト記号表（従来型・ユニット型共通）'!$C$6:$L$47,10,FALSE))</f>
        <v/>
      </c>
      <c r="AB60" s="1354" t="str">
        <f>IF(AB59="","",VLOOKUP(AB59,'シフト記号表（従来型・ユニット型共通）'!$C$6:$L$47,10,FALSE))</f>
        <v/>
      </c>
      <c r="AC60" s="1370" t="str">
        <f>IF(AC59="","",VLOOKUP(AC59,'シフト記号表（従来型・ユニット型共通）'!$C$6:$L$47,10,FALSE))</f>
        <v/>
      </c>
      <c r="AD60" s="1342" t="str">
        <f>IF(AD59="","",VLOOKUP(AD59,'シフト記号表（従来型・ユニット型共通）'!$C$6:$L$47,10,FALSE))</f>
        <v/>
      </c>
      <c r="AE60" s="1354" t="str">
        <f>IF(AE59="","",VLOOKUP(AE59,'シフト記号表（従来型・ユニット型共通）'!$C$6:$L$47,10,FALSE))</f>
        <v/>
      </c>
      <c r="AF60" s="1354" t="str">
        <f>IF(AF59="","",VLOOKUP(AF59,'シフト記号表（従来型・ユニット型共通）'!$C$6:$L$47,10,FALSE))</f>
        <v/>
      </c>
      <c r="AG60" s="1354" t="str">
        <f>IF(AG59="","",VLOOKUP(AG59,'シフト記号表（従来型・ユニット型共通）'!$C$6:$L$47,10,FALSE))</f>
        <v/>
      </c>
      <c r="AH60" s="1354" t="str">
        <f>IF(AH59="","",VLOOKUP(AH59,'シフト記号表（従来型・ユニット型共通）'!$C$6:$L$47,10,FALSE))</f>
        <v/>
      </c>
      <c r="AI60" s="1354" t="str">
        <f>IF(AI59="","",VLOOKUP(AI59,'シフト記号表（従来型・ユニット型共通）'!$C$6:$L$47,10,FALSE))</f>
        <v/>
      </c>
      <c r="AJ60" s="1370" t="str">
        <f>IF(AJ59="","",VLOOKUP(AJ59,'シフト記号表（従来型・ユニット型共通）'!$C$6:$L$47,10,FALSE))</f>
        <v/>
      </c>
      <c r="AK60" s="1342" t="str">
        <f>IF(AK59="","",VLOOKUP(AK59,'シフト記号表（従来型・ユニット型共通）'!$C$6:$L$47,10,FALSE))</f>
        <v/>
      </c>
      <c r="AL60" s="1354" t="str">
        <f>IF(AL59="","",VLOOKUP(AL59,'シフト記号表（従来型・ユニット型共通）'!$C$6:$L$47,10,FALSE))</f>
        <v/>
      </c>
      <c r="AM60" s="1354" t="str">
        <f>IF(AM59="","",VLOOKUP(AM59,'シフト記号表（従来型・ユニット型共通）'!$C$6:$L$47,10,FALSE))</f>
        <v/>
      </c>
      <c r="AN60" s="1354" t="str">
        <f>IF(AN59="","",VLOOKUP(AN59,'シフト記号表（従来型・ユニット型共通）'!$C$6:$L$47,10,FALSE))</f>
        <v/>
      </c>
      <c r="AO60" s="1354" t="str">
        <f>IF(AO59="","",VLOOKUP(AO59,'シフト記号表（従来型・ユニット型共通）'!$C$6:$L$47,10,FALSE))</f>
        <v/>
      </c>
      <c r="AP60" s="1354" t="str">
        <f>IF(AP59="","",VLOOKUP(AP59,'シフト記号表（従来型・ユニット型共通）'!$C$6:$L$47,10,FALSE))</f>
        <v/>
      </c>
      <c r="AQ60" s="1370" t="str">
        <f>IF(AQ59="","",VLOOKUP(AQ59,'シフト記号表（従来型・ユニット型共通）'!$C$6:$L$47,10,FALSE))</f>
        <v/>
      </c>
      <c r="AR60" s="1342" t="str">
        <f>IF(AR59="","",VLOOKUP(AR59,'シフト記号表（従来型・ユニット型共通）'!$C$6:$L$47,10,FALSE))</f>
        <v/>
      </c>
      <c r="AS60" s="1354" t="str">
        <f>IF(AS59="","",VLOOKUP(AS59,'シフト記号表（従来型・ユニット型共通）'!$C$6:$L$47,10,FALSE))</f>
        <v/>
      </c>
      <c r="AT60" s="1354" t="str">
        <f>IF(AT59="","",VLOOKUP(AT59,'シフト記号表（従来型・ユニット型共通）'!$C$6:$L$47,10,FALSE))</f>
        <v/>
      </c>
      <c r="AU60" s="1354" t="str">
        <f>IF(AU59="","",VLOOKUP(AU59,'シフト記号表（従来型・ユニット型共通）'!$C$6:$L$47,10,FALSE))</f>
        <v/>
      </c>
      <c r="AV60" s="1354" t="str">
        <f>IF(AV59="","",VLOOKUP(AV59,'シフト記号表（従来型・ユニット型共通）'!$C$6:$L$47,10,FALSE))</f>
        <v/>
      </c>
      <c r="AW60" s="1354" t="str">
        <f>IF(AW59="","",VLOOKUP(AW59,'シフト記号表（従来型・ユニット型共通）'!$C$6:$L$47,10,FALSE))</f>
        <v/>
      </c>
      <c r="AX60" s="1370" t="str">
        <f>IF(AX59="","",VLOOKUP(AX59,'シフト記号表（従来型・ユニット型共通）'!$C$6:$L$47,10,FALSE))</f>
        <v/>
      </c>
      <c r="AY60" s="1342" t="str">
        <f>IF(AY59="","",VLOOKUP(AY59,'シフト記号表（従来型・ユニット型共通）'!$C$6:$L$47,10,FALSE))</f>
        <v/>
      </c>
      <c r="AZ60" s="1354" t="str">
        <f>IF(AZ59="","",VLOOKUP(AZ59,'シフト記号表（従来型・ユニット型共通）'!$C$6:$L$47,10,FALSE))</f>
        <v/>
      </c>
      <c r="BA60" s="1354" t="str">
        <f>IF(BA59="","",VLOOKUP(BA59,'シフト記号表（従来型・ユニット型共通）'!$C$6:$L$47,10,FALSE))</f>
        <v/>
      </c>
      <c r="BB60" s="1404">
        <f>IF($BE$3="４週",SUM(W60:AX60),IF($BE$3="暦月",SUM(W60:BA60),""))</f>
        <v>0</v>
      </c>
      <c r="BC60" s="1413"/>
      <c r="BD60" s="1422">
        <f>IF($BE$3="４週",BB60/4,IF($BE$3="暦月",(BB60/($BE$8/7)),""))</f>
        <v>0</v>
      </c>
      <c r="BE60" s="1413"/>
      <c r="BF60" s="1435"/>
      <c r="BG60" s="1442"/>
      <c r="BH60" s="1442"/>
      <c r="BI60" s="1442"/>
      <c r="BJ60" s="1452"/>
    </row>
    <row r="61" spans="2:62" ht="20.25" customHeight="1">
      <c r="B61" s="1199">
        <f>B59+1</f>
        <v>23</v>
      </c>
      <c r="C61" s="1213"/>
      <c r="D61" s="1224"/>
      <c r="E61" s="1231"/>
      <c r="F61" s="1236"/>
      <c r="G61" s="1231"/>
      <c r="H61" s="1236"/>
      <c r="I61" s="1245"/>
      <c r="J61" s="1259"/>
      <c r="K61" s="1265"/>
      <c r="L61" s="1281"/>
      <c r="M61" s="1281"/>
      <c r="N61" s="1224"/>
      <c r="O61" s="1288"/>
      <c r="P61" s="1293"/>
      <c r="Q61" s="1293"/>
      <c r="R61" s="1293"/>
      <c r="S61" s="1304"/>
      <c r="T61" s="1314" t="s">
        <v>1366</v>
      </c>
      <c r="U61" s="1321"/>
      <c r="V61" s="1332"/>
      <c r="W61" s="1343"/>
      <c r="X61" s="1355"/>
      <c r="Y61" s="1355"/>
      <c r="Z61" s="1355"/>
      <c r="AA61" s="1355"/>
      <c r="AB61" s="1355"/>
      <c r="AC61" s="1371"/>
      <c r="AD61" s="1343"/>
      <c r="AE61" s="1355"/>
      <c r="AF61" s="1355"/>
      <c r="AG61" s="1355"/>
      <c r="AH61" s="1355"/>
      <c r="AI61" s="1355"/>
      <c r="AJ61" s="1371"/>
      <c r="AK61" s="1343"/>
      <c r="AL61" s="1355"/>
      <c r="AM61" s="1355"/>
      <c r="AN61" s="1355"/>
      <c r="AO61" s="1355"/>
      <c r="AP61" s="1355"/>
      <c r="AQ61" s="1371"/>
      <c r="AR61" s="1343"/>
      <c r="AS61" s="1355"/>
      <c r="AT61" s="1355"/>
      <c r="AU61" s="1355"/>
      <c r="AV61" s="1355"/>
      <c r="AW61" s="1355"/>
      <c r="AX61" s="1371"/>
      <c r="AY61" s="1343"/>
      <c r="AZ61" s="1355"/>
      <c r="BA61" s="1398"/>
      <c r="BB61" s="1405"/>
      <c r="BC61" s="1414"/>
      <c r="BD61" s="1423"/>
      <c r="BE61" s="1431"/>
      <c r="BF61" s="1436"/>
      <c r="BG61" s="1443"/>
      <c r="BH61" s="1443"/>
      <c r="BI61" s="1443"/>
      <c r="BJ61" s="1453"/>
    </row>
    <row r="62" spans="2:62" ht="20.25" customHeight="1">
      <c r="B62" s="1200"/>
      <c r="C62" s="1212"/>
      <c r="D62" s="1223"/>
      <c r="E62" s="1231"/>
      <c r="F62" s="1236">
        <f>C61</f>
        <v>0</v>
      </c>
      <c r="G62" s="1231"/>
      <c r="H62" s="1236">
        <f>I61</f>
        <v>0</v>
      </c>
      <c r="I62" s="1244"/>
      <c r="J62" s="1258"/>
      <c r="K62" s="1264"/>
      <c r="L62" s="1280"/>
      <c r="M62" s="1280"/>
      <c r="N62" s="1223"/>
      <c r="O62" s="1288"/>
      <c r="P62" s="1293"/>
      <c r="Q62" s="1293"/>
      <c r="R62" s="1293"/>
      <c r="S62" s="1304"/>
      <c r="T62" s="1313" t="s">
        <v>1559</v>
      </c>
      <c r="U62" s="1320"/>
      <c r="V62" s="1331"/>
      <c r="W62" s="1342" t="str">
        <f>IF(W61="","",VLOOKUP(W61,'シフト記号表（従来型・ユニット型共通）'!$C$6:$L$47,10,FALSE))</f>
        <v/>
      </c>
      <c r="X62" s="1354" t="str">
        <f>IF(X61="","",VLOOKUP(X61,'シフト記号表（従来型・ユニット型共通）'!$C$6:$L$47,10,FALSE))</f>
        <v/>
      </c>
      <c r="Y62" s="1354" t="str">
        <f>IF(Y61="","",VLOOKUP(Y61,'シフト記号表（従来型・ユニット型共通）'!$C$6:$L$47,10,FALSE))</f>
        <v/>
      </c>
      <c r="Z62" s="1354" t="str">
        <f>IF(Z61="","",VLOOKUP(Z61,'シフト記号表（従来型・ユニット型共通）'!$C$6:$L$47,10,FALSE))</f>
        <v/>
      </c>
      <c r="AA62" s="1354" t="str">
        <f>IF(AA61="","",VLOOKUP(AA61,'シフト記号表（従来型・ユニット型共通）'!$C$6:$L$47,10,FALSE))</f>
        <v/>
      </c>
      <c r="AB62" s="1354" t="str">
        <f>IF(AB61="","",VLOOKUP(AB61,'シフト記号表（従来型・ユニット型共通）'!$C$6:$L$47,10,FALSE))</f>
        <v/>
      </c>
      <c r="AC62" s="1370" t="str">
        <f>IF(AC61="","",VLOOKUP(AC61,'シフト記号表（従来型・ユニット型共通）'!$C$6:$L$47,10,FALSE))</f>
        <v/>
      </c>
      <c r="AD62" s="1342" t="str">
        <f>IF(AD61="","",VLOOKUP(AD61,'シフト記号表（従来型・ユニット型共通）'!$C$6:$L$47,10,FALSE))</f>
        <v/>
      </c>
      <c r="AE62" s="1354" t="str">
        <f>IF(AE61="","",VLOOKUP(AE61,'シフト記号表（従来型・ユニット型共通）'!$C$6:$L$47,10,FALSE))</f>
        <v/>
      </c>
      <c r="AF62" s="1354" t="str">
        <f>IF(AF61="","",VLOOKUP(AF61,'シフト記号表（従来型・ユニット型共通）'!$C$6:$L$47,10,FALSE))</f>
        <v/>
      </c>
      <c r="AG62" s="1354" t="str">
        <f>IF(AG61="","",VLOOKUP(AG61,'シフト記号表（従来型・ユニット型共通）'!$C$6:$L$47,10,FALSE))</f>
        <v/>
      </c>
      <c r="AH62" s="1354" t="str">
        <f>IF(AH61="","",VLOOKUP(AH61,'シフト記号表（従来型・ユニット型共通）'!$C$6:$L$47,10,FALSE))</f>
        <v/>
      </c>
      <c r="AI62" s="1354" t="str">
        <f>IF(AI61="","",VLOOKUP(AI61,'シフト記号表（従来型・ユニット型共通）'!$C$6:$L$47,10,FALSE))</f>
        <v/>
      </c>
      <c r="AJ62" s="1370" t="str">
        <f>IF(AJ61="","",VLOOKUP(AJ61,'シフト記号表（従来型・ユニット型共通）'!$C$6:$L$47,10,FALSE))</f>
        <v/>
      </c>
      <c r="AK62" s="1342" t="str">
        <f>IF(AK61="","",VLOOKUP(AK61,'シフト記号表（従来型・ユニット型共通）'!$C$6:$L$47,10,FALSE))</f>
        <v/>
      </c>
      <c r="AL62" s="1354" t="str">
        <f>IF(AL61="","",VLOOKUP(AL61,'シフト記号表（従来型・ユニット型共通）'!$C$6:$L$47,10,FALSE))</f>
        <v/>
      </c>
      <c r="AM62" s="1354" t="str">
        <f>IF(AM61="","",VLOOKUP(AM61,'シフト記号表（従来型・ユニット型共通）'!$C$6:$L$47,10,FALSE))</f>
        <v/>
      </c>
      <c r="AN62" s="1354" t="str">
        <f>IF(AN61="","",VLOOKUP(AN61,'シフト記号表（従来型・ユニット型共通）'!$C$6:$L$47,10,FALSE))</f>
        <v/>
      </c>
      <c r="AO62" s="1354" t="str">
        <f>IF(AO61="","",VLOOKUP(AO61,'シフト記号表（従来型・ユニット型共通）'!$C$6:$L$47,10,FALSE))</f>
        <v/>
      </c>
      <c r="AP62" s="1354" t="str">
        <f>IF(AP61="","",VLOOKUP(AP61,'シフト記号表（従来型・ユニット型共通）'!$C$6:$L$47,10,FALSE))</f>
        <v/>
      </c>
      <c r="AQ62" s="1370" t="str">
        <f>IF(AQ61="","",VLOOKUP(AQ61,'シフト記号表（従来型・ユニット型共通）'!$C$6:$L$47,10,FALSE))</f>
        <v/>
      </c>
      <c r="AR62" s="1342" t="str">
        <f>IF(AR61="","",VLOOKUP(AR61,'シフト記号表（従来型・ユニット型共通）'!$C$6:$L$47,10,FALSE))</f>
        <v/>
      </c>
      <c r="AS62" s="1354" t="str">
        <f>IF(AS61="","",VLOOKUP(AS61,'シフト記号表（従来型・ユニット型共通）'!$C$6:$L$47,10,FALSE))</f>
        <v/>
      </c>
      <c r="AT62" s="1354" t="str">
        <f>IF(AT61="","",VLOOKUP(AT61,'シフト記号表（従来型・ユニット型共通）'!$C$6:$L$47,10,FALSE))</f>
        <v/>
      </c>
      <c r="AU62" s="1354" t="str">
        <f>IF(AU61="","",VLOOKUP(AU61,'シフト記号表（従来型・ユニット型共通）'!$C$6:$L$47,10,FALSE))</f>
        <v/>
      </c>
      <c r="AV62" s="1354" t="str">
        <f>IF(AV61="","",VLOOKUP(AV61,'シフト記号表（従来型・ユニット型共通）'!$C$6:$L$47,10,FALSE))</f>
        <v/>
      </c>
      <c r="AW62" s="1354" t="str">
        <f>IF(AW61="","",VLOOKUP(AW61,'シフト記号表（従来型・ユニット型共通）'!$C$6:$L$47,10,FALSE))</f>
        <v/>
      </c>
      <c r="AX62" s="1370" t="str">
        <f>IF(AX61="","",VLOOKUP(AX61,'シフト記号表（従来型・ユニット型共通）'!$C$6:$L$47,10,FALSE))</f>
        <v/>
      </c>
      <c r="AY62" s="1342" t="str">
        <f>IF(AY61="","",VLOOKUP(AY61,'シフト記号表（従来型・ユニット型共通）'!$C$6:$L$47,10,FALSE))</f>
        <v/>
      </c>
      <c r="AZ62" s="1354" t="str">
        <f>IF(AZ61="","",VLOOKUP(AZ61,'シフト記号表（従来型・ユニット型共通）'!$C$6:$L$47,10,FALSE))</f>
        <v/>
      </c>
      <c r="BA62" s="1354" t="str">
        <f>IF(BA61="","",VLOOKUP(BA61,'シフト記号表（従来型・ユニット型共通）'!$C$6:$L$47,10,FALSE))</f>
        <v/>
      </c>
      <c r="BB62" s="1404">
        <f>IF($BE$3="４週",SUM(W62:AX62),IF($BE$3="暦月",SUM(W62:BA62),""))</f>
        <v>0</v>
      </c>
      <c r="BC62" s="1413"/>
      <c r="BD62" s="1422">
        <f>IF($BE$3="４週",BB62/4,IF($BE$3="暦月",(BB62/($BE$8/7)),""))</f>
        <v>0</v>
      </c>
      <c r="BE62" s="1413"/>
      <c r="BF62" s="1435"/>
      <c r="BG62" s="1442"/>
      <c r="BH62" s="1442"/>
      <c r="BI62" s="1442"/>
      <c r="BJ62" s="1452"/>
    </row>
    <row r="63" spans="2:62" ht="20.25" customHeight="1">
      <c r="B63" s="1199">
        <f>B61+1</f>
        <v>24</v>
      </c>
      <c r="C63" s="1213"/>
      <c r="D63" s="1224"/>
      <c r="E63" s="1231"/>
      <c r="F63" s="1236"/>
      <c r="G63" s="1231"/>
      <c r="H63" s="1236"/>
      <c r="I63" s="1245"/>
      <c r="J63" s="1259"/>
      <c r="K63" s="1265"/>
      <c r="L63" s="1281"/>
      <c r="M63" s="1281"/>
      <c r="N63" s="1224"/>
      <c r="O63" s="1288"/>
      <c r="P63" s="1293"/>
      <c r="Q63" s="1293"/>
      <c r="R63" s="1293"/>
      <c r="S63" s="1304"/>
      <c r="T63" s="1314" t="s">
        <v>1366</v>
      </c>
      <c r="U63" s="1321"/>
      <c r="V63" s="1332"/>
      <c r="W63" s="1343"/>
      <c r="X63" s="1355"/>
      <c r="Y63" s="1355"/>
      <c r="Z63" s="1355"/>
      <c r="AA63" s="1355"/>
      <c r="AB63" s="1355"/>
      <c r="AC63" s="1371"/>
      <c r="AD63" s="1343"/>
      <c r="AE63" s="1355"/>
      <c r="AF63" s="1355"/>
      <c r="AG63" s="1355"/>
      <c r="AH63" s="1355"/>
      <c r="AI63" s="1355"/>
      <c r="AJ63" s="1371"/>
      <c r="AK63" s="1343"/>
      <c r="AL63" s="1355"/>
      <c r="AM63" s="1355"/>
      <c r="AN63" s="1355"/>
      <c r="AO63" s="1355"/>
      <c r="AP63" s="1355"/>
      <c r="AQ63" s="1371"/>
      <c r="AR63" s="1343"/>
      <c r="AS63" s="1355"/>
      <c r="AT63" s="1355"/>
      <c r="AU63" s="1355"/>
      <c r="AV63" s="1355"/>
      <c r="AW63" s="1355"/>
      <c r="AX63" s="1371"/>
      <c r="AY63" s="1343"/>
      <c r="AZ63" s="1355"/>
      <c r="BA63" s="1398"/>
      <c r="BB63" s="1405"/>
      <c r="BC63" s="1414"/>
      <c r="BD63" s="1423"/>
      <c r="BE63" s="1431"/>
      <c r="BF63" s="1436"/>
      <c r="BG63" s="1443"/>
      <c r="BH63" s="1443"/>
      <c r="BI63" s="1443"/>
      <c r="BJ63" s="1453"/>
    </row>
    <row r="64" spans="2:62" ht="20.25" customHeight="1">
      <c r="B64" s="1200"/>
      <c r="C64" s="1212"/>
      <c r="D64" s="1223"/>
      <c r="E64" s="1231"/>
      <c r="F64" s="1236">
        <f>C63</f>
        <v>0</v>
      </c>
      <c r="G64" s="1231"/>
      <c r="H64" s="1236">
        <f>I63</f>
        <v>0</v>
      </c>
      <c r="I64" s="1244"/>
      <c r="J64" s="1258"/>
      <c r="K64" s="1264"/>
      <c r="L64" s="1280"/>
      <c r="M64" s="1280"/>
      <c r="N64" s="1223"/>
      <c r="O64" s="1288"/>
      <c r="P64" s="1293"/>
      <c r="Q64" s="1293"/>
      <c r="R64" s="1293"/>
      <c r="S64" s="1304"/>
      <c r="T64" s="1313" t="s">
        <v>1559</v>
      </c>
      <c r="U64" s="1320"/>
      <c r="V64" s="1331"/>
      <c r="W64" s="1342" t="str">
        <f>IF(W63="","",VLOOKUP(W63,'シフト記号表（従来型・ユニット型共通）'!$C$6:$L$47,10,FALSE))</f>
        <v/>
      </c>
      <c r="X64" s="1354" t="str">
        <f>IF(X63="","",VLOOKUP(X63,'シフト記号表（従来型・ユニット型共通）'!$C$6:$L$47,10,FALSE))</f>
        <v/>
      </c>
      <c r="Y64" s="1354" t="str">
        <f>IF(Y63="","",VLOOKUP(Y63,'シフト記号表（従来型・ユニット型共通）'!$C$6:$L$47,10,FALSE))</f>
        <v/>
      </c>
      <c r="Z64" s="1354" t="str">
        <f>IF(Z63="","",VLOOKUP(Z63,'シフト記号表（従来型・ユニット型共通）'!$C$6:$L$47,10,FALSE))</f>
        <v/>
      </c>
      <c r="AA64" s="1354" t="str">
        <f>IF(AA63="","",VLOOKUP(AA63,'シフト記号表（従来型・ユニット型共通）'!$C$6:$L$47,10,FALSE))</f>
        <v/>
      </c>
      <c r="AB64" s="1354" t="str">
        <f>IF(AB63="","",VLOOKUP(AB63,'シフト記号表（従来型・ユニット型共通）'!$C$6:$L$47,10,FALSE))</f>
        <v/>
      </c>
      <c r="AC64" s="1370" t="str">
        <f>IF(AC63="","",VLOOKUP(AC63,'シフト記号表（従来型・ユニット型共通）'!$C$6:$L$47,10,FALSE))</f>
        <v/>
      </c>
      <c r="AD64" s="1342" t="str">
        <f>IF(AD63="","",VLOOKUP(AD63,'シフト記号表（従来型・ユニット型共通）'!$C$6:$L$47,10,FALSE))</f>
        <v/>
      </c>
      <c r="AE64" s="1354" t="str">
        <f>IF(AE63="","",VLOOKUP(AE63,'シフト記号表（従来型・ユニット型共通）'!$C$6:$L$47,10,FALSE))</f>
        <v/>
      </c>
      <c r="AF64" s="1354" t="str">
        <f>IF(AF63="","",VLOOKUP(AF63,'シフト記号表（従来型・ユニット型共通）'!$C$6:$L$47,10,FALSE))</f>
        <v/>
      </c>
      <c r="AG64" s="1354" t="str">
        <f>IF(AG63="","",VLOOKUP(AG63,'シフト記号表（従来型・ユニット型共通）'!$C$6:$L$47,10,FALSE))</f>
        <v/>
      </c>
      <c r="AH64" s="1354" t="str">
        <f>IF(AH63="","",VLOOKUP(AH63,'シフト記号表（従来型・ユニット型共通）'!$C$6:$L$47,10,FALSE))</f>
        <v/>
      </c>
      <c r="AI64" s="1354" t="str">
        <f>IF(AI63="","",VLOOKUP(AI63,'シフト記号表（従来型・ユニット型共通）'!$C$6:$L$47,10,FALSE))</f>
        <v/>
      </c>
      <c r="AJ64" s="1370" t="str">
        <f>IF(AJ63="","",VLOOKUP(AJ63,'シフト記号表（従来型・ユニット型共通）'!$C$6:$L$47,10,FALSE))</f>
        <v/>
      </c>
      <c r="AK64" s="1342" t="str">
        <f>IF(AK63="","",VLOOKUP(AK63,'シフト記号表（従来型・ユニット型共通）'!$C$6:$L$47,10,FALSE))</f>
        <v/>
      </c>
      <c r="AL64" s="1354" t="str">
        <f>IF(AL63="","",VLOOKUP(AL63,'シフト記号表（従来型・ユニット型共通）'!$C$6:$L$47,10,FALSE))</f>
        <v/>
      </c>
      <c r="AM64" s="1354" t="str">
        <f>IF(AM63="","",VLOOKUP(AM63,'シフト記号表（従来型・ユニット型共通）'!$C$6:$L$47,10,FALSE))</f>
        <v/>
      </c>
      <c r="AN64" s="1354" t="str">
        <f>IF(AN63="","",VLOOKUP(AN63,'シフト記号表（従来型・ユニット型共通）'!$C$6:$L$47,10,FALSE))</f>
        <v/>
      </c>
      <c r="AO64" s="1354" t="str">
        <f>IF(AO63="","",VLOOKUP(AO63,'シフト記号表（従来型・ユニット型共通）'!$C$6:$L$47,10,FALSE))</f>
        <v/>
      </c>
      <c r="AP64" s="1354" t="str">
        <f>IF(AP63="","",VLOOKUP(AP63,'シフト記号表（従来型・ユニット型共通）'!$C$6:$L$47,10,FALSE))</f>
        <v/>
      </c>
      <c r="AQ64" s="1370" t="str">
        <f>IF(AQ63="","",VLOOKUP(AQ63,'シフト記号表（従来型・ユニット型共通）'!$C$6:$L$47,10,FALSE))</f>
        <v/>
      </c>
      <c r="AR64" s="1342" t="str">
        <f>IF(AR63="","",VLOOKUP(AR63,'シフト記号表（従来型・ユニット型共通）'!$C$6:$L$47,10,FALSE))</f>
        <v/>
      </c>
      <c r="AS64" s="1354" t="str">
        <f>IF(AS63="","",VLOOKUP(AS63,'シフト記号表（従来型・ユニット型共通）'!$C$6:$L$47,10,FALSE))</f>
        <v/>
      </c>
      <c r="AT64" s="1354" t="str">
        <f>IF(AT63="","",VLOOKUP(AT63,'シフト記号表（従来型・ユニット型共通）'!$C$6:$L$47,10,FALSE))</f>
        <v/>
      </c>
      <c r="AU64" s="1354" t="str">
        <f>IF(AU63="","",VLOOKUP(AU63,'シフト記号表（従来型・ユニット型共通）'!$C$6:$L$47,10,FALSE))</f>
        <v/>
      </c>
      <c r="AV64" s="1354" t="str">
        <f>IF(AV63="","",VLOOKUP(AV63,'シフト記号表（従来型・ユニット型共通）'!$C$6:$L$47,10,FALSE))</f>
        <v/>
      </c>
      <c r="AW64" s="1354" t="str">
        <f>IF(AW63="","",VLOOKUP(AW63,'シフト記号表（従来型・ユニット型共通）'!$C$6:$L$47,10,FALSE))</f>
        <v/>
      </c>
      <c r="AX64" s="1370" t="str">
        <f>IF(AX63="","",VLOOKUP(AX63,'シフト記号表（従来型・ユニット型共通）'!$C$6:$L$47,10,FALSE))</f>
        <v/>
      </c>
      <c r="AY64" s="1342" t="str">
        <f>IF(AY63="","",VLOOKUP(AY63,'シフト記号表（従来型・ユニット型共通）'!$C$6:$L$47,10,FALSE))</f>
        <v/>
      </c>
      <c r="AZ64" s="1354" t="str">
        <f>IF(AZ63="","",VLOOKUP(AZ63,'シフト記号表（従来型・ユニット型共通）'!$C$6:$L$47,10,FALSE))</f>
        <v/>
      </c>
      <c r="BA64" s="1354" t="str">
        <f>IF(BA63="","",VLOOKUP(BA63,'シフト記号表（従来型・ユニット型共通）'!$C$6:$L$47,10,FALSE))</f>
        <v/>
      </c>
      <c r="BB64" s="1404">
        <f>IF($BE$3="４週",SUM(W64:AX64),IF($BE$3="暦月",SUM(W64:BA64),""))</f>
        <v>0</v>
      </c>
      <c r="BC64" s="1413"/>
      <c r="BD64" s="1422">
        <f>IF($BE$3="４週",BB64/4,IF($BE$3="暦月",(BB64/($BE$8/7)),""))</f>
        <v>0</v>
      </c>
      <c r="BE64" s="1413"/>
      <c r="BF64" s="1435"/>
      <c r="BG64" s="1442"/>
      <c r="BH64" s="1442"/>
      <c r="BI64" s="1442"/>
      <c r="BJ64" s="1452"/>
    </row>
    <row r="65" spans="2:62" ht="20.25" customHeight="1">
      <c r="B65" s="1199">
        <f>B63+1</f>
        <v>25</v>
      </c>
      <c r="C65" s="1213"/>
      <c r="D65" s="1224"/>
      <c r="E65" s="1231"/>
      <c r="F65" s="1236"/>
      <c r="G65" s="1231"/>
      <c r="H65" s="1236"/>
      <c r="I65" s="1245"/>
      <c r="J65" s="1259"/>
      <c r="K65" s="1265"/>
      <c r="L65" s="1281"/>
      <c r="M65" s="1281"/>
      <c r="N65" s="1224"/>
      <c r="O65" s="1288"/>
      <c r="P65" s="1293"/>
      <c r="Q65" s="1293"/>
      <c r="R65" s="1293"/>
      <c r="S65" s="1304"/>
      <c r="T65" s="1314" t="s">
        <v>1366</v>
      </c>
      <c r="U65" s="1321"/>
      <c r="V65" s="1332"/>
      <c r="W65" s="1343"/>
      <c r="X65" s="1355"/>
      <c r="Y65" s="1355"/>
      <c r="Z65" s="1355"/>
      <c r="AA65" s="1355"/>
      <c r="AB65" s="1355"/>
      <c r="AC65" s="1371"/>
      <c r="AD65" s="1343"/>
      <c r="AE65" s="1355"/>
      <c r="AF65" s="1355"/>
      <c r="AG65" s="1355"/>
      <c r="AH65" s="1355"/>
      <c r="AI65" s="1355"/>
      <c r="AJ65" s="1371"/>
      <c r="AK65" s="1343"/>
      <c r="AL65" s="1355"/>
      <c r="AM65" s="1355"/>
      <c r="AN65" s="1355"/>
      <c r="AO65" s="1355"/>
      <c r="AP65" s="1355"/>
      <c r="AQ65" s="1371"/>
      <c r="AR65" s="1343"/>
      <c r="AS65" s="1355"/>
      <c r="AT65" s="1355"/>
      <c r="AU65" s="1355"/>
      <c r="AV65" s="1355"/>
      <c r="AW65" s="1355"/>
      <c r="AX65" s="1371"/>
      <c r="AY65" s="1343"/>
      <c r="AZ65" s="1355"/>
      <c r="BA65" s="1398"/>
      <c r="BB65" s="1405"/>
      <c r="BC65" s="1414"/>
      <c r="BD65" s="1423"/>
      <c r="BE65" s="1431"/>
      <c r="BF65" s="1436"/>
      <c r="BG65" s="1443"/>
      <c r="BH65" s="1443"/>
      <c r="BI65" s="1443"/>
      <c r="BJ65" s="1453"/>
    </row>
    <row r="66" spans="2:62" ht="20.25" customHeight="1">
      <c r="B66" s="1200"/>
      <c r="C66" s="1212"/>
      <c r="D66" s="1223"/>
      <c r="E66" s="1231"/>
      <c r="F66" s="1236">
        <f>C65</f>
        <v>0</v>
      </c>
      <c r="G66" s="1231"/>
      <c r="H66" s="1236">
        <f>I65</f>
        <v>0</v>
      </c>
      <c r="I66" s="1244"/>
      <c r="J66" s="1258"/>
      <c r="K66" s="1264"/>
      <c r="L66" s="1280"/>
      <c r="M66" s="1280"/>
      <c r="N66" s="1223"/>
      <c r="O66" s="1288"/>
      <c r="P66" s="1293"/>
      <c r="Q66" s="1293"/>
      <c r="R66" s="1293"/>
      <c r="S66" s="1304"/>
      <c r="T66" s="1313" t="s">
        <v>1559</v>
      </c>
      <c r="U66" s="1320"/>
      <c r="V66" s="1331"/>
      <c r="W66" s="1342" t="str">
        <f>IF(W65="","",VLOOKUP(W65,'シフト記号表（従来型・ユニット型共通）'!$C$6:$L$47,10,FALSE))</f>
        <v/>
      </c>
      <c r="X66" s="1354" t="str">
        <f>IF(X65="","",VLOOKUP(X65,'シフト記号表（従来型・ユニット型共通）'!$C$6:$L$47,10,FALSE))</f>
        <v/>
      </c>
      <c r="Y66" s="1354" t="str">
        <f>IF(Y65="","",VLOOKUP(Y65,'シフト記号表（従来型・ユニット型共通）'!$C$6:$L$47,10,FALSE))</f>
        <v/>
      </c>
      <c r="Z66" s="1354" t="str">
        <f>IF(Z65="","",VLOOKUP(Z65,'シフト記号表（従来型・ユニット型共通）'!$C$6:$L$47,10,FALSE))</f>
        <v/>
      </c>
      <c r="AA66" s="1354" t="str">
        <f>IF(AA65="","",VLOOKUP(AA65,'シフト記号表（従来型・ユニット型共通）'!$C$6:$L$47,10,FALSE))</f>
        <v/>
      </c>
      <c r="AB66" s="1354" t="str">
        <f>IF(AB65="","",VLOOKUP(AB65,'シフト記号表（従来型・ユニット型共通）'!$C$6:$L$47,10,FALSE))</f>
        <v/>
      </c>
      <c r="AC66" s="1370" t="str">
        <f>IF(AC65="","",VLOOKUP(AC65,'シフト記号表（従来型・ユニット型共通）'!$C$6:$L$47,10,FALSE))</f>
        <v/>
      </c>
      <c r="AD66" s="1342" t="str">
        <f>IF(AD65="","",VLOOKUP(AD65,'シフト記号表（従来型・ユニット型共通）'!$C$6:$L$47,10,FALSE))</f>
        <v/>
      </c>
      <c r="AE66" s="1354" t="str">
        <f>IF(AE65="","",VLOOKUP(AE65,'シフト記号表（従来型・ユニット型共通）'!$C$6:$L$47,10,FALSE))</f>
        <v/>
      </c>
      <c r="AF66" s="1354" t="str">
        <f>IF(AF65="","",VLOOKUP(AF65,'シフト記号表（従来型・ユニット型共通）'!$C$6:$L$47,10,FALSE))</f>
        <v/>
      </c>
      <c r="AG66" s="1354" t="str">
        <f>IF(AG65="","",VLOOKUP(AG65,'シフト記号表（従来型・ユニット型共通）'!$C$6:$L$47,10,FALSE))</f>
        <v/>
      </c>
      <c r="AH66" s="1354" t="str">
        <f>IF(AH65="","",VLOOKUP(AH65,'シフト記号表（従来型・ユニット型共通）'!$C$6:$L$47,10,FALSE))</f>
        <v/>
      </c>
      <c r="AI66" s="1354" t="str">
        <f>IF(AI65="","",VLOOKUP(AI65,'シフト記号表（従来型・ユニット型共通）'!$C$6:$L$47,10,FALSE))</f>
        <v/>
      </c>
      <c r="AJ66" s="1370" t="str">
        <f>IF(AJ65="","",VLOOKUP(AJ65,'シフト記号表（従来型・ユニット型共通）'!$C$6:$L$47,10,FALSE))</f>
        <v/>
      </c>
      <c r="AK66" s="1342" t="str">
        <f>IF(AK65="","",VLOOKUP(AK65,'シフト記号表（従来型・ユニット型共通）'!$C$6:$L$47,10,FALSE))</f>
        <v/>
      </c>
      <c r="AL66" s="1354" t="str">
        <f>IF(AL65="","",VLOOKUP(AL65,'シフト記号表（従来型・ユニット型共通）'!$C$6:$L$47,10,FALSE))</f>
        <v/>
      </c>
      <c r="AM66" s="1354" t="str">
        <f>IF(AM65="","",VLOOKUP(AM65,'シフト記号表（従来型・ユニット型共通）'!$C$6:$L$47,10,FALSE))</f>
        <v/>
      </c>
      <c r="AN66" s="1354" t="str">
        <f>IF(AN65="","",VLOOKUP(AN65,'シフト記号表（従来型・ユニット型共通）'!$C$6:$L$47,10,FALSE))</f>
        <v/>
      </c>
      <c r="AO66" s="1354" t="str">
        <f>IF(AO65="","",VLOOKUP(AO65,'シフト記号表（従来型・ユニット型共通）'!$C$6:$L$47,10,FALSE))</f>
        <v/>
      </c>
      <c r="AP66" s="1354" t="str">
        <f>IF(AP65="","",VLOOKUP(AP65,'シフト記号表（従来型・ユニット型共通）'!$C$6:$L$47,10,FALSE))</f>
        <v/>
      </c>
      <c r="AQ66" s="1370" t="str">
        <f>IF(AQ65="","",VLOOKUP(AQ65,'シフト記号表（従来型・ユニット型共通）'!$C$6:$L$47,10,FALSE))</f>
        <v/>
      </c>
      <c r="AR66" s="1342" t="str">
        <f>IF(AR65="","",VLOOKUP(AR65,'シフト記号表（従来型・ユニット型共通）'!$C$6:$L$47,10,FALSE))</f>
        <v/>
      </c>
      <c r="AS66" s="1354" t="str">
        <f>IF(AS65="","",VLOOKUP(AS65,'シフト記号表（従来型・ユニット型共通）'!$C$6:$L$47,10,FALSE))</f>
        <v/>
      </c>
      <c r="AT66" s="1354" t="str">
        <f>IF(AT65="","",VLOOKUP(AT65,'シフト記号表（従来型・ユニット型共通）'!$C$6:$L$47,10,FALSE))</f>
        <v/>
      </c>
      <c r="AU66" s="1354" t="str">
        <f>IF(AU65="","",VLOOKUP(AU65,'シフト記号表（従来型・ユニット型共通）'!$C$6:$L$47,10,FALSE))</f>
        <v/>
      </c>
      <c r="AV66" s="1354" t="str">
        <f>IF(AV65="","",VLOOKUP(AV65,'シフト記号表（従来型・ユニット型共通）'!$C$6:$L$47,10,FALSE))</f>
        <v/>
      </c>
      <c r="AW66" s="1354" t="str">
        <f>IF(AW65="","",VLOOKUP(AW65,'シフト記号表（従来型・ユニット型共通）'!$C$6:$L$47,10,FALSE))</f>
        <v/>
      </c>
      <c r="AX66" s="1370" t="str">
        <f>IF(AX65="","",VLOOKUP(AX65,'シフト記号表（従来型・ユニット型共通）'!$C$6:$L$47,10,FALSE))</f>
        <v/>
      </c>
      <c r="AY66" s="1342" t="str">
        <f>IF(AY65="","",VLOOKUP(AY65,'シフト記号表（従来型・ユニット型共通）'!$C$6:$L$47,10,FALSE))</f>
        <v/>
      </c>
      <c r="AZ66" s="1354" t="str">
        <f>IF(AZ65="","",VLOOKUP(AZ65,'シフト記号表（従来型・ユニット型共通）'!$C$6:$L$47,10,FALSE))</f>
        <v/>
      </c>
      <c r="BA66" s="1354" t="str">
        <f>IF(BA65="","",VLOOKUP(BA65,'シフト記号表（従来型・ユニット型共通）'!$C$6:$L$47,10,FALSE))</f>
        <v/>
      </c>
      <c r="BB66" s="1404">
        <f>IF($BE$3="４週",SUM(W66:AX66),IF($BE$3="暦月",SUM(W66:BA66),""))</f>
        <v>0</v>
      </c>
      <c r="BC66" s="1413"/>
      <c r="BD66" s="1422">
        <f>IF($BE$3="４週",BB66/4,IF($BE$3="暦月",(BB66/($BE$8/7)),""))</f>
        <v>0</v>
      </c>
      <c r="BE66" s="1413"/>
      <c r="BF66" s="1435"/>
      <c r="BG66" s="1442"/>
      <c r="BH66" s="1442"/>
      <c r="BI66" s="1442"/>
      <c r="BJ66" s="1452"/>
    </row>
    <row r="67" spans="2:62" ht="20.25" customHeight="1">
      <c r="B67" s="1199">
        <f>B65+1</f>
        <v>26</v>
      </c>
      <c r="C67" s="1213"/>
      <c r="D67" s="1224"/>
      <c r="E67" s="1231"/>
      <c r="F67" s="1236"/>
      <c r="G67" s="1231"/>
      <c r="H67" s="1236"/>
      <c r="I67" s="1245"/>
      <c r="J67" s="1259"/>
      <c r="K67" s="1265"/>
      <c r="L67" s="1281"/>
      <c r="M67" s="1281"/>
      <c r="N67" s="1224"/>
      <c r="O67" s="1288"/>
      <c r="P67" s="1293"/>
      <c r="Q67" s="1293"/>
      <c r="R67" s="1293"/>
      <c r="S67" s="1304"/>
      <c r="T67" s="1314" t="s">
        <v>1366</v>
      </c>
      <c r="U67" s="1321"/>
      <c r="V67" s="1332"/>
      <c r="W67" s="1343"/>
      <c r="X67" s="1355"/>
      <c r="Y67" s="1355"/>
      <c r="Z67" s="1355"/>
      <c r="AA67" s="1355"/>
      <c r="AB67" s="1355"/>
      <c r="AC67" s="1371"/>
      <c r="AD67" s="1343"/>
      <c r="AE67" s="1355"/>
      <c r="AF67" s="1355"/>
      <c r="AG67" s="1355"/>
      <c r="AH67" s="1355"/>
      <c r="AI67" s="1355"/>
      <c r="AJ67" s="1371"/>
      <c r="AK67" s="1343"/>
      <c r="AL67" s="1355"/>
      <c r="AM67" s="1355"/>
      <c r="AN67" s="1355"/>
      <c r="AO67" s="1355"/>
      <c r="AP67" s="1355"/>
      <c r="AQ67" s="1371"/>
      <c r="AR67" s="1343"/>
      <c r="AS67" s="1355"/>
      <c r="AT67" s="1355"/>
      <c r="AU67" s="1355"/>
      <c r="AV67" s="1355"/>
      <c r="AW67" s="1355"/>
      <c r="AX67" s="1371"/>
      <c r="AY67" s="1343"/>
      <c r="AZ67" s="1355"/>
      <c r="BA67" s="1398"/>
      <c r="BB67" s="1405"/>
      <c r="BC67" s="1414"/>
      <c r="BD67" s="1423"/>
      <c r="BE67" s="1431"/>
      <c r="BF67" s="1436"/>
      <c r="BG67" s="1443"/>
      <c r="BH67" s="1443"/>
      <c r="BI67" s="1443"/>
      <c r="BJ67" s="1453"/>
    </row>
    <row r="68" spans="2:62" ht="20.25" customHeight="1">
      <c r="B68" s="1200"/>
      <c r="C68" s="1212"/>
      <c r="D68" s="1223"/>
      <c r="E68" s="1231"/>
      <c r="F68" s="1236">
        <f>C67</f>
        <v>0</v>
      </c>
      <c r="G68" s="1231"/>
      <c r="H68" s="1236">
        <f>I67</f>
        <v>0</v>
      </c>
      <c r="I68" s="1244"/>
      <c r="J68" s="1258"/>
      <c r="K68" s="1264"/>
      <c r="L68" s="1280"/>
      <c r="M68" s="1280"/>
      <c r="N68" s="1223"/>
      <c r="O68" s="1288"/>
      <c r="P68" s="1293"/>
      <c r="Q68" s="1293"/>
      <c r="R68" s="1293"/>
      <c r="S68" s="1304"/>
      <c r="T68" s="1313" t="s">
        <v>1559</v>
      </c>
      <c r="U68" s="1320"/>
      <c r="V68" s="1331"/>
      <c r="W68" s="1342" t="str">
        <f>IF(W67="","",VLOOKUP(W67,'シフト記号表（従来型・ユニット型共通）'!$C$6:$L$47,10,FALSE))</f>
        <v/>
      </c>
      <c r="X68" s="1354" t="str">
        <f>IF(X67="","",VLOOKUP(X67,'シフト記号表（従来型・ユニット型共通）'!$C$6:$L$47,10,FALSE))</f>
        <v/>
      </c>
      <c r="Y68" s="1354" t="str">
        <f>IF(Y67="","",VLOOKUP(Y67,'シフト記号表（従来型・ユニット型共通）'!$C$6:$L$47,10,FALSE))</f>
        <v/>
      </c>
      <c r="Z68" s="1354" t="str">
        <f>IF(Z67="","",VLOOKUP(Z67,'シフト記号表（従来型・ユニット型共通）'!$C$6:$L$47,10,FALSE))</f>
        <v/>
      </c>
      <c r="AA68" s="1354" t="str">
        <f>IF(AA67="","",VLOOKUP(AA67,'シフト記号表（従来型・ユニット型共通）'!$C$6:$L$47,10,FALSE))</f>
        <v/>
      </c>
      <c r="AB68" s="1354" t="str">
        <f>IF(AB67="","",VLOOKUP(AB67,'シフト記号表（従来型・ユニット型共通）'!$C$6:$L$47,10,FALSE))</f>
        <v/>
      </c>
      <c r="AC68" s="1370" t="str">
        <f>IF(AC67="","",VLOOKUP(AC67,'シフト記号表（従来型・ユニット型共通）'!$C$6:$L$47,10,FALSE))</f>
        <v/>
      </c>
      <c r="AD68" s="1342" t="str">
        <f>IF(AD67="","",VLOOKUP(AD67,'シフト記号表（従来型・ユニット型共通）'!$C$6:$L$47,10,FALSE))</f>
        <v/>
      </c>
      <c r="AE68" s="1354" t="str">
        <f>IF(AE67="","",VLOOKUP(AE67,'シフト記号表（従来型・ユニット型共通）'!$C$6:$L$47,10,FALSE))</f>
        <v/>
      </c>
      <c r="AF68" s="1354" t="str">
        <f>IF(AF67="","",VLOOKUP(AF67,'シフト記号表（従来型・ユニット型共通）'!$C$6:$L$47,10,FALSE))</f>
        <v/>
      </c>
      <c r="AG68" s="1354" t="str">
        <f>IF(AG67="","",VLOOKUP(AG67,'シフト記号表（従来型・ユニット型共通）'!$C$6:$L$47,10,FALSE))</f>
        <v/>
      </c>
      <c r="AH68" s="1354" t="str">
        <f>IF(AH67="","",VLOOKUP(AH67,'シフト記号表（従来型・ユニット型共通）'!$C$6:$L$47,10,FALSE))</f>
        <v/>
      </c>
      <c r="AI68" s="1354" t="str">
        <f>IF(AI67="","",VLOOKUP(AI67,'シフト記号表（従来型・ユニット型共通）'!$C$6:$L$47,10,FALSE))</f>
        <v/>
      </c>
      <c r="AJ68" s="1370" t="str">
        <f>IF(AJ67="","",VLOOKUP(AJ67,'シフト記号表（従来型・ユニット型共通）'!$C$6:$L$47,10,FALSE))</f>
        <v/>
      </c>
      <c r="AK68" s="1342" t="str">
        <f>IF(AK67="","",VLOOKUP(AK67,'シフト記号表（従来型・ユニット型共通）'!$C$6:$L$47,10,FALSE))</f>
        <v/>
      </c>
      <c r="AL68" s="1354" t="str">
        <f>IF(AL67="","",VLOOKUP(AL67,'シフト記号表（従来型・ユニット型共通）'!$C$6:$L$47,10,FALSE))</f>
        <v/>
      </c>
      <c r="AM68" s="1354" t="str">
        <f>IF(AM67="","",VLOOKUP(AM67,'シフト記号表（従来型・ユニット型共通）'!$C$6:$L$47,10,FALSE))</f>
        <v/>
      </c>
      <c r="AN68" s="1354" t="str">
        <f>IF(AN67="","",VLOOKUP(AN67,'シフト記号表（従来型・ユニット型共通）'!$C$6:$L$47,10,FALSE))</f>
        <v/>
      </c>
      <c r="AO68" s="1354" t="str">
        <f>IF(AO67="","",VLOOKUP(AO67,'シフト記号表（従来型・ユニット型共通）'!$C$6:$L$47,10,FALSE))</f>
        <v/>
      </c>
      <c r="AP68" s="1354" t="str">
        <f>IF(AP67="","",VLOOKUP(AP67,'シフト記号表（従来型・ユニット型共通）'!$C$6:$L$47,10,FALSE))</f>
        <v/>
      </c>
      <c r="AQ68" s="1370" t="str">
        <f>IF(AQ67="","",VLOOKUP(AQ67,'シフト記号表（従来型・ユニット型共通）'!$C$6:$L$47,10,FALSE))</f>
        <v/>
      </c>
      <c r="AR68" s="1342" t="str">
        <f>IF(AR67="","",VLOOKUP(AR67,'シフト記号表（従来型・ユニット型共通）'!$C$6:$L$47,10,FALSE))</f>
        <v/>
      </c>
      <c r="AS68" s="1354" t="str">
        <f>IF(AS67="","",VLOOKUP(AS67,'シフト記号表（従来型・ユニット型共通）'!$C$6:$L$47,10,FALSE))</f>
        <v/>
      </c>
      <c r="AT68" s="1354" t="str">
        <f>IF(AT67="","",VLOOKUP(AT67,'シフト記号表（従来型・ユニット型共通）'!$C$6:$L$47,10,FALSE))</f>
        <v/>
      </c>
      <c r="AU68" s="1354" t="str">
        <f>IF(AU67="","",VLOOKUP(AU67,'シフト記号表（従来型・ユニット型共通）'!$C$6:$L$47,10,FALSE))</f>
        <v/>
      </c>
      <c r="AV68" s="1354" t="str">
        <f>IF(AV67="","",VLOOKUP(AV67,'シフト記号表（従来型・ユニット型共通）'!$C$6:$L$47,10,FALSE))</f>
        <v/>
      </c>
      <c r="AW68" s="1354" t="str">
        <f>IF(AW67="","",VLOOKUP(AW67,'シフト記号表（従来型・ユニット型共通）'!$C$6:$L$47,10,FALSE))</f>
        <v/>
      </c>
      <c r="AX68" s="1370" t="str">
        <f>IF(AX67="","",VLOOKUP(AX67,'シフト記号表（従来型・ユニット型共通）'!$C$6:$L$47,10,FALSE))</f>
        <v/>
      </c>
      <c r="AY68" s="1342" t="str">
        <f>IF(AY67="","",VLOOKUP(AY67,'シフト記号表（従来型・ユニット型共通）'!$C$6:$L$47,10,FALSE))</f>
        <v/>
      </c>
      <c r="AZ68" s="1354" t="str">
        <f>IF(AZ67="","",VLOOKUP(AZ67,'シフト記号表（従来型・ユニット型共通）'!$C$6:$L$47,10,FALSE))</f>
        <v/>
      </c>
      <c r="BA68" s="1354" t="str">
        <f>IF(BA67="","",VLOOKUP(BA67,'シフト記号表（従来型・ユニット型共通）'!$C$6:$L$47,10,FALSE))</f>
        <v/>
      </c>
      <c r="BB68" s="1404">
        <f>IF($BE$3="４週",SUM(W68:AX68),IF($BE$3="暦月",SUM(W68:BA68),""))</f>
        <v>0</v>
      </c>
      <c r="BC68" s="1413"/>
      <c r="BD68" s="1422">
        <f>IF($BE$3="４週",BB68/4,IF($BE$3="暦月",(BB68/($BE$8/7)),""))</f>
        <v>0</v>
      </c>
      <c r="BE68" s="1413"/>
      <c r="BF68" s="1435"/>
      <c r="BG68" s="1442"/>
      <c r="BH68" s="1442"/>
      <c r="BI68" s="1442"/>
      <c r="BJ68" s="1452"/>
    </row>
    <row r="69" spans="2:62" ht="20.25" customHeight="1">
      <c r="B69" s="1199">
        <f>B67+1</f>
        <v>27</v>
      </c>
      <c r="C69" s="1213"/>
      <c r="D69" s="1224"/>
      <c r="E69" s="1231"/>
      <c r="F69" s="1236"/>
      <c r="G69" s="1231"/>
      <c r="H69" s="1236"/>
      <c r="I69" s="1245"/>
      <c r="J69" s="1259"/>
      <c r="K69" s="1265"/>
      <c r="L69" s="1281"/>
      <c r="M69" s="1281"/>
      <c r="N69" s="1224"/>
      <c r="O69" s="1288"/>
      <c r="P69" s="1293"/>
      <c r="Q69" s="1293"/>
      <c r="R69" s="1293"/>
      <c r="S69" s="1304"/>
      <c r="T69" s="1314" t="s">
        <v>1366</v>
      </c>
      <c r="U69" s="1321"/>
      <c r="V69" s="1332"/>
      <c r="W69" s="1343"/>
      <c r="X69" s="1355"/>
      <c r="Y69" s="1355"/>
      <c r="Z69" s="1355"/>
      <c r="AA69" s="1355"/>
      <c r="AB69" s="1355"/>
      <c r="AC69" s="1371"/>
      <c r="AD69" s="1343"/>
      <c r="AE69" s="1355"/>
      <c r="AF69" s="1355"/>
      <c r="AG69" s="1355"/>
      <c r="AH69" s="1355"/>
      <c r="AI69" s="1355"/>
      <c r="AJ69" s="1371"/>
      <c r="AK69" s="1343"/>
      <c r="AL69" s="1355"/>
      <c r="AM69" s="1355"/>
      <c r="AN69" s="1355"/>
      <c r="AO69" s="1355"/>
      <c r="AP69" s="1355"/>
      <c r="AQ69" s="1371"/>
      <c r="AR69" s="1343"/>
      <c r="AS69" s="1355"/>
      <c r="AT69" s="1355"/>
      <c r="AU69" s="1355"/>
      <c r="AV69" s="1355"/>
      <c r="AW69" s="1355"/>
      <c r="AX69" s="1371"/>
      <c r="AY69" s="1343"/>
      <c r="AZ69" s="1355"/>
      <c r="BA69" s="1398"/>
      <c r="BB69" s="1405"/>
      <c r="BC69" s="1414"/>
      <c r="BD69" s="1423"/>
      <c r="BE69" s="1431"/>
      <c r="BF69" s="1436"/>
      <c r="BG69" s="1443"/>
      <c r="BH69" s="1443"/>
      <c r="BI69" s="1443"/>
      <c r="BJ69" s="1453"/>
    </row>
    <row r="70" spans="2:62" ht="20.25" customHeight="1">
      <c r="B70" s="1200"/>
      <c r="C70" s="1212"/>
      <c r="D70" s="1223"/>
      <c r="E70" s="1231"/>
      <c r="F70" s="1236">
        <f>C69</f>
        <v>0</v>
      </c>
      <c r="G70" s="1231"/>
      <c r="H70" s="1236">
        <f>I69</f>
        <v>0</v>
      </c>
      <c r="I70" s="1244"/>
      <c r="J70" s="1258"/>
      <c r="K70" s="1264"/>
      <c r="L70" s="1280"/>
      <c r="M70" s="1280"/>
      <c r="N70" s="1223"/>
      <c r="O70" s="1288"/>
      <c r="P70" s="1293"/>
      <c r="Q70" s="1293"/>
      <c r="R70" s="1293"/>
      <c r="S70" s="1304"/>
      <c r="T70" s="1313" t="s">
        <v>1559</v>
      </c>
      <c r="U70" s="1320"/>
      <c r="V70" s="1331"/>
      <c r="W70" s="1342" t="str">
        <f>IF(W69="","",VLOOKUP(W69,'シフト記号表（従来型・ユニット型共通）'!$C$6:$L$47,10,FALSE))</f>
        <v/>
      </c>
      <c r="X70" s="1354" t="str">
        <f>IF(X69="","",VLOOKUP(X69,'シフト記号表（従来型・ユニット型共通）'!$C$6:$L$47,10,FALSE))</f>
        <v/>
      </c>
      <c r="Y70" s="1354" t="str">
        <f>IF(Y69="","",VLOOKUP(Y69,'シフト記号表（従来型・ユニット型共通）'!$C$6:$L$47,10,FALSE))</f>
        <v/>
      </c>
      <c r="Z70" s="1354" t="str">
        <f>IF(Z69="","",VLOOKUP(Z69,'シフト記号表（従来型・ユニット型共通）'!$C$6:$L$47,10,FALSE))</f>
        <v/>
      </c>
      <c r="AA70" s="1354" t="str">
        <f>IF(AA69="","",VLOOKUP(AA69,'シフト記号表（従来型・ユニット型共通）'!$C$6:$L$47,10,FALSE))</f>
        <v/>
      </c>
      <c r="AB70" s="1354" t="str">
        <f>IF(AB69="","",VLOOKUP(AB69,'シフト記号表（従来型・ユニット型共通）'!$C$6:$L$47,10,FALSE))</f>
        <v/>
      </c>
      <c r="AC70" s="1370" t="str">
        <f>IF(AC69="","",VLOOKUP(AC69,'シフト記号表（従来型・ユニット型共通）'!$C$6:$L$47,10,FALSE))</f>
        <v/>
      </c>
      <c r="AD70" s="1342" t="str">
        <f>IF(AD69="","",VLOOKUP(AD69,'シフト記号表（従来型・ユニット型共通）'!$C$6:$L$47,10,FALSE))</f>
        <v/>
      </c>
      <c r="AE70" s="1354" t="str">
        <f>IF(AE69="","",VLOOKUP(AE69,'シフト記号表（従来型・ユニット型共通）'!$C$6:$L$47,10,FALSE))</f>
        <v/>
      </c>
      <c r="AF70" s="1354" t="str">
        <f>IF(AF69="","",VLOOKUP(AF69,'シフト記号表（従来型・ユニット型共通）'!$C$6:$L$47,10,FALSE))</f>
        <v/>
      </c>
      <c r="AG70" s="1354" t="str">
        <f>IF(AG69="","",VLOOKUP(AG69,'シフト記号表（従来型・ユニット型共通）'!$C$6:$L$47,10,FALSE))</f>
        <v/>
      </c>
      <c r="AH70" s="1354" t="str">
        <f>IF(AH69="","",VLOOKUP(AH69,'シフト記号表（従来型・ユニット型共通）'!$C$6:$L$47,10,FALSE))</f>
        <v/>
      </c>
      <c r="AI70" s="1354" t="str">
        <f>IF(AI69="","",VLOOKUP(AI69,'シフト記号表（従来型・ユニット型共通）'!$C$6:$L$47,10,FALSE))</f>
        <v/>
      </c>
      <c r="AJ70" s="1370" t="str">
        <f>IF(AJ69="","",VLOOKUP(AJ69,'シフト記号表（従来型・ユニット型共通）'!$C$6:$L$47,10,FALSE))</f>
        <v/>
      </c>
      <c r="AK70" s="1342" t="str">
        <f>IF(AK69="","",VLOOKUP(AK69,'シフト記号表（従来型・ユニット型共通）'!$C$6:$L$47,10,FALSE))</f>
        <v/>
      </c>
      <c r="AL70" s="1354" t="str">
        <f>IF(AL69="","",VLOOKUP(AL69,'シフト記号表（従来型・ユニット型共通）'!$C$6:$L$47,10,FALSE))</f>
        <v/>
      </c>
      <c r="AM70" s="1354" t="str">
        <f>IF(AM69="","",VLOOKUP(AM69,'シフト記号表（従来型・ユニット型共通）'!$C$6:$L$47,10,FALSE))</f>
        <v/>
      </c>
      <c r="AN70" s="1354" t="str">
        <f>IF(AN69="","",VLOOKUP(AN69,'シフト記号表（従来型・ユニット型共通）'!$C$6:$L$47,10,FALSE))</f>
        <v/>
      </c>
      <c r="AO70" s="1354" t="str">
        <f>IF(AO69="","",VLOOKUP(AO69,'シフト記号表（従来型・ユニット型共通）'!$C$6:$L$47,10,FALSE))</f>
        <v/>
      </c>
      <c r="AP70" s="1354" t="str">
        <f>IF(AP69="","",VLOOKUP(AP69,'シフト記号表（従来型・ユニット型共通）'!$C$6:$L$47,10,FALSE))</f>
        <v/>
      </c>
      <c r="AQ70" s="1370" t="str">
        <f>IF(AQ69="","",VLOOKUP(AQ69,'シフト記号表（従来型・ユニット型共通）'!$C$6:$L$47,10,FALSE))</f>
        <v/>
      </c>
      <c r="AR70" s="1342" t="str">
        <f>IF(AR69="","",VLOOKUP(AR69,'シフト記号表（従来型・ユニット型共通）'!$C$6:$L$47,10,FALSE))</f>
        <v/>
      </c>
      <c r="AS70" s="1354" t="str">
        <f>IF(AS69="","",VLOOKUP(AS69,'シフト記号表（従来型・ユニット型共通）'!$C$6:$L$47,10,FALSE))</f>
        <v/>
      </c>
      <c r="AT70" s="1354" t="str">
        <f>IF(AT69="","",VLOOKUP(AT69,'シフト記号表（従来型・ユニット型共通）'!$C$6:$L$47,10,FALSE))</f>
        <v/>
      </c>
      <c r="AU70" s="1354" t="str">
        <f>IF(AU69="","",VLOOKUP(AU69,'シフト記号表（従来型・ユニット型共通）'!$C$6:$L$47,10,FALSE))</f>
        <v/>
      </c>
      <c r="AV70" s="1354" t="str">
        <f>IF(AV69="","",VLOOKUP(AV69,'シフト記号表（従来型・ユニット型共通）'!$C$6:$L$47,10,FALSE))</f>
        <v/>
      </c>
      <c r="AW70" s="1354" t="str">
        <f>IF(AW69="","",VLOOKUP(AW69,'シフト記号表（従来型・ユニット型共通）'!$C$6:$L$47,10,FALSE))</f>
        <v/>
      </c>
      <c r="AX70" s="1370" t="str">
        <f>IF(AX69="","",VLOOKUP(AX69,'シフト記号表（従来型・ユニット型共通）'!$C$6:$L$47,10,FALSE))</f>
        <v/>
      </c>
      <c r="AY70" s="1342" t="str">
        <f>IF(AY69="","",VLOOKUP(AY69,'シフト記号表（従来型・ユニット型共通）'!$C$6:$L$47,10,FALSE))</f>
        <v/>
      </c>
      <c r="AZ70" s="1354" t="str">
        <f>IF(AZ69="","",VLOOKUP(AZ69,'シフト記号表（従来型・ユニット型共通）'!$C$6:$L$47,10,FALSE))</f>
        <v/>
      </c>
      <c r="BA70" s="1354" t="str">
        <f>IF(BA69="","",VLOOKUP(BA69,'シフト記号表（従来型・ユニット型共通）'!$C$6:$L$47,10,FALSE))</f>
        <v/>
      </c>
      <c r="BB70" s="1404">
        <f>IF($BE$3="４週",SUM(W70:AX70),IF($BE$3="暦月",SUM(W70:BA70),""))</f>
        <v>0</v>
      </c>
      <c r="BC70" s="1413"/>
      <c r="BD70" s="1422">
        <f>IF($BE$3="４週",BB70/4,IF($BE$3="暦月",(BB70/($BE$8/7)),""))</f>
        <v>0</v>
      </c>
      <c r="BE70" s="1413"/>
      <c r="BF70" s="1435"/>
      <c r="BG70" s="1442"/>
      <c r="BH70" s="1442"/>
      <c r="BI70" s="1442"/>
      <c r="BJ70" s="1452"/>
    </row>
    <row r="71" spans="2:62" ht="20.25" customHeight="1">
      <c r="B71" s="1199">
        <f>B69+1</f>
        <v>28</v>
      </c>
      <c r="C71" s="1213"/>
      <c r="D71" s="1224"/>
      <c r="E71" s="1231"/>
      <c r="F71" s="1236"/>
      <c r="G71" s="1231"/>
      <c r="H71" s="1236"/>
      <c r="I71" s="1245"/>
      <c r="J71" s="1259"/>
      <c r="K71" s="1265"/>
      <c r="L71" s="1281"/>
      <c r="M71" s="1281"/>
      <c r="N71" s="1224"/>
      <c r="O71" s="1288"/>
      <c r="P71" s="1293"/>
      <c r="Q71" s="1293"/>
      <c r="R71" s="1293"/>
      <c r="S71" s="1304"/>
      <c r="T71" s="1314" t="s">
        <v>1366</v>
      </c>
      <c r="U71" s="1321"/>
      <c r="V71" s="1332"/>
      <c r="W71" s="1343"/>
      <c r="X71" s="1355"/>
      <c r="Y71" s="1355"/>
      <c r="Z71" s="1355"/>
      <c r="AA71" s="1355"/>
      <c r="AB71" s="1355"/>
      <c r="AC71" s="1371"/>
      <c r="AD71" s="1343"/>
      <c r="AE71" s="1355"/>
      <c r="AF71" s="1355"/>
      <c r="AG71" s="1355"/>
      <c r="AH71" s="1355"/>
      <c r="AI71" s="1355"/>
      <c r="AJ71" s="1371"/>
      <c r="AK71" s="1343"/>
      <c r="AL71" s="1355"/>
      <c r="AM71" s="1355"/>
      <c r="AN71" s="1355"/>
      <c r="AO71" s="1355"/>
      <c r="AP71" s="1355"/>
      <c r="AQ71" s="1371"/>
      <c r="AR71" s="1343"/>
      <c r="AS71" s="1355"/>
      <c r="AT71" s="1355"/>
      <c r="AU71" s="1355"/>
      <c r="AV71" s="1355"/>
      <c r="AW71" s="1355"/>
      <c r="AX71" s="1371"/>
      <c r="AY71" s="1343"/>
      <c r="AZ71" s="1355"/>
      <c r="BA71" s="1398"/>
      <c r="BB71" s="1405"/>
      <c r="BC71" s="1414"/>
      <c r="BD71" s="1423"/>
      <c r="BE71" s="1431"/>
      <c r="BF71" s="1436"/>
      <c r="BG71" s="1443"/>
      <c r="BH71" s="1443"/>
      <c r="BI71" s="1443"/>
      <c r="BJ71" s="1453"/>
    </row>
    <row r="72" spans="2:62" ht="20.25" customHeight="1">
      <c r="B72" s="1200"/>
      <c r="C72" s="1212"/>
      <c r="D72" s="1223"/>
      <c r="E72" s="1231"/>
      <c r="F72" s="1236">
        <f>C71</f>
        <v>0</v>
      </c>
      <c r="G72" s="1231"/>
      <c r="H72" s="1236">
        <f>I71</f>
        <v>0</v>
      </c>
      <c r="I72" s="1244"/>
      <c r="J72" s="1258"/>
      <c r="K72" s="1264"/>
      <c r="L72" s="1280"/>
      <c r="M72" s="1280"/>
      <c r="N72" s="1223"/>
      <c r="O72" s="1288"/>
      <c r="P72" s="1293"/>
      <c r="Q72" s="1293"/>
      <c r="R72" s="1293"/>
      <c r="S72" s="1304"/>
      <c r="T72" s="1313" t="s">
        <v>1559</v>
      </c>
      <c r="U72" s="1320"/>
      <c r="V72" s="1331"/>
      <c r="W72" s="1342" t="str">
        <f>IF(W71="","",VLOOKUP(W71,'シフト記号表（従来型・ユニット型共通）'!$C$6:$L$47,10,FALSE))</f>
        <v/>
      </c>
      <c r="X72" s="1354" t="str">
        <f>IF(X71="","",VLOOKUP(X71,'シフト記号表（従来型・ユニット型共通）'!$C$6:$L$47,10,FALSE))</f>
        <v/>
      </c>
      <c r="Y72" s="1354" t="str">
        <f>IF(Y71="","",VLOOKUP(Y71,'シフト記号表（従来型・ユニット型共通）'!$C$6:$L$47,10,FALSE))</f>
        <v/>
      </c>
      <c r="Z72" s="1354" t="str">
        <f>IF(Z71="","",VLOOKUP(Z71,'シフト記号表（従来型・ユニット型共通）'!$C$6:$L$47,10,FALSE))</f>
        <v/>
      </c>
      <c r="AA72" s="1354" t="str">
        <f>IF(AA71="","",VLOOKUP(AA71,'シフト記号表（従来型・ユニット型共通）'!$C$6:$L$47,10,FALSE))</f>
        <v/>
      </c>
      <c r="AB72" s="1354" t="str">
        <f>IF(AB71="","",VLOOKUP(AB71,'シフト記号表（従来型・ユニット型共通）'!$C$6:$L$47,10,FALSE))</f>
        <v/>
      </c>
      <c r="AC72" s="1370" t="str">
        <f>IF(AC71="","",VLOOKUP(AC71,'シフト記号表（従来型・ユニット型共通）'!$C$6:$L$47,10,FALSE))</f>
        <v/>
      </c>
      <c r="AD72" s="1342" t="str">
        <f>IF(AD71="","",VLOOKUP(AD71,'シフト記号表（従来型・ユニット型共通）'!$C$6:$L$47,10,FALSE))</f>
        <v/>
      </c>
      <c r="AE72" s="1354" t="str">
        <f>IF(AE71="","",VLOOKUP(AE71,'シフト記号表（従来型・ユニット型共通）'!$C$6:$L$47,10,FALSE))</f>
        <v/>
      </c>
      <c r="AF72" s="1354" t="str">
        <f>IF(AF71="","",VLOOKUP(AF71,'シフト記号表（従来型・ユニット型共通）'!$C$6:$L$47,10,FALSE))</f>
        <v/>
      </c>
      <c r="AG72" s="1354" t="str">
        <f>IF(AG71="","",VLOOKUP(AG71,'シフト記号表（従来型・ユニット型共通）'!$C$6:$L$47,10,FALSE))</f>
        <v/>
      </c>
      <c r="AH72" s="1354" t="str">
        <f>IF(AH71="","",VLOOKUP(AH71,'シフト記号表（従来型・ユニット型共通）'!$C$6:$L$47,10,FALSE))</f>
        <v/>
      </c>
      <c r="AI72" s="1354" t="str">
        <f>IF(AI71="","",VLOOKUP(AI71,'シフト記号表（従来型・ユニット型共通）'!$C$6:$L$47,10,FALSE))</f>
        <v/>
      </c>
      <c r="AJ72" s="1370" t="str">
        <f>IF(AJ71="","",VLOOKUP(AJ71,'シフト記号表（従来型・ユニット型共通）'!$C$6:$L$47,10,FALSE))</f>
        <v/>
      </c>
      <c r="AK72" s="1342" t="str">
        <f>IF(AK71="","",VLOOKUP(AK71,'シフト記号表（従来型・ユニット型共通）'!$C$6:$L$47,10,FALSE))</f>
        <v/>
      </c>
      <c r="AL72" s="1354" t="str">
        <f>IF(AL71="","",VLOOKUP(AL71,'シフト記号表（従来型・ユニット型共通）'!$C$6:$L$47,10,FALSE))</f>
        <v/>
      </c>
      <c r="AM72" s="1354" t="str">
        <f>IF(AM71="","",VLOOKUP(AM71,'シフト記号表（従来型・ユニット型共通）'!$C$6:$L$47,10,FALSE))</f>
        <v/>
      </c>
      <c r="AN72" s="1354" t="str">
        <f>IF(AN71="","",VLOOKUP(AN71,'シフト記号表（従来型・ユニット型共通）'!$C$6:$L$47,10,FALSE))</f>
        <v/>
      </c>
      <c r="AO72" s="1354" t="str">
        <f>IF(AO71="","",VLOOKUP(AO71,'シフト記号表（従来型・ユニット型共通）'!$C$6:$L$47,10,FALSE))</f>
        <v/>
      </c>
      <c r="AP72" s="1354" t="str">
        <f>IF(AP71="","",VLOOKUP(AP71,'シフト記号表（従来型・ユニット型共通）'!$C$6:$L$47,10,FALSE))</f>
        <v/>
      </c>
      <c r="AQ72" s="1370" t="str">
        <f>IF(AQ71="","",VLOOKUP(AQ71,'シフト記号表（従来型・ユニット型共通）'!$C$6:$L$47,10,FALSE))</f>
        <v/>
      </c>
      <c r="AR72" s="1342" t="str">
        <f>IF(AR71="","",VLOOKUP(AR71,'シフト記号表（従来型・ユニット型共通）'!$C$6:$L$47,10,FALSE))</f>
        <v/>
      </c>
      <c r="AS72" s="1354" t="str">
        <f>IF(AS71="","",VLOOKUP(AS71,'シフト記号表（従来型・ユニット型共通）'!$C$6:$L$47,10,FALSE))</f>
        <v/>
      </c>
      <c r="AT72" s="1354" t="str">
        <f>IF(AT71="","",VLOOKUP(AT71,'シフト記号表（従来型・ユニット型共通）'!$C$6:$L$47,10,FALSE))</f>
        <v/>
      </c>
      <c r="AU72" s="1354" t="str">
        <f>IF(AU71="","",VLOOKUP(AU71,'シフト記号表（従来型・ユニット型共通）'!$C$6:$L$47,10,FALSE))</f>
        <v/>
      </c>
      <c r="AV72" s="1354" t="str">
        <f>IF(AV71="","",VLOOKUP(AV71,'シフト記号表（従来型・ユニット型共通）'!$C$6:$L$47,10,FALSE))</f>
        <v/>
      </c>
      <c r="AW72" s="1354" t="str">
        <f>IF(AW71="","",VLOOKUP(AW71,'シフト記号表（従来型・ユニット型共通）'!$C$6:$L$47,10,FALSE))</f>
        <v/>
      </c>
      <c r="AX72" s="1370" t="str">
        <f>IF(AX71="","",VLOOKUP(AX71,'シフト記号表（従来型・ユニット型共通）'!$C$6:$L$47,10,FALSE))</f>
        <v/>
      </c>
      <c r="AY72" s="1342" t="str">
        <f>IF(AY71="","",VLOOKUP(AY71,'シフト記号表（従来型・ユニット型共通）'!$C$6:$L$47,10,FALSE))</f>
        <v/>
      </c>
      <c r="AZ72" s="1354" t="str">
        <f>IF(AZ71="","",VLOOKUP(AZ71,'シフト記号表（従来型・ユニット型共通）'!$C$6:$L$47,10,FALSE))</f>
        <v/>
      </c>
      <c r="BA72" s="1354" t="str">
        <f>IF(BA71="","",VLOOKUP(BA71,'シフト記号表（従来型・ユニット型共通）'!$C$6:$L$47,10,FALSE))</f>
        <v/>
      </c>
      <c r="BB72" s="1404">
        <f>IF($BE$3="４週",SUM(W72:AX72),IF($BE$3="暦月",SUM(W72:BA72),""))</f>
        <v>0</v>
      </c>
      <c r="BC72" s="1413"/>
      <c r="BD72" s="1422">
        <f>IF($BE$3="４週",BB72/4,IF($BE$3="暦月",(BB72/($BE$8/7)),""))</f>
        <v>0</v>
      </c>
      <c r="BE72" s="1413"/>
      <c r="BF72" s="1435"/>
      <c r="BG72" s="1442"/>
      <c r="BH72" s="1442"/>
      <c r="BI72" s="1442"/>
      <c r="BJ72" s="1452"/>
    </row>
    <row r="73" spans="2:62" ht="20.25" customHeight="1">
      <c r="B73" s="1199">
        <f>B71+1</f>
        <v>29</v>
      </c>
      <c r="C73" s="1213"/>
      <c r="D73" s="1224"/>
      <c r="E73" s="1231"/>
      <c r="F73" s="1236"/>
      <c r="G73" s="1231"/>
      <c r="H73" s="1236"/>
      <c r="I73" s="1245"/>
      <c r="J73" s="1259"/>
      <c r="K73" s="1265"/>
      <c r="L73" s="1281"/>
      <c r="M73" s="1281"/>
      <c r="N73" s="1224"/>
      <c r="O73" s="1288"/>
      <c r="P73" s="1293"/>
      <c r="Q73" s="1293"/>
      <c r="R73" s="1293"/>
      <c r="S73" s="1304"/>
      <c r="T73" s="1314" t="s">
        <v>1366</v>
      </c>
      <c r="U73" s="1321"/>
      <c r="V73" s="1332"/>
      <c r="W73" s="1343"/>
      <c r="X73" s="1355"/>
      <c r="Y73" s="1355"/>
      <c r="Z73" s="1355"/>
      <c r="AA73" s="1355"/>
      <c r="AB73" s="1355"/>
      <c r="AC73" s="1371"/>
      <c r="AD73" s="1343"/>
      <c r="AE73" s="1355"/>
      <c r="AF73" s="1355"/>
      <c r="AG73" s="1355"/>
      <c r="AH73" s="1355"/>
      <c r="AI73" s="1355"/>
      <c r="AJ73" s="1371"/>
      <c r="AK73" s="1343"/>
      <c r="AL73" s="1355"/>
      <c r="AM73" s="1355"/>
      <c r="AN73" s="1355"/>
      <c r="AO73" s="1355"/>
      <c r="AP73" s="1355"/>
      <c r="AQ73" s="1371"/>
      <c r="AR73" s="1343"/>
      <c r="AS73" s="1355"/>
      <c r="AT73" s="1355"/>
      <c r="AU73" s="1355"/>
      <c r="AV73" s="1355"/>
      <c r="AW73" s="1355"/>
      <c r="AX73" s="1371"/>
      <c r="AY73" s="1343"/>
      <c r="AZ73" s="1355"/>
      <c r="BA73" s="1398"/>
      <c r="BB73" s="1405"/>
      <c r="BC73" s="1414"/>
      <c r="BD73" s="1423"/>
      <c r="BE73" s="1431"/>
      <c r="BF73" s="1436"/>
      <c r="BG73" s="1443"/>
      <c r="BH73" s="1443"/>
      <c r="BI73" s="1443"/>
      <c r="BJ73" s="1453"/>
    </row>
    <row r="74" spans="2:62" ht="20.25" customHeight="1">
      <c r="B74" s="1200"/>
      <c r="C74" s="1214"/>
      <c r="D74" s="1225"/>
      <c r="E74" s="1233"/>
      <c r="F74" s="1238">
        <f>C73</f>
        <v>0</v>
      </c>
      <c r="G74" s="1233"/>
      <c r="H74" s="1238">
        <f>I73</f>
        <v>0</v>
      </c>
      <c r="I74" s="1246"/>
      <c r="J74" s="1260"/>
      <c r="K74" s="1266"/>
      <c r="L74" s="1282"/>
      <c r="M74" s="1282"/>
      <c r="N74" s="1225"/>
      <c r="O74" s="1288"/>
      <c r="P74" s="1293"/>
      <c r="Q74" s="1293"/>
      <c r="R74" s="1293"/>
      <c r="S74" s="1304"/>
      <c r="T74" s="1313" t="s">
        <v>1559</v>
      </c>
      <c r="U74" s="1320"/>
      <c r="V74" s="1331"/>
      <c r="W74" s="1342" t="str">
        <f>IF(W73="","",VLOOKUP(W73,'シフト記号表（従来型・ユニット型共通）'!$C$6:$L$47,10,FALSE))</f>
        <v/>
      </c>
      <c r="X74" s="1354" t="str">
        <f>IF(X73="","",VLOOKUP(X73,'シフト記号表（従来型・ユニット型共通）'!$C$6:$L$47,10,FALSE))</f>
        <v/>
      </c>
      <c r="Y74" s="1354" t="str">
        <f>IF(Y73="","",VLOOKUP(Y73,'シフト記号表（従来型・ユニット型共通）'!$C$6:$L$47,10,FALSE))</f>
        <v/>
      </c>
      <c r="Z74" s="1354" t="str">
        <f>IF(Z73="","",VLOOKUP(Z73,'シフト記号表（従来型・ユニット型共通）'!$C$6:$L$47,10,FALSE))</f>
        <v/>
      </c>
      <c r="AA74" s="1354" t="str">
        <f>IF(AA73="","",VLOOKUP(AA73,'シフト記号表（従来型・ユニット型共通）'!$C$6:$L$47,10,FALSE))</f>
        <v/>
      </c>
      <c r="AB74" s="1354" t="str">
        <f>IF(AB73="","",VLOOKUP(AB73,'シフト記号表（従来型・ユニット型共通）'!$C$6:$L$47,10,FALSE))</f>
        <v/>
      </c>
      <c r="AC74" s="1370" t="str">
        <f>IF(AC73="","",VLOOKUP(AC73,'シフト記号表（従来型・ユニット型共通）'!$C$6:$L$47,10,FALSE))</f>
        <v/>
      </c>
      <c r="AD74" s="1342" t="str">
        <f>IF(AD73="","",VLOOKUP(AD73,'シフト記号表（従来型・ユニット型共通）'!$C$6:$L$47,10,FALSE))</f>
        <v/>
      </c>
      <c r="AE74" s="1354" t="str">
        <f>IF(AE73="","",VLOOKUP(AE73,'シフト記号表（従来型・ユニット型共通）'!$C$6:$L$47,10,FALSE))</f>
        <v/>
      </c>
      <c r="AF74" s="1354" t="str">
        <f>IF(AF73="","",VLOOKUP(AF73,'シフト記号表（従来型・ユニット型共通）'!$C$6:$L$47,10,FALSE))</f>
        <v/>
      </c>
      <c r="AG74" s="1354" t="str">
        <f>IF(AG73="","",VLOOKUP(AG73,'シフト記号表（従来型・ユニット型共通）'!$C$6:$L$47,10,FALSE))</f>
        <v/>
      </c>
      <c r="AH74" s="1354" t="str">
        <f>IF(AH73="","",VLOOKUP(AH73,'シフト記号表（従来型・ユニット型共通）'!$C$6:$L$47,10,FALSE))</f>
        <v/>
      </c>
      <c r="AI74" s="1354" t="str">
        <f>IF(AI73="","",VLOOKUP(AI73,'シフト記号表（従来型・ユニット型共通）'!$C$6:$L$47,10,FALSE))</f>
        <v/>
      </c>
      <c r="AJ74" s="1370" t="str">
        <f>IF(AJ73="","",VLOOKUP(AJ73,'シフト記号表（従来型・ユニット型共通）'!$C$6:$L$47,10,FALSE))</f>
        <v/>
      </c>
      <c r="AK74" s="1342" t="str">
        <f>IF(AK73="","",VLOOKUP(AK73,'シフト記号表（従来型・ユニット型共通）'!$C$6:$L$47,10,FALSE))</f>
        <v/>
      </c>
      <c r="AL74" s="1354" t="str">
        <f>IF(AL73="","",VLOOKUP(AL73,'シフト記号表（従来型・ユニット型共通）'!$C$6:$L$47,10,FALSE))</f>
        <v/>
      </c>
      <c r="AM74" s="1354" t="str">
        <f>IF(AM73="","",VLOOKUP(AM73,'シフト記号表（従来型・ユニット型共通）'!$C$6:$L$47,10,FALSE))</f>
        <v/>
      </c>
      <c r="AN74" s="1354" t="str">
        <f>IF(AN73="","",VLOOKUP(AN73,'シフト記号表（従来型・ユニット型共通）'!$C$6:$L$47,10,FALSE))</f>
        <v/>
      </c>
      <c r="AO74" s="1354" t="str">
        <f>IF(AO73="","",VLOOKUP(AO73,'シフト記号表（従来型・ユニット型共通）'!$C$6:$L$47,10,FALSE))</f>
        <v/>
      </c>
      <c r="AP74" s="1354" t="str">
        <f>IF(AP73="","",VLOOKUP(AP73,'シフト記号表（従来型・ユニット型共通）'!$C$6:$L$47,10,FALSE))</f>
        <v/>
      </c>
      <c r="AQ74" s="1370" t="str">
        <f>IF(AQ73="","",VLOOKUP(AQ73,'シフト記号表（従来型・ユニット型共通）'!$C$6:$L$47,10,FALSE))</f>
        <v/>
      </c>
      <c r="AR74" s="1342" t="str">
        <f>IF(AR73="","",VLOOKUP(AR73,'シフト記号表（従来型・ユニット型共通）'!$C$6:$L$47,10,FALSE))</f>
        <v/>
      </c>
      <c r="AS74" s="1354" t="str">
        <f>IF(AS73="","",VLOOKUP(AS73,'シフト記号表（従来型・ユニット型共通）'!$C$6:$L$47,10,FALSE))</f>
        <v/>
      </c>
      <c r="AT74" s="1354" t="str">
        <f>IF(AT73="","",VLOOKUP(AT73,'シフト記号表（従来型・ユニット型共通）'!$C$6:$L$47,10,FALSE))</f>
        <v/>
      </c>
      <c r="AU74" s="1354" t="str">
        <f>IF(AU73="","",VLOOKUP(AU73,'シフト記号表（従来型・ユニット型共通）'!$C$6:$L$47,10,FALSE))</f>
        <v/>
      </c>
      <c r="AV74" s="1354" t="str">
        <f>IF(AV73="","",VLOOKUP(AV73,'シフト記号表（従来型・ユニット型共通）'!$C$6:$L$47,10,FALSE))</f>
        <v/>
      </c>
      <c r="AW74" s="1354" t="str">
        <f>IF(AW73="","",VLOOKUP(AW73,'シフト記号表（従来型・ユニット型共通）'!$C$6:$L$47,10,FALSE))</f>
        <v/>
      </c>
      <c r="AX74" s="1370" t="str">
        <f>IF(AX73="","",VLOOKUP(AX73,'シフト記号表（従来型・ユニット型共通）'!$C$6:$L$47,10,FALSE))</f>
        <v/>
      </c>
      <c r="AY74" s="1342" t="str">
        <f>IF(AY73="","",VLOOKUP(AY73,'シフト記号表（従来型・ユニット型共通）'!$C$6:$L$47,10,FALSE))</f>
        <v/>
      </c>
      <c r="AZ74" s="1354" t="str">
        <f>IF(AZ73="","",VLOOKUP(AZ73,'シフト記号表（従来型・ユニット型共通）'!$C$6:$L$47,10,FALSE))</f>
        <v/>
      </c>
      <c r="BA74" s="1354" t="str">
        <f>IF(BA73="","",VLOOKUP(BA73,'シフト記号表（従来型・ユニット型共通）'!$C$6:$L$47,10,FALSE))</f>
        <v/>
      </c>
      <c r="BB74" s="1406">
        <f>IF($BE$3="４週",SUM(W74:AX74),IF($BE$3="暦月",SUM(W74:BA74),""))</f>
        <v>0</v>
      </c>
      <c r="BC74" s="1415"/>
      <c r="BD74" s="1424">
        <f>IF($BE$3="４週",BB74/4,IF($BE$3="暦月",(BB74/($BE$8/7)),""))</f>
        <v>0</v>
      </c>
      <c r="BE74" s="1415"/>
      <c r="BF74" s="1437"/>
      <c r="BG74" s="1444"/>
      <c r="BH74" s="1444"/>
      <c r="BI74" s="1444"/>
      <c r="BJ74" s="1454"/>
    </row>
    <row r="75" spans="2:62" ht="20.25" customHeight="1">
      <c r="B75" s="1199">
        <f>B73+1</f>
        <v>30</v>
      </c>
      <c r="C75" s="1213"/>
      <c r="D75" s="1224"/>
      <c r="E75" s="1231"/>
      <c r="F75" s="1236"/>
      <c r="G75" s="1231"/>
      <c r="H75" s="1236"/>
      <c r="I75" s="1245"/>
      <c r="J75" s="1259"/>
      <c r="K75" s="1265"/>
      <c r="L75" s="1281"/>
      <c r="M75" s="1281"/>
      <c r="N75" s="1224"/>
      <c r="O75" s="1288"/>
      <c r="P75" s="1293"/>
      <c r="Q75" s="1293"/>
      <c r="R75" s="1293"/>
      <c r="S75" s="1304"/>
      <c r="T75" s="1314" t="s">
        <v>1366</v>
      </c>
      <c r="U75" s="1321"/>
      <c r="V75" s="1332"/>
      <c r="W75" s="1343"/>
      <c r="X75" s="1355"/>
      <c r="Y75" s="1355"/>
      <c r="Z75" s="1355"/>
      <c r="AA75" s="1355"/>
      <c r="AB75" s="1355"/>
      <c r="AC75" s="1371"/>
      <c r="AD75" s="1343"/>
      <c r="AE75" s="1355"/>
      <c r="AF75" s="1355"/>
      <c r="AG75" s="1355"/>
      <c r="AH75" s="1355"/>
      <c r="AI75" s="1355"/>
      <c r="AJ75" s="1371"/>
      <c r="AK75" s="1343"/>
      <c r="AL75" s="1355"/>
      <c r="AM75" s="1355"/>
      <c r="AN75" s="1355"/>
      <c r="AO75" s="1355"/>
      <c r="AP75" s="1355"/>
      <c r="AQ75" s="1371"/>
      <c r="AR75" s="1343"/>
      <c r="AS75" s="1355"/>
      <c r="AT75" s="1355"/>
      <c r="AU75" s="1355"/>
      <c r="AV75" s="1355"/>
      <c r="AW75" s="1355"/>
      <c r="AX75" s="1371"/>
      <c r="AY75" s="1343"/>
      <c r="AZ75" s="1355"/>
      <c r="BA75" s="1398"/>
      <c r="BB75" s="1405"/>
      <c r="BC75" s="1414"/>
      <c r="BD75" s="1423"/>
      <c r="BE75" s="1431"/>
      <c r="BF75" s="1436"/>
      <c r="BG75" s="1443"/>
      <c r="BH75" s="1443"/>
      <c r="BI75" s="1443"/>
      <c r="BJ75" s="1453"/>
    </row>
    <row r="76" spans="2:62" ht="20.25" customHeight="1">
      <c r="B76" s="1200"/>
      <c r="C76" s="1214"/>
      <c r="D76" s="1225"/>
      <c r="E76" s="1233"/>
      <c r="F76" s="1238">
        <f>C75</f>
        <v>0</v>
      </c>
      <c r="G76" s="1233"/>
      <c r="H76" s="1238">
        <f>I75</f>
        <v>0</v>
      </c>
      <c r="I76" s="1246"/>
      <c r="J76" s="1260"/>
      <c r="K76" s="1266"/>
      <c r="L76" s="1282"/>
      <c r="M76" s="1282"/>
      <c r="N76" s="1225"/>
      <c r="O76" s="1288"/>
      <c r="P76" s="1293"/>
      <c r="Q76" s="1293"/>
      <c r="R76" s="1293"/>
      <c r="S76" s="1304"/>
      <c r="T76" s="1313" t="s">
        <v>1559</v>
      </c>
      <c r="U76" s="1320"/>
      <c r="V76" s="1331"/>
      <c r="W76" s="1342" t="str">
        <f>IF(W75="","",VLOOKUP(W75,'シフト記号表（従来型・ユニット型共通）'!$C$6:$L$47,10,FALSE))</f>
        <v/>
      </c>
      <c r="X76" s="1354" t="str">
        <f>IF(X75="","",VLOOKUP(X75,'シフト記号表（従来型・ユニット型共通）'!$C$6:$L$47,10,FALSE))</f>
        <v/>
      </c>
      <c r="Y76" s="1354" t="str">
        <f>IF(Y75="","",VLOOKUP(Y75,'シフト記号表（従来型・ユニット型共通）'!$C$6:$L$47,10,FALSE))</f>
        <v/>
      </c>
      <c r="Z76" s="1354" t="str">
        <f>IF(Z75="","",VLOOKUP(Z75,'シフト記号表（従来型・ユニット型共通）'!$C$6:$L$47,10,FALSE))</f>
        <v/>
      </c>
      <c r="AA76" s="1354" t="str">
        <f>IF(AA75="","",VLOOKUP(AA75,'シフト記号表（従来型・ユニット型共通）'!$C$6:$L$47,10,FALSE))</f>
        <v/>
      </c>
      <c r="AB76" s="1354" t="str">
        <f>IF(AB75="","",VLOOKUP(AB75,'シフト記号表（従来型・ユニット型共通）'!$C$6:$L$47,10,FALSE))</f>
        <v/>
      </c>
      <c r="AC76" s="1370" t="str">
        <f>IF(AC75="","",VLOOKUP(AC75,'シフト記号表（従来型・ユニット型共通）'!$C$6:$L$47,10,FALSE))</f>
        <v/>
      </c>
      <c r="AD76" s="1342" t="str">
        <f>IF(AD75="","",VLOOKUP(AD75,'シフト記号表（従来型・ユニット型共通）'!$C$6:$L$47,10,FALSE))</f>
        <v/>
      </c>
      <c r="AE76" s="1354" t="str">
        <f>IF(AE75="","",VLOOKUP(AE75,'シフト記号表（従来型・ユニット型共通）'!$C$6:$L$47,10,FALSE))</f>
        <v/>
      </c>
      <c r="AF76" s="1354" t="str">
        <f>IF(AF75="","",VLOOKUP(AF75,'シフト記号表（従来型・ユニット型共通）'!$C$6:$L$47,10,FALSE))</f>
        <v/>
      </c>
      <c r="AG76" s="1354" t="str">
        <f>IF(AG75="","",VLOOKUP(AG75,'シフト記号表（従来型・ユニット型共通）'!$C$6:$L$47,10,FALSE))</f>
        <v/>
      </c>
      <c r="AH76" s="1354" t="str">
        <f>IF(AH75="","",VLOOKUP(AH75,'シフト記号表（従来型・ユニット型共通）'!$C$6:$L$47,10,FALSE))</f>
        <v/>
      </c>
      <c r="AI76" s="1354" t="str">
        <f>IF(AI75="","",VLOOKUP(AI75,'シフト記号表（従来型・ユニット型共通）'!$C$6:$L$47,10,FALSE))</f>
        <v/>
      </c>
      <c r="AJ76" s="1370" t="str">
        <f>IF(AJ75="","",VLOOKUP(AJ75,'シフト記号表（従来型・ユニット型共通）'!$C$6:$L$47,10,FALSE))</f>
        <v/>
      </c>
      <c r="AK76" s="1342" t="str">
        <f>IF(AK75="","",VLOOKUP(AK75,'シフト記号表（従来型・ユニット型共通）'!$C$6:$L$47,10,FALSE))</f>
        <v/>
      </c>
      <c r="AL76" s="1354" t="str">
        <f>IF(AL75="","",VLOOKUP(AL75,'シフト記号表（従来型・ユニット型共通）'!$C$6:$L$47,10,FALSE))</f>
        <v/>
      </c>
      <c r="AM76" s="1354" t="str">
        <f>IF(AM75="","",VLOOKUP(AM75,'シフト記号表（従来型・ユニット型共通）'!$C$6:$L$47,10,FALSE))</f>
        <v/>
      </c>
      <c r="AN76" s="1354" t="str">
        <f>IF(AN75="","",VLOOKUP(AN75,'シフト記号表（従来型・ユニット型共通）'!$C$6:$L$47,10,FALSE))</f>
        <v/>
      </c>
      <c r="AO76" s="1354" t="str">
        <f>IF(AO75="","",VLOOKUP(AO75,'シフト記号表（従来型・ユニット型共通）'!$C$6:$L$47,10,FALSE))</f>
        <v/>
      </c>
      <c r="AP76" s="1354" t="str">
        <f>IF(AP75="","",VLOOKUP(AP75,'シフト記号表（従来型・ユニット型共通）'!$C$6:$L$47,10,FALSE))</f>
        <v/>
      </c>
      <c r="AQ76" s="1370" t="str">
        <f>IF(AQ75="","",VLOOKUP(AQ75,'シフト記号表（従来型・ユニット型共通）'!$C$6:$L$47,10,FALSE))</f>
        <v/>
      </c>
      <c r="AR76" s="1342" t="str">
        <f>IF(AR75="","",VLOOKUP(AR75,'シフト記号表（従来型・ユニット型共通）'!$C$6:$L$47,10,FALSE))</f>
        <v/>
      </c>
      <c r="AS76" s="1354" t="str">
        <f>IF(AS75="","",VLOOKUP(AS75,'シフト記号表（従来型・ユニット型共通）'!$C$6:$L$47,10,FALSE))</f>
        <v/>
      </c>
      <c r="AT76" s="1354" t="str">
        <f>IF(AT75="","",VLOOKUP(AT75,'シフト記号表（従来型・ユニット型共通）'!$C$6:$L$47,10,FALSE))</f>
        <v/>
      </c>
      <c r="AU76" s="1354" t="str">
        <f>IF(AU75="","",VLOOKUP(AU75,'シフト記号表（従来型・ユニット型共通）'!$C$6:$L$47,10,FALSE))</f>
        <v/>
      </c>
      <c r="AV76" s="1354" t="str">
        <f>IF(AV75="","",VLOOKUP(AV75,'シフト記号表（従来型・ユニット型共通）'!$C$6:$L$47,10,FALSE))</f>
        <v/>
      </c>
      <c r="AW76" s="1354" t="str">
        <f>IF(AW75="","",VLOOKUP(AW75,'シフト記号表（従来型・ユニット型共通）'!$C$6:$L$47,10,FALSE))</f>
        <v/>
      </c>
      <c r="AX76" s="1370" t="str">
        <f>IF(AX75="","",VLOOKUP(AX75,'シフト記号表（従来型・ユニット型共通）'!$C$6:$L$47,10,FALSE))</f>
        <v/>
      </c>
      <c r="AY76" s="1342" t="str">
        <f>IF(AY75="","",VLOOKUP(AY75,'シフト記号表（従来型・ユニット型共通）'!$C$6:$L$47,10,FALSE))</f>
        <v/>
      </c>
      <c r="AZ76" s="1354" t="str">
        <f>IF(AZ75="","",VLOOKUP(AZ75,'シフト記号表（従来型・ユニット型共通）'!$C$6:$L$47,10,FALSE))</f>
        <v/>
      </c>
      <c r="BA76" s="1354" t="str">
        <f>IF(BA75="","",VLOOKUP(BA75,'シフト記号表（従来型・ユニット型共通）'!$C$6:$L$47,10,FALSE))</f>
        <v/>
      </c>
      <c r="BB76" s="1406">
        <f>IF($BE$3="４週",SUM(W76:AX76),IF($BE$3="暦月",SUM(W76:BA76),""))</f>
        <v>0</v>
      </c>
      <c r="BC76" s="1415"/>
      <c r="BD76" s="1424">
        <f>IF($BE$3="４週",BB76/4,IF($BE$3="暦月",(BB76/($BE$8/7)),""))</f>
        <v>0</v>
      </c>
      <c r="BE76" s="1415"/>
      <c r="BF76" s="1437"/>
      <c r="BG76" s="1444"/>
      <c r="BH76" s="1444"/>
      <c r="BI76" s="1444"/>
      <c r="BJ76" s="1454"/>
    </row>
    <row r="77" spans="2:62" ht="20.25" customHeight="1">
      <c r="B77" s="1199">
        <f>B75+1</f>
        <v>31</v>
      </c>
      <c r="C77" s="1213"/>
      <c r="D77" s="1224"/>
      <c r="E77" s="1231"/>
      <c r="F77" s="1236"/>
      <c r="G77" s="1231"/>
      <c r="H77" s="1236"/>
      <c r="I77" s="1245"/>
      <c r="J77" s="1259"/>
      <c r="K77" s="1265"/>
      <c r="L77" s="1281"/>
      <c r="M77" s="1281"/>
      <c r="N77" s="1224"/>
      <c r="O77" s="1288"/>
      <c r="P77" s="1293"/>
      <c r="Q77" s="1293"/>
      <c r="R77" s="1293"/>
      <c r="S77" s="1304"/>
      <c r="T77" s="1314" t="s">
        <v>1366</v>
      </c>
      <c r="U77" s="1321"/>
      <c r="V77" s="1332"/>
      <c r="W77" s="1343"/>
      <c r="X77" s="1355"/>
      <c r="Y77" s="1355"/>
      <c r="Z77" s="1355"/>
      <c r="AA77" s="1355"/>
      <c r="AB77" s="1355"/>
      <c r="AC77" s="1371"/>
      <c r="AD77" s="1343"/>
      <c r="AE77" s="1355"/>
      <c r="AF77" s="1355"/>
      <c r="AG77" s="1355"/>
      <c r="AH77" s="1355"/>
      <c r="AI77" s="1355"/>
      <c r="AJ77" s="1371"/>
      <c r="AK77" s="1343"/>
      <c r="AL77" s="1355"/>
      <c r="AM77" s="1355"/>
      <c r="AN77" s="1355"/>
      <c r="AO77" s="1355"/>
      <c r="AP77" s="1355"/>
      <c r="AQ77" s="1371"/>
      <c r="AR77" s="1343"/>
      <c r="AS77" s="1355"/>
      <c r="AT77" s="1355"/>
      <c r="AU77" s="1355"/>
      <c r="AV77" s="1355"/>
      <c r="AW77" s="1355"/>
      <c r="AX77" s="1371"/>
      <c r="AY77" s="1343"/>
      <c r="AZ77" s="1355"/>
      <c r="BA77" s="1398"/>
      <c r="BB77" s="1405"/>
      <c r="BC77" s="1414"/>
      <c r="BD77" s="1423"/>
      <c r="BE77" s="1431"/>
      <c r="BF77" s="1436"/>
      <c r="BG77" s="1443"/>
      <c r="BH77" s="1443"/>
      <c r="BI77" s="1443"/>
      <c r="BJ77" s="1453"/>
    </row>
    <row r="78" spans="2:62" ht="20.25" customHeight="1">
      <c r="B78" s="1200"/>
      <c r="C78" s="1214"/>
      <c r="D78" s="1225"/>
      <c r="E78" s="1233"/>
      <c r="F78" s="1238">
        <f>C77</f>
        <v>0</v>
      </c>
      <c r="G78" s="1233"/>
      <c r="H78" s="1238">
        <f>I77</f>
        <v>0</v>
      </c>
      <c r="I78" s="1246"/>
      <c r="J78" s="1260"/>
      <c r="K78" s="1266"/>
      <c r="L78" s="1282"/>
      <c r="M78" s="1282"/>
      <c r="N78" s="1225"/>
      <c r="O78" s="1288"/>
      <c r="P78" s="1293"/>
      <c r="Q78" s="1293"/>
      <c r="R78" s="1293"/>
      <c r="S78" s="1304"/>
      <c r="T78" s="1313" t="s">
        <v>1559</v>
      </c>
      <c r="U78" s="1320"/>
      <c r="V78" s="1331"/>
      <c r="W78" s="1342" t="str">
        <f>IF(W77="","",VLOOKUP(W77,'シフト記号表（従来型・ユニット型共通）'!$C$6:$L$47,10,FALSE))</f>
        <v/>
      </c>
      <c r="X78" s="1354" t="str">
        <f>IF(X77="","",VLOOKUP(X77,'シフト記号表（従来型・ユニット型共通）'!$C$6:$L$47,10,FALSE))</f>
        <v/>
      </c>
      <c r="Y78" s="1354" t="str">
        <f>IF(Y77="","",VLOOKUP(Y77,'シフト記号表（従来型・ユニット型共通）'!$C$6:$L$47,10,FALSE))</f>
        <v/>
      </c>
      <c r="Z78" s="1354" t="str">
        <f>IF(Z77="","",VLOOKUP(Z77,'シフト記号表（従来型・ユニット型共通）'!$C$6:$L$47,10,FALSE))</f>
        <v/>
      </c>
      <c r="AA78" s="1354" t="str">
        <f>IF(AA77="","",VLOOKUP(AA77,'シフト記号表（従来型・ユニット型共通）'!$C$6:$L$47,10,FALSE))</f>
        <v/>
      </c>
      <c r="AB78" s="1354" t="str">
        <f>IF(AB77="","",VLOOKUP(AB77,'シフト記号表（従来型・ユニット型共通）'!$C$6:$L$47,10,FALSE))</f>
        <v/>
      </c>
      <c r="AC78" s="1370" t="str">
        <f>IF(AC77="","",VLOOKUP(AC77,'シフト記号表（従来型・ユニット型共通）'!$C$6:$L$47,10,FALSE))</f>
        <v/>
      </c>
      <c r="AD78" s="1342" t="str">
        <f>IF(AD77="","",VLOOKUP(AD77,'シフト記号表（従来型・ユニット型共通）'!$C$6:$L$47,10,FALSE))</f>
        <v/>
      </c>
      <c r="AE78" s="1354" t="str">
        <f>IF(AE77="","",VLOOKUP(AE77,'シフト記号表（従来型・ユニット型共通）'!$C$6:$L$47,10,FALSE))</f>
        <v/>
      </c>
      <c r="AF78" s="1354" t="str">
        <f>IF(AF77="","",VLOOKUP(AF77,'シフト記号表（従来型・ユニット型共通）'!$C$6:$L$47,10,FALSE))</f>
        <v/>
      </c>
      <c r="AG78" s="1354" t="str">
        <f>IF(AG77="","",VLOOKUP(AG77,'シフト記号表（従来型・ユニット型共通）'!$C$6:$L$47,10,FALSE))</f>
        <v/>
      </c>
      <c r="AH78" s="1354" t="str">
        <f>IF(AH77="","",VLOOKUP(AH77,'シフト記号表（従来型・ユニット型共通）'!$C$6:$L$47,10,FALSE))</f>
        <v/>
      </c>
      <c r="AI78" s="1354" t="str">
        <f>IF(AI77="","",VLOOKUP(AI77,'シフト記号表（従来型・ユニット型共通）'!$C$6:$L$47,10,FALSE))</f>
        <v/>
      </c>
      <c r="AJ78" s="1370" t="str">
        <f>IF(AJ77="","",VLOOKUP(AJ77,'シフト記号表（従来型・ユニット型共通）'!$C$6:$L$47,10,FALSE))</f>
        <v/>
      </c>
      <c r="AK78" s="1342" t="str">
        <f>IF(AK77="","",VLOOKUP(AK77,'シフト記号表（従来型・ユニット型共通）'!$C$6:$L$47,10,FALSE))</f>
        <v/>
      </c>
      <c r="AL78" s="1354" t="str">
        <f>IF(AL77="","",VLOOKUP(AL77,'シフト記号表（従来型・ユニット型共通）'!$C$6:$L$47,10,FALSE))</f>
        <v/>
      </c>
      <c r="AM78" s="1354" t="str">
        <f>IF(AM77="","",VLOOKUP(AM77,'シフト記号表（従来型・ユニット型共通）'!$C$6:$L$47,10,FALSE))</f>
        <v/>
      </c>
      <c r="AN78" s="1354" t="str">
        <f>IF(AN77="","",VLOOKUP(AN77,'シフト記号表（従来型・ユニット型共通）'!$C$6:$L$47,10,FALSE))</f>
        <v/>
      </c>
      <c r="AO78" s="1354" t="str">
        <f>IF(AO77="","",VLOOKUP(AO77,'シフト記号表（従来型・ユニット型共通）'!$C$6:$L$47,10,FALSE))</f>
        <v/>
      </c>
      <c r="AP78" s="1354" t="str">
        <f>IF(AP77="","",VLOOKUP(AP77,'シフト記号表（従来型・ユニット型共通）'!$C$6:$L$47,10,FALSE))</f>
        <v/>
      </c>
      <c r="AQ78" s="1370" t="str">
        <f>IF(AQ77="","",VLOOKUP(AQ77,'シフト記号表（従来型・ユニット型共通）'!$C$6:$L$47,10,FALSE))</f>
        <v/>
      </c>
      <c r="AR78" s="1342" t="str">
        <f>IF(AR77="","",VLOOKUP(AR77,'シフト記号表（従来型・ユニット型共通）'!$C$6:$L$47,10,FALSE))</f>
        <v/>
      </c>
      <c r="AS78" s="1354" t="str">
        <f>IF(AS77="","",VLOOKUP(AS77,'シフト記号表（従来型・ユニット型共通）'!$C$6:$L$47,10,FALSE))</f>
        <v/>
      </c>
      <c r="AT78" s="1354" t="str">
        <f>IF(AT77="","",VLOOKUP(AT77,'シフト記号表（従来型・ユニット型共通）'!$C$6:$L$47,10,FALSE))</f>
        <v/>
      </c>
      <c r="AU78" s="1354" t="str">
        <f>IF(AU77="","",VLOOKUP(AU77,'シフト記号表（従来型・ユニット型共通）'!$C$6:$L$47,10,FALSE))</f>
        <v/>
      </c>
      <c r="AV78" s="1354" t="str">
        <f>IF(AV77="","",VLOOKUP(AV77,'シフト記号表（従来型・ユニット型共通）'!$C$6:$L$47,10,FALSE))</f>
        <v/>
      </c>
      <c r="AW78" s="1354" t="str">
        <f>IF(AW77="","",VLOOKUP(AW77,'シフト記号表（従来型・ユニット型共通）'!$C$6:$L$47,10,FALSE))</f>
        <v/>
      </c>
      <c r="AX78" s="1370" t="str">
        <f>IF(AX77="","",VLOOKUP(AX77,'シフト記号表（従来型・ユニット型共通）'!$C$6:$L$47,10,FALSE))</f>
        <v/>
      </c>
      <c r="AY78" s="1342" t="str">
        <f>IF(AY77="","",VLOOKUP(AY77,'シフト記号表（従来型・ユニット型共通）'!$C$6:$L$47,10,FALSE))</f>
        <v/>
      </c>
      <c r="AZ78" s="1354" t="str">
        <f>IF(AZ77="","",VLOOKUP(AZ77,'シフト記号表（従来型・ユニット型共通）'!$C$6:$L$47,10,FALSE))</f>
        <v/>
      </c>
      <c r="BA78" s="1354" t="str">
        <f>IF(BA77="","",VLOOKUP(BA77,'シフト記号表（従来型・ユニット型共通）'!$C$6:$L$47,10,FALSE))</f>
        <v/>
      </c>
      <c r="BB78" s="1406">
        <f>IF($BE$3="４週",SUM(W78:AX78),IF($BE$3="暦月",SUM(W78:BA78),""))</f>
        <v>0</v>
      </c>
      <c r="BC78" s="1415"/>
      <c r="BD78" s="1424">
        <f>IF($BE$3="４週",BB78/4,IF($BE$3="暦月",(BB78/($BE$8/7)),""))</f>
        <v>0</v>
      </c>
      <c r="BE78" s="1415"/>
      <c r="BF78" s="1437"/>
      <c r="BG78" s="1444"/>
      <c r="BH78" s="1444"/>
      <c r="BI78" s="1444"/>
      <c r="BJ78" s="1454"/>
    </row>
    <row r="79" spans="2:62" ht="20.25" customHeight="1">
      <c r="B79" s="1199">
        <f>B77+1</f>
        <v>32</v>
      </c>
      <c r="C79" s="1213"/>
      <c r="D79" s="1224"/>
      <c r="E79" s="1231"/>
      <c r="F79" s="1236"/>
      <c r="G79" s="1231"/>
      <c r="H79" s="1236"/>
      <c r="I79" s="1245"/>
      <c r="J79" s="1259"/>
      <c r="K79" s="1265"/>
      <c r="L79" s="1281"/>
      <c r="M79" s="1281"/>
      <c r="N79" s="1224"/>
      <c r="O79" s="1288"/>
      <c r="P79" s="1293"/>
      <c r="Q79" s="1293"/>
      <c r="R79" s="1293"/>
      <c r="S79" s="1304"/>
      <c r="T79" s="1314" t="s">
        <v>1366</v>
      </c>
      <c r="U79" s="1321"/>
      <c r="V79" s="1332"/>
      <c r="W79" s="1343"/>
      <c r="X79" s="1355"/>
      <c r="Y79" s="1355"/>
      <c r="Z79" s="1355"/>
      <c r="AA79" s="1355"/>
      <c r="AB79" s="1355"/>
      <c r="AC79" s="1371"/>
      <c r="AD79" s="1343"/>
      <c r="AE79" s="1355"/>
      <c r="AF79" s="1355"/>
      <c r="AG79" s="1355"/>
      <c r="AH79" s="1355"/>
      <c r="AI79" s="1355"/>
      <c r="AJ79" s="1371"/>
      <c r="AK79" s="1343"/>
      <c r="AL79" s="1355"/>
      <c r="AM79" s="1355"/>
      <c r="AN79" s="1355"/>
      <c r="AO79" s="1355"/>
      <c r="AP79" s="1355"/>
      <c r="AQ79" s="1371"/>
      <c r="AR79" s="1343"/>
      <c r="AS79" s="1355"/>
      <c r="AT79" s="1355"/>
      <c r="AU79" s="1355"/>
      <c r="AV79" s="1355"/>
      <c r="AW79" s="1355"/>
      <c r="AX79" s="1371"/>
      <c r="AY79" s="1343"/>
      <c r="AZ79" s="1355"/>
      <c r="BA79" s="1398"/>
      <c r="BB79" s="1405"/>
      <c r="BC79" s="1414"/>
      <c r="BD79" s="1423"/>
      <c r="BE79" s="1431"/>
      <c r="BF79" s="1436"/>
      <c r="BG79" s="1443"/>
      <c r="BH79" s="1443"/>
      <c r="BI79" s="1443"/>
      <c r="BJ79" s="1453"/>
    </row>
    <row r="80" spans="2:62" ht="20.25" customHeight="1">
      <c r="B80" s="1200"/>
      <c r="C80" s="1214"/>
      <c r="D80" s="1225"/>
      <c r="E80" s="1233"/>
      <c r="F80" s="1238">
        <f>C79</f>
        <v>0</v>
      </c>
      <c r="G80" s="1233"/>
      <c r="H80" s="1238">
        <f>I79</f>
        <v>0</v>
      </c>
      <c r="I80" s="1246"/>
      <c r="J80" s="1260"/>
      <c r="K80" s="1266"/>
      <c r="L80" s="1282"/>
      <c r="M80" s="1282"/>
      <c r="N80" s="1225"/>
      <c r="O80" s="1288"/>
      <c r="P80" s="1293"/>
      <c r="Q80" s="1293"/>
      <c r="R80" s="1293"/>
      <c r="S80" s="1304"/>
      <c r="T80" s="1313" t="s">
        <v>1559</v>
      </c>
      <c r="U80" s="1320"/>
      <c r="V80" s="1331"/>
      <c r="W80" s="1342" t="str">
        <f>IF(W79="","",VLOOKUP(W79,'シフト記号表（従来型・ユニット型共通）'!$C$6:$L$47,10,FALSE))</f>
        <v/>
      </c>
      <c r="X80" s="1354" t="str">
        <f>IF(X79="","",VLOOKUP(X79,'シフト記号表（従来型・ユニット型共通）'!$C$6:$L$47,10,FALSE))</f>
        <v/>
      </c>
      <c r="Y80" s="1354" t="str">
        <f>IF(Y79="","",VLOOKUP(Y79,'シフト記号表（従来型・ユニット型共通）'!$C$6:$L$47,10,FALSE))</f>
        <v/>
      </c>
      <c r="Z80" s="1354" t="str">
        <f>IF(Z79="","",VLOOKUP(Z79,'シフト記号表（従来型・ユニット型共通）'!$C$6:$L$47,10,FALSE))</f>
        <v/>
      </c>
      <c r="AA80" s="1354" t="str">
        <f>IF(AA79="","",VLOOKUP(AA79,'シフト記号表（従来型・ユニット型共通）'!$C$6:$L$47,10,FALSE))</f>
        <v/>
      </c>
      <c r="AB80" s="1354" t="str">
        <f>IF(AB79="","",VLOOKUP(AB79,'シフト記号表（従来型・ユニット型共通）'!$C$6:$L$47,10,FALSE))</f>
        <v/>
      </c>
      <c r="AC80" s="1370" t="str">
        <f>IF(AC79="","",VLOOKUP(AC79,'シフト記号表（従来型・ユニット型共通）'!$C$6:$L$47,10,FALSE))</f>
        <v/>
      </c>
      <c r="AD80" s="1342" t="str">
        <f>IF(AD79="","",VLOOKUP(AD79,'シフト記号表（従来型・ユニット型共通）'!$C$6:$L$47,10,FALSE))</f>
        <v/>
      </c>
      <c r="AE80" s="1354" t="str">
        <f>IF(AE79="","",VLOOKUP(AE79,'シフト記号表（従来型・ユニット型共通）'!$C$6:$L$47,10,FALSE))</f>
        <v/>
      </c>
      <c r="AF80" s="1354" t="str">
        <f>IF(AF79="","",VLOOKUP(AF79,'シフト記号表（従来型・ユニット型共通）'!$C$6:$L$47,10,FALSE))</f>
        <v/>
      </c>
      <c r="AG80" s="1354" t="str">
        <f>IF(AG79="","",VLOOKUP(AG79,'シフト記号表（従来型・ユニット型共通）'!$C$6:$L$47,10,FALSE))</f>
        <v/>
      </c>
      <c r="AH80" s="1354" t="str">
        <f>IF(AH79="","",VLOOKUP(AH79,'シフト記号表（従来型・ユニット型共通）'!$C$6:$L$47,10,FALSE))</f>
        <v/>
      </c>
      <c r="AI80" s="1354" t="str">
        <f>IF(AI79="","",VLOOKUP(AI79,'シフト記号表（従来型・ユニット型共通）'!$C$6:$L$47,10,FALSE))</f>
        <v/>
      </c>
      <c r="AJ80" s="1370" t="str">
        <f>IF(AJ79="","",VLOOKUP(AJ79,'シフト記号表（従来型・ユニット型共通）'!$C$6:$L$47,10,FALSE))</f>
        <v/>
      </c>
      <c r="AK80" s="1342" t="str">
        <f>IF(AK79="","",VLOOKUP(AK79,'シフト記号表（従来型・ユニット型共通）'!$C$6:$L$47,10,FALSE))</f>
        <v/>
      </c>
      <c r="AL80" s="1354" t="str">
        <f>IF(AL79="","",VLOOKUP(AL79,'シフト記号表（従来型・ユニット型共通）'!$C$6:$L$47,10,FALSE))</f>
        <v/>
      </c>
      <c r="AM80" s="1354" t="str">
        <f>IF(AM79="","",VLOOKUP(AM79,'シフト記号表（従来型・ユニット型共通）'!$C$6:$L$47,10,FALSE))</f>
        <v/>
      </c>
      <c r="AN80" s="1354" t="str">
        <f>IF(AN79="","",VLOOKUP(AN79,'シフト記号表（従来型・ユニット型共通）'!$C$6:$L$47,10,FALSE))</f>
        <v/>
      </c>
      <c r="AO80" s="1354" t="str">
        <f>IF(AO79="","",VLOOKUP(AO79,'シフト記号表（従来型・ユニット型共通）'!$C$6:$L$47,10,FALSE))</f>
        <v/>
      </c>
      <c r="AP80" s="1354" t="str">
        <f>IF(AP79="","",VLOOKUP(AP79,'シフト記号表（従来型・ユニット型共通）'!$C$6:$L$47,10,FALSE))</f>
        <v/>
      </c>
      <c r="AQ80" s="1370" t="str">
        <f>IF(AQ79="","",VLOOKUP(AQ79,'シフト記号表（従来型・ユニット型共通）'!$C$6:$L$47,10,FALSE))</f>
        <v/>
      </c>
      <c r="AR80" s="1342" t="str">
        <f>IF(AR79="","",VLOOKUP(AR79,'シフト記号表（従来型・ユニット型共通）'!$C$6:$L$47,10,FALSE))</f>
        <v/>
      </c>
      <c r="AS80" s="1354" t="str">
        <f>IF(AS79="","",VLOOKUP(AS79,'シフト記号表（従来型・ユニット型共通）'!$C$6:$L$47,10,FALSE))</f>
        <v/>
      </c>
      <c r="AT80" s="1354" t="str">
        <f>IF(AT79="","",VLOOKUP(AT79,'シフト記号表（従来型・ユニット型共通）'!$C$6:$L$47,10,FALSE))</f>
        <v/>
      </c>
      <c r="AU80" s="1354" t="str">
        <f>IF(AU79="","",VLOOKUP(AU79,'シフト記号表（従来型・ユニット型共通）'!$C$6:$L$47,10,FALSE))</f>
        <v/>
      </c>
      <c r="AV80" s="1354" t="str">
        <f>IF(AV79="","",VLOOKUP(AV79,'シフト記号表（従来型・ユニット型共通）'!$C$6:$L$47,10,FALSE))</f>
        <v/>
      </c>
      <c r="AW80" s="1354" t="str">
        <f>IF(AW79="","",VLOOKUP(AW79,'シフト記号表（従来型・ユニット型共通）'!$C$6:$L$47,10,FALSE))</f>
        <v/>
      </c>
      <c r="AX80" s="1370" t="str">
        <f>IF(AX79="","",VLOOKUP(AX79,'シフト記号表（従来型・ユニット型共通）'!$C$6:$L$47,10,FALSE))</f>
        <v/>
      </c>
      <c r="AY80" s="1342" t="str">
        <f>IF(AY79="","",VLOOKUP(AY79,'シフト記号表（従来型・ユニット型共通）'!$C$6:$L$47,10,FALSE))</f>
        <v/>
      </c>
      <c r="AZ80" s="1354" t="str">
        <f>IF(AZ79="","",VLOOKUP(AZ79,'シフト記号表（従来型・ユニット型共通）'!$C$6:$L$47,10,FALSE))</f>
        <v/>
      </c>
      <c r="BA80" s="1354" t="str">
        <f>IF(BA79="","",VLOOKUP(BA79,'シフト記号表（従来型・ユニット型共通）'!$C$6:$L$47,10,FALSE))</f>
        <v/>
      </c>
      <c r="BB80" s="1406">
        <f>IF($BE$3="４週",SUM(W80:AX80),IF($BE$3="暦月",SUM(W80:BA80),""))</f>
        <v>0</v>
      </c>
      <c r="BC80" s="1415"/>
      <c r="BD80" s="1424">
        <f>IF($BE$3="４週",BB80/4,IF($BE$3="暦月",(BB80/($BE$8/7)),""))</f>
        <v>0</v>
      </c>
      <c r="BE80" s="1415"/>
      <c r="BF80" s="1437"/>
      <c r="BG80" s="1444"/>
      <c r="BH80" s="1444"/>
      <c r="BI80" s="1444"/>
      <c r="BJ80" s="1454"/>
    </row>
    <row r="81" spans="2:62" ht="20.25" customHeight="1">
      <c r="B81" s="1199">
        <f>B79+1</f>
        <v>33</v>
      </c>
      <c r="C81" s="1213"/>
      <c r="D81" s="1224"/>
      <c r="E81" s="1231"/>
      <c r="F81" s="1236"/>
      <c r="G81" s="1231"/>
      <c r="H81" s="1236"/>
      <c r="I81" s="1245"/>
      <c r="J81" s="1259"/>
      <c r="K81" s="1265"/>
      <c r="L81" s="1281"/>
      <c r="M81" s="1281"/>
      <c r="N81" s="1224"/>
      <c r="O81" s="1288"/>
      <c r="P81" s="1293"/>
      <c r="Q81" s="1293"/>
      <c r="R81" s="1293"/>
      <c r="S81" s="1304"/>
      <c r="T81" s="1314" t="s">
        <v>1366</v>
      </c>
      <c r="U81" s="1321"/>
      <c r="V81" s="1332"/>
      <c r="W81" s="1343"/>
      <c r="X81" s="1355"/>
      <c r="Y81" s="1355"/>
      <c r="Z81" s="1355"/>
      <c r="AA81" s="1355"/>
      <c r="AB81" s="1355"/>
      <c r="AC81" s="1371"/>
      <c r="AD81" s="1343"/>
      <c r="AE81" s="1355"/>
      <c r="AF81" s="1355"/>
      <c r="AG81" s="1355"/>
      <c r="AH81" s="1355"/>
      <c r="AI81" s="1355"/>
      <c r="AJ81" s="1371"/>
      <c r="AK81" s="1343"/>
      <c r="AL81" s="1355"/>
      <c r="AM81" s="1355"/>
      <c r="AN81" s="1355"/>
      <c r="AO81" s="1355"/>
      <c r="AP81" s="1355"/>
      <c r="AQ81" s="1371"/>
      <c r="AR81" s="1343"/>
      <c r="AS81" s="1355"/>
      <c r="AT81" s="1355"/>
      <c r="AU81" s="1355"/>
      <c r="AV81" s="1355"/>
      <c r="AW81" s="1355"/>
      <c r="AX81" s="1371"/>
      <c r="AY81" s="1343"/>
      <c r="AZ81" s="1355"/>
      <c r="BA81" s="1398"/>
      <c r="BB81" s="1405"/>
      <c r="BC81" s="1414"/>
      <c r="BD81" s="1423"/>
      <c r="BE81" s="1431"/>
      <c r="BF81" s="1436"/>
      <c r="BG81" s="1443"/>
      <c r="BH81" s="1443"/>
      <c r="BI81" s="1443"/>
      <c r="BJ81" s="1453"/>
    </row>
    <row r="82" spans="2:62" ht="20.25" customHeight="1">
      <c r="B82" s="1200"/>
      <c r="C82" s="1214"/>
      <c r="D82" s="1225"/>
      <c r="E82" s="1233"/>
      <c r="F82" s="1238">
        <f>C81</f>
        <v>0</v>
      </c>
      <c r="G82" s="1233"/>
      <c r="H82" s="1238">
        <f>I81</f>
        <v>0</v>
      </c>
      <c r="I82" s="1246"/>
      <c r="J82" s="1260"/>
      <c r="K82" s="1266"/>
      <c r="L82" s="1282"/>
      <c r="M82" s="1282"/>
      <c r="N82" s="1225"/>
      <c r="O82" s="1288"/>
      <c r="P82" s="1293"/>
      <c r="Q82" s="1293"/>
      <c r="R82" s="1293"/>
      <c r="S82" s="1304"/>
      <c r="T82" s="1313" t="s">
        <v>1559</v>
      </c>
      <c r="U82" s="1320"/>
      <c r="V82" s="1331"/>
      <c r="W82" s="1342" t="str">
        <f>IF(W81="","",VLOOKUP(W81,'シフト記号表（従来型・ユニット型共通）'!$C$6:$L$47,10,FALSE))</f>
        <v/>
      </c>
      <c r="X82" s="1354" t="str">
        <f>IF(X81="","",VLOOKUP(X81,'シフト記号表（従来型・ユニット型共通）'!$C$6:$L$47,10,FALSE))</f>
        <v/>
      </c>
      <c r="Y82" s="1354" t="str">
        <f>IF(Y81="","",VLOOKUP(Y81,'シフト記号表（従来型・ユニット型共通）'!$C$6:$L$47,10,FALSE))</f>
        <v/>
      </c>
      <c r="Z82" s="1354" t="str">
        <f>IF(Z81="","",VLOOKUP(Z81,'シフト記号表（従来型・ユニット型共通）'!$C$6:$L$47,10,FALSE))</f>
        <v/>
      </c>
      <c r="AA82" s="1354" t="str">
        <f>IF(AA81="","",VLOOKUP(AA81,'シフト記号表（従来型・ユニット型共通）'!$C$6:$L$47,10,FALSE))</f>
        <v/>
      </c>
      <c r="AB82" s="1354" t="str">
        <f>IF(AB81="","",VLOOKUP(AB81,'シフト記号表（従来型・ユニット型共通）'!$C$6:$L$47,10,FALSE))</f>
        <v/>
      </c>
      <c r="AC82" s="1370" t="str">
        <f>IF(AC81="","",VLOOKUP(AC81,'シフト記号表（従来型・ユニット型共通）'!$C$6:$L$47,10,FALSE))</f>
        <v/>
      </c>
      <c r="AD82" s="1342" t="str">
        <f>IF(AD81="","",VLOOKUP(AD81,'シフト記号表（従来型・ユニット型共通）'!$C$6:$L$47,10,FALSE))</f>
        <v/>
      </c>
      <c r="AE82" s="1354" t="str">
        <f>IF(AE81="","",VLOOKUP(AE81,'シフト記号表（従来型・ユニット型共通）'!$C$6:$L$47,10,FALSE))</f>
        <v/>
      </c>
      <c r="AF82" s="1354" t="str">
        <f>IF(AF81="","",VLOOKUP(AF81,'シフト記号表（従来型・ユニット型共通）'!$C$6:$L$47,10,FALSE))</f>
        <v/>
      </c>
      <c r="AG82" s="1354" t="str">
        <f>IF(AG81="","",VLOOKUP(AG81,'シフト記号表（従来型・ユニット型共通）'!$C$6:$L$47,10,FALSE))</f>
        <v/>
      </c>
      <c r="AH82" s="1354" t="str">
        <f>IF(AH81="","",VLOOKUP(AH81,'シフト記号表（従来型・ユニット型共通）'!$C$6:$L$47,10,FALSE))</f>
        <v/>
      </c>
      <c r="AI82" s="1354" t="str">
        <f>IF(AI81="","",VLOOKUP(AI81,'シフト記号表（従来型・ユニット型共通）'!$C$6:$L$47,10,FALSE))</f>
        <v/>
      </c>
      <c r="AJ82" s="1370" t="str">
        <f>IF(AJ81="","",VLOOKUP(AJ81,'シフト記号表（従来型・ユニット型共通）'!$C$6:$L$47,10,FALSE))</f>
        <v/>
      </c>
      <c r="AK82" s="1342" t="str">
        <f>IF(AK81="","",VLOOKUP(AK81,'シフト記号表（従来型・ユニット型共通）'!$C$6:$L$47,10,FALSE))</f>
        <v/>
      </c>
      <c r="AL82" s="1354" t="str">
        <f>IF(AL81="","",VLOOKUP(AL81,'シフト記号表（従来型・ユニット型共通）'!$C$6:$L$47,10,FALSE))</f>
        <v/>
      </c>
      <c r="AM82" s="1354" t="str">
        <f>IF(AM81="","",VLOOKUP(AM81,'シフト記号表（従来型・ユニット型共通）'!$C$6:$L$47,10,FALSE))</f>
        <v/>
      </c>
      <c r="AN82" s="1354" t="str">
        <f>IF(AN81="","",VLOOKUP(AN81,'シフト記号表（従来型・ユニット型共通）'!$C$6:$L$47,10,FALSE))</f>
        <v/>
      </c>
      <c r="AO82" s="1354" t="str">
        <f>IF(AO81="","",VLOOKUP(AO81,'シフト記号表（従来型・ユニット型共通）'!$C$6:$L$47,10,FALSE))</f>
        <v/>
      </c>
      <c r="AP82" s="1354" t="str">
        <f>IF(AP81="","",VLOOKUP(AP81,'シフト記号表（従来型・ユニット型共通）'!$C$6:$L$47,10,FALSE))</f>
        <v/>
      </c>
      <c r="AQ82" s="1370" t="str">
        <f>IF(AQ81="","",VLOOKUP(AQ81,'シフト記号表（従来型・ユニット型共通）'!$C$6:$L$47,10,FALSE))</f>
        <v/>
      </c>
      <c r="AR82" s="1342" t="str">
        <f>IF(AR81="","",VLOOKUP(AR81,'シフト記号表（従来型・ユニット型共通）'!$C$6:$L$47,10,FALSE))</f>
        <v/>
      </c>
      <c r="AS82" s="1354" t="str">
        <f>IF(AS81="","",VLOOKUP(AS81,'シフト記号表（従来型・ユニット型共通）'!$C$6:$L$47,10,FALSE))</f>
        <v/>
      </c>
      <c r="AT82" s="1354" t="str">
        <f>IF(AT81="","",VLOOKUP(AT81,'シフト記号表（従来型・ユニット型共通）'!$C$6:$L$47,10,FALSE))</f>
        <v/>
      </c>
      <c r="AU82" s="1354" t="str">
        <f>IF(AU81="","",VLOOKUP(AU81,'シフト記号表（従来型・ユニット型共通）'!$C$6:$L$47,10,FALSE))</f>
        <v/>
      </c>
      <c r="AV82" s="1354" t="str">
        <f>IF(AV81="","",VLOOKUP(AV81,'シフト記号表（従来型・ユニット型共通）'!$C$6:$L$47,10,FALSE))</f>
        <v/>
      </c>
      <c r="AW82" s="1354" t="str">
        <f>IF(AW81="","",VLOOKUP(AW81,'シフト記号表（従来型・ユニット型共通）'!$C$6:$L$47,10,FALSE))</f>
        <v/>
      </c>
      <c r="AX82" s="1370" t="str">
        <f>IF(AX81="","",VLOOKUP(AX81,'シフト記号表（従来型・ユニット型共通）'!$C$6:$L$47,10,FALSE))</f>
        <v/>
      </c>
      <c r="AY82" s="1342" t="str">
        <f>IF(AY81="","",VLOOKUP(AY81,'シフト記号表（従来型・ユニット型共通）'!$C$6:$L$47,10,FALSE))</f>
        <v/>
      </c>
      <c r="AZ82" s="1354" t="str">
        <f>IF(AZ81="","",VLOOKUP(AZ81,'シフト記号表（従来型・ユニット型共通）'!$C$6:$L$47,10,FALSE))</f>
        <v/>
      </c>
      <c r="BA82" s="1354" t="str">
        <f>IF(BA81="","",VLOOKUP(BA81,'シフト記号表（従来型・ユニット型共通）'!$C$6:$L$47,10,FALSE))</f>
        <v/>
      </c>
      <c r="BB82" s="1406">
        <f>IF($BE$3="４週",SUM(W82:AX82),IF($BE$3="暦月",SUM(W82:BA82),""))</f>
        <v>0</v>
      </c>
      <c r="BC82" s="1415"/>
      <c r="BD82" s="1424">
        <f>IF($BE$3="４週",BB82/4,IF($BE$3="暦月",(BB82/($BE$8/7)),""))</f>
        <v>0</v>
      </c>
      <c r="BE82" s="1415"/>
      <c r="BF82" s="1437"/>
      <c r="BG82" s="1444"/>
      <c r="BH82" s="1444"/>
      <c r="BI82" s="1444"/>
      <c r="BJ82" s="1454"/>
    </row>
    <row r="83" spans="2:62" ht="20.25" customHeight="1">
      <c r="B83" s="1199">
        <f>B81+1</f>
        <v>34</v>
      </c>
      <c r="C83" s="1213"/>
      <c r="D83" s="1224"/>
      <c r="E83" s="1231"/>
      <c r="F83" s="1236"/>
      <c r="G83" s="1231"/>
      <c r="H83" s="1236"/>
      <c r="I83" s="1245"/>
      <c r="J83" s="1259"/>
      <c r="K83" s="1265"/>
      <c r="L83" s="1281"/>
      <c r="M83" s="1281"/>
      <c r="N83" s="1224"/>
      <c r="O83" s="1288"/>
      <c r="P83" s="1293"/>
      <c r="Q83" s="1293"/>
      <c r="R83" s="1293"/>
      <c r="S83" s="1304"/>
      <c r="T83" s="1314" t="s">
        <v>1366</v>
      </c>
      <c r="U83" s="1321"/>
      <c r="V83" s="1332"/>
      <c r="W83" s="1343"/>
      <c r="X83" s="1355"/>
      <c r="Y83" s="1355"/>
      <c r="Z83" s="1355"/>
      <c r="AA83" s="1355"/>
      <c r="AB83" s="1355"/>
      <c r="AC83" s="1371"/>
      <c r="AD83" s="1343"/>
      <c r="AE83" s="1355"/>
      <c r="AF83" s="1355"/>
      <c r="AG83" s="1355"/>
      <c r="AH83" s="1355"/>
      <c r="AI83" s="1355"/>
      <c r="AJ83" s="1371"/>
      <c r="AK83" s="1343"/>
      <c r="AL83" s="1355"/>
      <c r="AM83" s="1355"/>
      <c r="AN83" s="1355"/>
      <c r="AO83" s="1355"/>
      <c r="AP83" s="1355"/>
      <c r="AQ83" s="1371"/>
      <c r="AR83" s="1343"/>
      <c r="AS83" s="1355"/>
      <c r="AT83" s="1355"/>
      <c r="AU83" s="1355"/>
      <c r="AV83" s="1355"/>
      <c r="AW83" s="1355"/>
      <c r="AX83" s="1371"/>
      <c r="AY83" s="1343"/>
      <c r="AZ83" s="1355"/>
      <c r="BA83" s="1398"/>
      <c r="BB83" s="1405"/>
      <c r="BC83" s="1414"/>
      <c r="BD83" s="1423"/>
      <c r="BE83" s="1431"/>
      <c r="BF83" s="1436"/>
      <c r="BG83" s="1443"/>
      <c r="BH83" s="1443"/>
      <c r="BI83" s="1443"/>
      <c r="BJ83" s="1453"/>
    </row>
    <row r="84" spans="2:62" ht="20.25" customHeight="1">
      <c r="B84" s="1200"/>
      <c r="C84" s="1214"/>
      <c r="D84" s="1225"/>
      <c r="E84" s="1233"/>
      <c r="F84" s="1238">
        <f>C83</f>
        <v>0</v>
      </c>
      <c r="G84" s="1233"/>
      <c r="H84" s="1238">
        <f>I83</f>
        <v>0</v>
      </c>
      <c r="I84" s="1246"/>
      <c r="J84" s="1260"/>
      <c r="K84" s="1266"/>
      <c r="L84" s="1282"/>
      <c r="M84" s="1282"/>
      <c r="N84" s="1225"/>
      <c r="O84" s="1288"/>
      <c r="P84" s="1293"/>
      <c r="Q84" s="1293"/>
      <c r="R84" s="1293"/>
      <c r="S84" s="1304"/>
      <c r="T84" s="1313" t="s">
        <v>1559</v>
      </c>
      <c r="U84" s="1320"/>
      <c r="V84" s="1331"/>
      <c r="W84" s="1342" t="str">
        <f>IF(W83="","",VLOOKUP(W83,'シフト記号表（従来型・ユニット型共通）'!$C$6:$L$47,10,FALSE))</f>
        <v/>
      </c>
      <c r="X84" s="1354" t="str">
        <f>IF(X83="","",VLOOKUP(X83,'シフト記号表（従来型・ユニット型共通）'!$C$6:$L$47,10,FALSE))</f>
        <v/>
      </c>
      <c r="Y84" s="1354" t="str">
        <f>IF(Y83="","",VLOOKUP(Y83,'シフト記号表（従来型・ユニット型共通）'!$C$6:$L$47,10,FALSE))</f>
        <v/>
      </c>
      <c r="Z84" s="1354" t="str">
        <f>IF(Z83="","",VLOOKUP(Z83,'シフト記号表（従来型・ユニット型共通）'!$C$6:$L$47,10,FALSE))</f>
        <v/>
      </c>
      <c r="AA84" s="1354" t="str">
        <f>IF(AA83="","",VLOOKUP(AA83,'シフト記号表（従来型・ユニット型共通）'!$C$6:$L$47,10,FALSE))</f>
        <v/>
      </c>
      <c r="AB84" s="1354" t="str">
        <f>IF(AB83="","",VLOOKUP(AB83,'シフト記号表（従来型・ユニット型共通）'!$C$6:$L$47,10,FALSE))</f>
        <v/>
      </c>
      <c r="AC84" s="1370" t="str">
        <f>IF(AC83="","",VLOOKUP(AC83,'シフト記号表（従来型・ユニット型共通）'!$C$6:$L$47,10,FALSE))</f>
        <v/>
      </c>
      <c r="AD84" s="1342" t="str">
        <f>IF(AD83="","",VLOOKUP(AD83,'シフト記号表（従来型・ユニット型共通）'!$C$6:$L$47,10,FALSE))</f>
        <v/>
      </c>
      <c r="AE84" s="1354" t="str">
        <f>IF(AE83="","",VLOOKUP(AE83,'シフト記号表（従来型・ユニット型共通）'!$C$6:$L$47,10,FALSE))</f>
        <v/>
      </c>
      <c r="AF84" s="1354" t="str">
        <f>IF(AF83="","",VLOOKUP(AF83,'シフト記号表（従来型・ユニット型共通）'!$C$6:$L$47,10,FALSE))</f>
        <v/>
      </c>
      <c r="AG84" s="1354" t="str">
        <f>IF(AG83="","",VLOOKUP(AG83,'シフト記号表（従来型・ユニット型共通）'!$C$6:$L$47,10,FALSE))</f>
        <v/>
      </c>
      <c r="AH84" s="1354" t="str">
        <f>IF(AH83="","",VLOOKUP(AH83,'シフト記号表（従来型・ユニット型共通）'!$C$6:$L$47,10,FALSE))</f>
        <v/>
      </c>
      <c r="AI84" s="1354" t="str">
        <f>IF(AI83="","",VLOOKUP(AI83,'シフト記号表（従来型・ユニット型共通）'!$C$6:$L$47,10,FALSE))</f>
        <v/>
      </c>
      <c r="AJ84" s="1370" t="str">
        <f>IF(AJ83="","",VLOOKUP(AJ83,'シフト記号表（従来型・ユニット型共通）'!$C$6:$L$47,10,FALSE))</f>
        <v/>
      </c>
      <c r="AK84" s="1342" t="str">
        <f>IF(AK83="","",VLOOKUP(AK83,'シフト記号表（従来型・ユニット型共通）'!$C$6:$L$47,10,FALSE))</f>
        <v/>
      </c>
      <c r="AL84" s="1354" t="str">
        <f>IF(AL83="","",VLOOKUP(AL83,'シフト記号表（従来型・ユニット型共通）'!$C$6:$L$47,10,FALSE))</f>
        <v/>
      </c>
      <c r="AM84" s="1354" t="str">
        <f>IF(AM83="","",VLOOKUP(AM83,'シフト記号表（従来型・ユニット型共通）'!$C$6:$L$47,10,FALSE))</f>
        <v/>
      </c>
      <c r="AN84" s="1354" t="str">
        <f>IF(AN83="","",VLOOKUP(AN83,'シフト記号表（従来型・ユニット型共通）'!$C$6:$L$47,10,FALSE))</f>
        <v/>
      </c>
      <c r="AO84" s="1354" t="str">
        <f>IF(AO83="","",VLOOKUP(AO83,'シフト記号表（従来型・ユニット型共通）'!$C$6:$L$47,10,FALSE))</f>
        <v/>
      </c>
      <c r="AP84" s="1354" t="str">
        <f>IF(AP83="","",VLOOKUP(AP83,'シフト記号表（従来型・ユニット型共通）'!$C$6:$L$47,10,FALSE))</f>
        <v/>
      </c>
      <c r="AQ84" s="1370" t="str">
        <f>IF(AQ83="","",VLOOKUP(AQ83,'シフト記号表（従来型・ユニット型共通）'!$C$6:$L$47,10,FALSE))</f>
        <v/>
      </c>
      <c r="AR84" s="1342" t="str">
        <f>IF(AR83="","",VLOOKUP(AR83,'シフト記号表（従来型・ユニット型共通）'!$C$6:$L$47,10,FALSE))</f>
        <v/>
      </c>
      <c r="AS84" s="1354" t="str">
        <f>IF(AS83="","",VLOOKUP(AS83,'シフト記号表（従来型・ユニット型共通）'!$C$6:$L$47,10,FALSE))</f>
        <v/>
      </c>
      <c r="AT84" s="1354" t="str">
        <f>IF(AT83="","",VLOOKUP(AT83,'シフト記号表（従来型・ユニット型共通）'!$C$6:$L$47,10,FALSE))</f>
        <v/>
      </c>
      <c r="AU84" s="1354" t="str">
        <f>IF(AU83="","",VLOOKUP(AU83,'シフト記号表（従来型・ユニット型共通）'!$C$6:$L$47,10,FALSE))</f>
        <v/>
      </c>
      <c r="AV84" s="1354" t="str">
        <f>IF(AV83="","",VLOOKUP(AV83,'シフト記号表（従来型・ユニット型共通）'!$C$6:$L$47,10,FALSE))</f>
        <v/>
      </c>
      <c r="AW84" s="1354" t="str">
        <f>IF(AW83="","",VLOOKUP(AW83,'シフト記号表（従来型・ユニット型共通）'!$C$6:$L$47,10,FALSE))</f>
        <v/>
      </c>
      <c r="AX84" s="1370" t="str">
        <f>IF(AX83="","",VLOOKUP(AX83,'シフト記号表（従来型・ユニット型共通）'!$C$6:$L$47,10,FALSE))</f>
        <v/>
      </c>
      <c r="AY84" s="1342" t="str">
        <f>IF(AY83="","",VLOOKUP(AY83,'シフト記号表（従来型・ユニット型共通）'!$C$6:$L$47,10,FALSE))</f>
        <v/>
      </c>
      <c r="AZ84" s="1354" t="str">
        <f>IF(AZ83="","",VLOOKUP(AZ83,'シフト記号表（従来型・ユニット型共通）'!$C$6:$L$47,10,FALSE))</f>
        <v/>
      </c>
      <c r="BA84" s="1354" t="str">
        <f>IF(BA83="","",VLOOKUP(BA83,'シフト記号表（従来型・ユニット型共通）'!$C$6:$L$47,10,FALSE))</f>
        <v/>
      </c>
      <c r="BB84" s="1406">
        <f>IF($BE$3="４週",SUM(W84:AX84),IF($BE$3="暦月",SUM(W84:BA84),""))</f>
        <v>0</v>
      </c>
      <c r="BC84" s="1415"/>
      <c r="BD84" s="1424">
        <f>IF($BE$3="４週",BB84/4,IF($BE$3="暦月",(BB84/($BE$8/7)),""))</f>
        <v>0</v>
      </c>
      <c r="BE84" s="1415"/>
      <c r="BF84" s="1437"/>
      <c r="BG84" s="1444"/>
      <c r="BH84" s="1444"/>
      <c r="BI84" s="1444"/>
      <c r="BJ84" s="1454"/>
    </row>
    <row r="85" spans="2:62" ht="20.25" customHeight="1">
      <c r="B85" s="1199">
        <f>B83+1</f>
        <v>35</v>
      </c>
      <c r="C85" s="1213"/>
      <c r="D85" s="1224"/>
      <c r="E85" s="1231"/>
      <c r="F85" s="1236"/>
      <c r="G85" s="1231"/>
      <c r="H85" s="1236"/>
      <c r="I85" s="1245"/>
      <c r="J85" s="1259"/>
      <c r="K85" s="1265"/>
      <c r="L85" s="1281"/>
      <c r="M85" s="1281"/>
      <c r="N85" s="1224"/>
      <c r="O85" s="1288"/>
      <c r="P85" s="1293"/>
      <c r="Q85" s="1293"/>
      <c r="R85" s="1293"/>
      <c r="S85" s="1304"/>
      <c r="T85" s="1314" t="s">
        <v>1366</v>
      </c>
      <c r="U85" s="1321"/>
      <c r="V85" s="1332"/>
      <c r="W85" s="1343"/>
      <c r="X85" s="1355"/>
      <c r="Y85" s="1355"/>
      <c r="Z85" s="1355"/>
      <c r="AA85" s="1355"/>
      <c r="AB85" s="1355"/>
      <c r="AC85" s="1371"/>
      <c r="AD85" s="1343"/>
      <c r="AE85" s="1355"/>
      <c r="AF85" s="1355"/>
      <c r="AG85" s="1355"/>
      <c r="AH85" s="1355"/>
      <c r="AI85" s="1355"/>
      <c r="AJ85" s="1371"/>
      <c r="AK85" s="1343"/>
      <c r="AL85" s="1355"/>
      <c r="AM85" s="1355"/>
      <c r="AN85" s="1355"/>
      <c r="AO85" s="1355"/>
      <c r="AP85" s="1355"/>
      <c r="AQ85" s="1371"/>
      <c r="AR85" s="1343"/>
      <c r="AS85" s="1355"/>
      <c r="AT85" s="1355"/>
      <c r="AU85" s="1355"/>
      <c r="AV85" s="1355"/>
      <c r="AW85" s="1355"/>
      <c r="AX85" s="1371"/>
      <c r="AY85" s="1343"/>
      <c r="AZ85" s="1355"/>
      <c r="BA85" s="1398"/>
      <c r="BB85" s="1405"/>
      <c r="BC85" s="1414"/>
      <c r="BD85" s="1423"/>
      <c r="BE85" s="1431"/>
      <c r="BF85" s="1436"/>
      <c r="BG85" s="1443"/>
      <c r="BH85" s="1443"/>
      <c r="BI85" s="1443"/>
      <c r="BJ85" s="1453"/>
    </row>
    <row r="86" spans="2:62" ht="20.25" customHeight="1">
      <c r="B86" s="1200"/>
      <c r="C86" s="1214"/>
      <c r="D86" s="1225"/>
      <c r="E86" s="1233"/>
      <c r="F86" s="1238">
        <f>C85</f>
        <v>0</v>
      </c>
      <c r="G86" s="1233"/>
      <c r="H86" s="1238">
        <f>I85</f>
        <v>0</v>
      </c>
      <c r="I86" s="1246"/>
      <c r="J86" s="1260"/>
      <c r="K86" s="1266"/>
      <c r="L86" s="1282"/>
      <c r="M86" s="1282"/>
      <c r="N86" s="1225"/>
      <c r="O86" s="1288"/>
      <c r="P86" s="1293"/>
      <c r="Q86" s="1293"/>
      <c r="R86" s="1293"/>
      <c r="S86" s="1304"/>
      <c r="T86" s="1313" t="s">
        <v>1559</v>
      </c>
      <c r="U86" s="1320"/>
      <c r="V86" s="1331"/>
      <c r="W86" s="1342" t="str">
        <f>IF(W85="","",VLOOKUP(W85,'シフト記号表（従来型・ユニット型共通）'!$C$6:$L$47,10,FALSE))</f>
        <v/>
      </c>
      <c r="X86" s="1354" t="str">
        <f>IF(X85="","",VLOOKUP(X85,'シフト記号表（従来型・ユニット型共通）'!$C$6:$L$47,10,FALSE))</f>
        <v/>
      </c>
      <c r="Y86" s="1354" t="str">
        <f>IF(Y85="","",VLOOKUP(Y85,'シフト記号表（従来型・ユニット型共通）'!$C$6:$L$47,10,FALSE))</f>
        <v/>
      </c>
      <c r="Z86" s="1354" t="str">
        <f>IF(Z85="","",VLOOKUP(Z85,'シフト記号表（従来型・ユニット型共通）'!$C$6:$L$47,10,FALSE))</f>
        <v/>
      </c>
      <c r="AA86" s="1354" t="str">
        <f>IF(AA85="","",VLOOKUP(AA85,'シフト記号表（従来型・ユニット型共通）'!$C$6:$L$47,10,FALSE))</f>
        <v/>
      </c>
      <c r="AB86" s="1354" t="str">
        <f>IF(AB85="","",VLOOKUP(AB85,'シフト記号表（従来型・ユニット型共通）'!$C$6:$L$47,10,FALSE))</f>
        <v/>
      </c>
      <c r="AC86" s="1370" t="str">
        <f>IF(AC85="","",VLOOKUP(AC85,'シフト記号表（従来型・ユニット型共通）'!$C$6:$L$47,10,FALSE))</f>
        <v/>
      </c>
      <c r="AD86" s="1342" t="str">
        <f>IF(AD85="","",VLOOKUP(AD85,'シフト記号表（従来型・ユニット型共通）'!$C$6:$L$47,10,FALSE))</f>
        <v/>
      </c>
      <c r="AE86" s="1354" t="str">
        <f>IF(AE85="","",VLOOKUP(AE85,'シフト記号表（従来型・ユニット型共通）'!$C$6:$L$47,10,FALSE))</f>
        <v/>
      </c>
      <c r="AF86" s="1354" t="str">
        <f>IF(AF85="","",VLOOKUP(AF85,'シフト記号表（従来型・ユニット型共通）'!$C$6:$L$47,10,FALSE))</f>
        <v/>
      </c>
      <c r="AG86" s="1354" t="str">
        <f>IF(AG85="","",VLOOKUP(AG85,'シフト記号表（従来型・ユニット型共通）'!$C$6:$L$47,10,FALSE))</f>
        <v/>
      </c>
      <c r="AH86" s="1354" t="str">
        <f>IF(AH85="","",VLOOKUP(AH85,'シフト記号表（従来型・ユニット型共通）'!$C$6:$L$47,10,FALSE))</f>
        <v/>
      </c>
      <c r="AI86" s="1354" t="str">
        <f>IF(AI85="","",VLOOKUP(AI85,'シフト記号表（従来型・ユニット型共通）'!$C$6:$L$47,10,FALSE))</f>
        <v/>
      </c>
      <c r="AJ86" s="1370" t="str">
        <f>IF(AJ85="","",VLOOKUP(AJ85,'シフト記号表（従来型・ユニット型共通）'!$C$6:$L$47,10,FALSE))</f>
        <v/>
      </c>
      <c r="AK86" s="1342" t="str">
        <f>IF(AK85="","",VLOOKUP(AK85,'シフト記号表（従来型・ユニット型共通）'!$C$6:$L$47,10,FALSE))</f>
        <v/>
      </c>
      <c r="AL86" s="1354" t="str">
        <f>IF(AL85="","",VLOOKUP(AL85,'シフト記号表（従来型・ユニット型共通）'!$C$6:$L$47,10,FALSE))</f>
        <v/>
      </c>
      <c r="AM86" s="1354" t="str">
        <f>IF(AM85="","",VLOOKUP(AM85,'シフト記号表（従来型・ユニット型共通）'!$C$6:$L$47,10,FALSE))</f>
        <v/>
      </c>
      <c r="AN86" s="1354" t="str">
        <f>IF(AN85="","",VLOOKUP(AN85,'シフト記号表（従来型・ユニット型共通）'!$C$6:$L$47,10,FALSE))</f>
        <v/>
      </c>
      <c r="AO86" s="1354" t="str">
        <f>IF(AO85="","",VLOOKUP(AO85,'シフト記号表（従来型・ユニット型共通）'!$C$6:$L$47,10,FALSE))</f>
        <v/>
      </c>
      <c r="AP86" s="1354" t="str">
        <f>IF(AP85="","",VLOOKUP(AP85,'シフト記号表（従来型・ユニット型共通）'!$C$6:$L$47,10,FALSE))</f>
        <v/>
      </c>
      <c r="AQ86" s="1370" t="str">
        <f>IF(AQ85="","",VLOOKUP(AQ85,'シフト記号表（従来型・ユニット型共通）'!$C$6:$L$47,10,FALSE))</f>
        <v/>
      </c>
      <c r="AR86" s="1342" t="str">
        <f>IF(AR85="","",VLOOKUP(AR85,'シフト記号表（従来型・ユニット型共通）'!$C$6:$L$47,10,FALSE))</f>
        <v/>
      </c>
      <c r="AS86" s="1354" t="str">
        <f>IF(AS85="","",VLOOKUP(AS85,'シフト記号表（従来型・ユニット型共通）'!$C$6:$L$47,10,FALSE))</f>
        <v/>
      </c>
      <c r="AT86" s="1354" t="str">
        <f>IF(AT85="","",VLOOKUP(AT85,'シフト記号表（従来型・ユニット型共通）'!$C$6:$L$47,10,FALSE))</f>
        <v/>
      </c>
      <c r="AU86" s="1354" t="str">
        <f>IF(AU85="","",VLOOKUP(AU85,'シフト記号表（従来型・ユニット型共通）'!$C$6:$L$47,10,FALSE))</f>
        <v/>
      </c>
      <c r="AV86" s="1354" t="str">
        <f>IF(AV85="","",VLOOKUP(AV85,'シフト記号表（従来型・ユニット型共通）'!$C$6:$L$47,10,FALSE))</f>
        <v/>
      </c>
      <c r="AW86" s="1354" t="str">
        <f>IF(AW85="","",VLOOKUP(AW85,'シフト記号表（従来型・ユニット型共通）'!$C$6:$L$47,10,FALSE))</f>
        <v/>
      </c>
      <c r="AX86" s="1370" t="str">
        <f>IF(AX85="","",VLOOKUP(AX85,'シフト記号表（従来型・ユニット型共通）'!$C$6:$L$47,10,FALSE))</f>
        <v/>
      </c>
      <c r="AY86" s="1342" t="str">
        <f>IF(AY85="","",VLOOKUP(AY85,'シフト記号表（従来型・ユニット型共通）'!$C$6:$L$47,10,FALSE))</f>
        <v/>
      </c>
      <c r="AZ86" s="1354" t="str">
        <f>IF(AZ85="","",VLOOKUP(AZ85,'シフト記号表（従来型・ユニット型共通）'!$C$6:$L$47,10,FALSE))</f>
        <v/>
      </c>
      <c r="BA86" s="1354" t="str">
        <f>IF(BA85="","",VLOOKUP(BA85,'シフト記号表（従来型・ユニット型共通）'!$C$6:$L$47,10,FALSE))</f>
        <v/>
      </c>
      <c r="BB86" s="1406">
        <f>IF($BE$3="４週",SUM(W86:AX86),IF($BE$3="暦月",SUM(W86:BA86),""))</f>
        <v>0</v>
      </c>
      <c r="BC86" s="1415"/>
      <c r="BD86" s="1424">
        <f>IF($BE$3="４週",BB86/4,IF($BE$3="暦月",(BB86/($BE$8/7)),""))</f>
        <v>0</v>
      </c>
      <c r="BE86" s="1415"/>
      <c r="BF86" s="1437"/>
      <c r="BG86" s="1444"/>
      <c r="BH86" s="1444"/>
      <c r="BI86" s="1444"/>
      <c r="BJ86" s="1454"/>
    </row>
    <row r="87" spans="2:62" ht="20.25" customHeight="1">
      <c r="B87" s="1199">
        <f>B85+1</f>
        <v>36</v>
      </c>
      <c r="C87" s="1213"/>
      <c r="D87" s="1224"/>
      <c r="E87" s="1231"/>
      <c r="F87" s="1236"/>
      <c r="G87" s="1231"/>
      <c r="H87" s="1236"/>
      <c r="I87" s="1245"/>
      <c r="J87" s="1259"/>
      <c r="K87" s="1265"/>
      <c r="L87" s="1281"/>
      <c r="M87" s="1281"/>
      <c r="N87" s="1224"/>
      <c r="O87" s="1288"/>
      <c r="P87" s="1293"/>
      <c r="Q87" s="1293"/>
      <c r="R87" s="1293"/>
      <c r="S87" s="1304"/>
      <c r="T87" s="1314" t="s">
        <v>1366</v>
      </c>
      <c r="U87" s="1321"/>
      <c r="V87" s="1332"/>
      <c r="W87" s="1343"/>
      <c r="X87" s="1355"/>
      <c r="Y87" s="1355"/>
      <c r="Z87" s="1355"/>
      <c r="AA87" s="1355"/>
      <c r="AB87" s="1355"/>
      <c r="AC87" s="1371"/>
      <c r="AD87" s="1343"/>
      <c r="AE87" s="1355"/>
      <c r="AF87" s="1355"/>
      <c r="AG87" s="1355"/>
      <c r="AH87" s="1355"/>
      <c r="AI87" s="1355"/>
      <c r="AJ87" s="1371"/>
      <c r="AK87" s="1343"/>
      <c r="AL87" s="1355"/>
      <c r="AM87" s="1355"/>
      <c r="AN87" s="1355"/>
      <c r="AO87" s="1355"/>
      <c r="AP87" s="1355"/>
      <c r="AQ87" s="1371"/>
      <c r="AR87" s="1343"/>
      <c r="AS87" s="1355"/>
      <c r="AT87" s="1355"/>
      <c r="AU87" s="1355"/>
      <c r="AV87" s="1355"/>
      <c r="AW87" s="1355"/>
      <c r="AX87" s="1371"/>
      <c r="AY87" s="1343"/>
      <c r="AZ87" s="1355"/>
      <c r="BA87" s="1398"/>
      <c r="BB87" s="1405"/>
      <c r="BC87" s="1414"/>
      <c r="BD87" s="1423"/>
      <c r="BE87" s="1431"/>
      <c r="BF87" s="1436"/>
      <c r="BG87" s="1443"/>
      <c r="BH87" s="1443"/>
      <c r="BI87" s="1443"/>
      <c r="BJ87" s="1453"/>
    </row>
    <row r="88" spans="2:62" ht="20.25" customHeight="1">
      <c r="B88" s="1200"/>
      <c r="C88" s="1214"/>
      <c r="D88" s="1225"/>
      <c r="E88" s="1233"/>
      <c r="F88" s="1238">
        <f>C87</f>
        <v>0</v>
      </c>
      <c r="G88" s="1233"/>
      <c r="H88" s="1238">
        <f>I87</f>
        <v>0</v>
      </c>
      <c r="I88" s="1246"/>
      <c r="J88" s="1260"/>
      <c r="K88" s="1266"/>
      <c r="L88" s="1282"/>
      <c r="M88" s="1282"/>
      <c r="N88" s="1225"/>
      <c r="O88" s="1288"/>
      <c r="P88" s="1293"/>
      <c r="Q88" s="1293"/>
      <c r="R88" s="1293"/>
      <c r="S88" s="1304"/>
      <c r="T88" s="1313" t="s">
        <v>1559</v>
      </c>
      <c r="U88" s="1320"/>
      <c r="V88" s="1331"/>
      <c r="W88" s="1342" t="str">
        <f>IF(W87="","",VLOOKUP(W87,'シフト記号表（従来型・ユニット型共通）'!$C$6:$L$47,10,FALSE))</f>
        <v/>
      </c>
      <c r="X88" s="1354" t="str">
        <f>IF(X87="","",VLOOKUP(X87,'シフト記号表（従来型・ユニット型共通）'!$C$6:$L$47,10,FALSE))</f>
        <v/>
      </c>
      <c r="Y88" s="1354" t="str">
        <f>IF(Y87="","",VLOOKUP(Y87,'シフト記号表（従来型・ユニット型共通）'!$C$6:$L$47,10,FALSE))</f>
        <v/>
      </c>
      <c r="Z88" s="1354" t="str">
        <f>IF(Z87="","",VLOOKUP(Z87,'シフト記号表（従来型・ユニット型共通）'!$C$6:$L$47,10,FALSE))</f>
        <v/>
      </c>
      <c r="AA88" s="1354" t="str">
        <f>IF(AA87="","",VLOOKUP(AA87,'シフト記号表（従来型・ユニット型共通）'!$C$6:$L$47,10,FALSE))</f>
        <v/>
      </c>
      <c r="AB88" s="1354" t="str">
        <f>IF(AB87="","",VLOOKUP(AB87,'シフト記号表（従来型・ユニット型共通）'!$C$6:$L$47,10,FALSE))</f>
        <v/>
      </c>
      <c r="AC88" s="1370" t="str">
        <f>IF(AC87="","",VLOOKUP(AC87,'シフト記号表（従来型・ユニット型共通）'!$C$6:$L$47,10,FALSE))</f>
        <v/>
      </c>
      <c r="AD88" s="1342" t="str">
        <f>IF(AD87="","",VLOOKUP(AD87,'シフト記号表（従来型・ユニット型共通）'!$C$6:$L$47,10,FALSE))</f>
        <v/>
      </c>
      <c r="AE88" s="1354" t="str">
        <f>IF(AE87="","",VLOOKUP(AE87,'シフト記号表（従来型・ユニット型共通）'!$C$6:$L$47,10,FALSE))</f>
        <v/>
      </c>
      <c r="AF88" s="1354" t="str">
        <f>IF(AF87="","",VLOOKUP(AF87,'シフト記号表（従来型・ユニット型共通）'!$C$6:$L$47,10,FALSE))</f>
        <v/>
      </c>
      <c r="AG88" s="1354" t="str">
        <f>IF(AG87="","",VLOOKUP(AG87,'シフト記号表（従来型・ユニット型共通）'!$C$6:$L$47,10,FALSE))</f>
        <v/>
      </c>
      <c r="AH88" s="1354" t="str">
        <f>IF(AH87="","",VLOOKUP(AH87,'シフト記号表（従来型・ユニット型共通）'!$C$6:$L$47,10,FALSE))</f>
        <v/>
      </c>
      <c r="AI88" s="1354" t="str">
        <f>IF(AI87="","",VLOOKUP(AI87,'シフト記号表（従来型・ユニット型共通）'!$C$6:$L$47,10,FALSE))</f>
        <v/>
      </c>
      <c r="AJ88" s="1370" t="str">
        <f>IF(AJ87="","",VLOOKUP(AJ87,'シフト記号表（従来型・ユニット型共通）'!$C$6:$L$47,10,FALSE))</f>
        <v/>
      </c>
      <c r="AK88" s="1342" t="str">
        <f>IF(AK87="","",VLOOKUP(AK87,'シフト記号表（従来型・ユニット型共通）'!$C$6:$L$47,10,FALSE))</f>
        <v/>
      </c>
      <c r="AL88" s="1354" t="str">
        <f>IF(AL87="","",VLOOKUP(AL87,'シフト記号表（従来型・ユニット型共通）'!$C$6:$L$47,10,FALSE))</f>
        <v/>
      </c>
      <c r="AM88" s="1354" t="str">
        <f>IF(AM87="","",VLOOKUP(AM87,'シフト記号表（従来型・ユニット型共通）'!$C$6:$L$47,10,FALSE))</f>
        <v/>
      </c>
      <c r="AN88" s="1354" t="str">
        <f>IF(AN87="","",VLOOKUP(AN87,'シフト記号表（従来型・ユニット型共通）'!$C$6:$L$47,10,FALSE))</f>
        <v/>
      </c>
      <c r="AO88" s="1354" t="str">
        <f>IF(AO87="","",VLOOKUP(AO87,'シフト記号表（従来型・ユニット型共通）'!$C$6:$L$47,10,FALSE))</f>
        <v/>
      </c>
      <c r="AP88" s="1354" t="str">
        <f>IF(AP87="","",VLOOKUP(AP87,'シフト記号表（従来型・ユニット型共通）'!$C$6:$L$47,10,FALSE))</f>
        <v/>
      </c>
      <c r="AQ88" s="1370" t="str">
        <f>IF(AQ87="","",VLOOKUP(AQ87,'シフト記号表（従来型・ユニット型共通）'!$C$6:$L$47,10,FALSE))</f>
        <v/>
      </c>
      <c r="AR88" s="1342" t="str">
        <f>IF(AR87="","",VLOOKUP(AR87,'シフト記号表（従来型・ユニット型共通）'!$C$6:$L$47,10,FALSE))</f>
        <v/>
      </c>
      <c r="AS88" s="1354" t="str">
        <f>IF(AS87="","",VLOOKUP(AS87,'シフト記号表（従来型・ユニット型共通）'!$C$6:$L$47,10,FALSE))</f>
        <v/>
      </c>
      <c r="AT88" s="1354" t="str">
        <f>IF(AT87="","",VLOOKUP(AT87,'シフト記号表（従来型・ユニット型共通）'!$C$6:$L$47,10,FALSE))</f>
        <v/>
      </c>
      <c r="AU88" s="1354" t="str">
        <f>IF(AU87="","",VLOOKUP(AU87,'シフト記号表（従来型・ユニット型共通）'!$C$6:$L$47,10,FALSE))</f>
        <v/>
      </c>
      <c r="AV88" s="1354" t="str">
        <f>IF(AV87="","",VLOOKUP(AV87,'シフト記号表（従来型・ユニット型共通）'!$C$6:$L$47,10,FALSE))</f>
        <v/>
      </c>
      <c r="AW88" s="1354" t="str">
        <f>IF(AW87="","",VLOOKUP(AW87,'シフト記号表（従来型・ユニット型共通）'!$C$6:$L$47,10,FALSE))</f>
        <v/>
      </c>
      <c r="AX88" s="1370" t="str">
        <f>IF(AX87="","",VLOOKUP(AX87,'シフト記号表（従来型・ユニット型共通）'!$C$6:$L$47,10,FALSE))</f>
        <v/>
      </c>
      <c r="AY88" s="1342" t="str">
        <f>IF(AY87="","",VLOOKUP(AY87,'シフト記号表（従来型・ユニット型共通）'!$C$6:$L$47,10,FALSE))</f>
        <v/>
      </c>
      <c r="AZ88" s="1354" t="str">
        <f>IF(AZ87="","",VLOOKUP(AZ87,'シフト記号表（従来型・ユニット型共通）'!$C$6:$L$47,10,FALSE))</f>
        <v/>
      </c>
      <c r="BA88" s="1354" t="str">
        <f>IF(BA87="","",VLOOKUP(BA87,'シフト記号表（従来型・ユニット型共通）'!$C$6:$L$47,10,FALSE))</f>
        <v/>
      </c>
      <c r="BB88" s="1406">
        <f>IF($BE$3="４週",SUM(W88:AX88),IF($BE$3="暦月",SUM(W88:BA88),""))</f>
        <v>0</v>
      </c>
      <c r="BC88" s="1415"/>
      <c r="BD88" s="1424">
        <f>IF($BE$3="４週",BB88/4,IF($BE$3="暦月",(BB88/($BE$8/7)),""))</f>
        <v>0</v>
      </c>
      <c r="BE88" s="1415"/>
      <c r="BF88" s="1437"/>
      <c r="BG88" s="1444"/>
      <c r="BH88" s="1444"/>
      <c r="BI88" s="1444"/>
      <c r="BJ88" s="1454"/>
    </row>
    <row r="89" spans="2:62" ht="20.25" customHeight="1">
      <c r="B89" s="1199">
        <f>B87+1</f>
        <v>37</v>
      </c>
      <c r="C89" s="1213"/>
      <c r="D89" s="1224"/>
      <c r="E89" s="1231"/>
      <c r="F89" s="1236"/>
      <c r="G89" s="1231"/>
      <c r="H89" s="1236"/>
      <c r="I89" s="1245"/>
      <c r="J89" s="1259"/>
      <c r="K89" s="1265"/>
      <c r="L89" s="1281"/>
      <c r="M89" s="1281"/>
      <c r="N89" s="1224"/>
      <c r="O89" s="1288"/>
      <c r="P89" s="1293"/>
      <c r="Q89" s="1293"/>
      <c r="R89" s="1293"/>
      <c r="S89" s="1304"/>
      <c r="T89" s="1314" t="s">
        <v>1366</v>
      </c>
      <c r="U89" s="1321"/>
      <c r="V89" s="1332"/>
      <c r="W89" s="1343"/>
      <c r="X89" s="1355"/>
      <c r="Y89" s="1355"/>
      <c r="Z89" s="1355"/>
      <c r="AA89" s="1355"/>
      <c r="AB89" s="1355"/>
      <c r="AC89" s="1371"/>
      <c r="AD89" s="1343"/>
      <c r="AE89" s="1355"/>
      <c r="AF89" s="1355"/>
      <c r="AG89" s="1355"/>
      <c r="AH89" s="1355"/>
      <c r="AI89" s="1355"/>
      <c r="AJ89" s="1371"/>
      <c r="AK89" s="1343"/>
      <c r="AL89" s="1355"/>
      <c r="AM89" s="1355"/>
      <c r="AN89" s="1355"/>
      <c r="AO89" s="1355"/>
      <c r="AP89" s="1355"/>
      <c r="AQ89" s="1371"/>
      <c r="AR89" s="1343"/>
      <c r="AS89" s="1355"/>
      <c r="AT89" s="1355"/>
      <c r="AU89" s="1355"/>
      <c r="AV89" s="1355"/>
      <c r="AW89" s="1355"/>
      <c r="AX89" s="1371"/>
      <c r="AY89" s="1343"/>
      <c r="AZ89" s="1355"/>
      <c r="BA89" s="1398"/>
      <c r="BB89" s="1405"/>
      <c r="BC89" s="1414"/>
      <c r="BD89" s="1423"/>
      <c r="BE89" s="1431"/>
      <c r="BF89" s="1436"/>
      <c r="BG89" s="1443"/>
      <c r="BH89" s="1443"/>
      <c r="BI89" s="1443"/>
      <c r="BJ89" s="1453"/>
    </row>
    <row r="90" spans="2:62" ht="20.25" customHeight="1">
      <c r="B90" s="1200"/>
      <c r="C90" s="1214"/>
      <c r="D90" s="1225"/>
      <c r="E90" s="1233"/>
      <c r="F90" s="1238">
        <f>C89</f>
        <v>0</v>
      </c>
      <c r="G90" s="1233"/>
      <c r="H90" s="1238">
        <f>I89</f>
        <v>0</v>
      </c>
      <c r="I90" s="1246"/>
      <c r="J90" s="1260"/>
      <c r="K90" s="1266"/>
      <c r="L90" s="1282"/>
      <c r="M90" s="1282"/>
      <c r="N90" s="1225"/>
      <c r="O90" s="1288"/>
      <c r="P90" s="1293"/>
      <c r="Q90" s="1293"/>
      <c r="R90" s="1293"/>
      <c r="S90" s="1304"/>
      <c r="T90" s="1313" t="s">
        <v>1559</v>
      </c>
      <c r="U90" s="1320"/>
      <c r="V90" s="1331"/>
      <c r="W90" s="1342" t="str">
        <f>IF(W89="","",VLOOKUP(W89,'シフト記号表（従来型・ユニット型共通）'!$C$6:$L$47,10,FALSE))</f>
        <v/>
      </c>
      <c r="X90" s="1354" t="str">
        <f>IF(X89="","",VLOOKUP(X89,'シフト記号表（従来型・ユニット型共通）'!$C$6:$L$47,10,FALSE))</f>
        <v/>
      </c>
      <c r="Y90" s="1354" t="str">
        <f>IF(Y89="","",VLOOKUP(Y89,'シフト記号表（従来型・ユニット型共通）'!$C$6:$L$47,10,FALSE))</f>
        <v/>
      </c>
      <c r="Z90" s="1354" t="str">
        <f>IF(Z89="","",VLOOKUP(Z89,'シフト記号表（従来型・ユニット型共通）'!$C$6:$L$47,10,FALSE))</f>
        <v/>
      </c>
      <c r="AA90" s="1354" t="str">
        <f>IF(AA89="","",VLOOKUP(AA89,'シフト記号表（従来型・ユニット型共通）'!$C$6:$L$47,10,FALSE))</f>
        <v/>
      </c>
      <c r="AB90" s="1354" t="str">
        <f>IF(AB89="","",VLOOKUP(AB89,'シフト記号表（従来型・ユニット型共通）'!$C$6:$L$47,10,FALSE))</f>
        <v/>
      </c>
      <c r="AC90" s="1370" t="str">
        <f>IF(AC89="","",VLOOKUP(AC89,'シフト記号表（従来型・ユニット型共通）'!$C$6:$L$47,10,FALSE))</f>
        <v/>
      </c>
      <c r="AD90" s="1342" t="str">
        <f>IF(AD89="","",VLOOKUP(AD89,'シフト記号表（従来型・ユニット型共通）'!$C$6:$L$47,10,FALSE))</f>
        <v/>
      </c>
      <c r="AE90" s="1354" t="str">
        <f>IF(AE89="","",VLOOKUP(AE89,'シフト記号表（従来型・ユニット型共通）'!$C$6:$L$47,10,FALSE))</f>
        <v/>
      </c>
      <c r="AF90" s="1354" t="str">
        <f>IF(AF89="","",VLOOKUP(AF89,'シフト記号表（従来型・ユニット型共通）'!$C$6:$L$47,10,FALSE))</f>
        <v/>
      </c>
      <c r="AG90" s="1354" t="str">
        <f>IF(AG89="","",VLOOKUP(AG89,'シフト記号表（従来型・ユニット型共通）'!$C$6:$L$47,10,FALSE))</f>
        <v/>
      </c>
      <c r="AH90" s="1354" t="str">
        <f>IF(AH89="","",VLOOKUP(AH89,'シフト記号表（従来型・ユニット型共通）'!$C$6:$L$47,10,FALSE))</f>
        <v/>
      </c>
      <c r="AI90" s="1354" t="str">
        <f>IF(AI89="","",VLOOKUP(AI89,'シフト記号表（従来型・ユニット型共通）'!$C$6:$L$47,10,FALSE))</f>
        <v/>
      </c>
      <c r="AJ90" s="1370" t="str">
        <f>IF(AJ89="","",VLOOKUP(AJ89,'シフト記号表（従来型・ユニット型共通）'!$C$6:$L$47,10,FALSE))</f>
        <v/>
      </c>
      <c r="AK90" s="1342" t="str">
        <f>IF(AK89="","",VLOOKUP(AK89,'シフト記号表（従来型・ユニット型共通）'!$C$6:$L$47,10,FALSE))</f>
        <v/>
      </c>
      <c r="AL90" s="1354" t="str">
        <f>IF(AL89="","",VLOOKUP(AL89,'シフト記号表（従来型・ユニット型共通）'!$C$6:$L$47,10,FALSE))</f>
        <v/>
      </c>
      <c r="AM90" s="1354" t="str">
        <f>IF(AM89="","",VLOOKUP(AM89,'シフト記号表（従来型・ユニット型共通）'!$C$6:$L$47,10,FALSE))</f>
        <v/>
      </c>
      <c r="AN90" s="1354" t="str">
        <f>IF(AN89="","",VLOOKUP(AN89,'シフト記号表（従来型・ユニット型共通）'!$C$6:$L$47,10,FALSE))</f>
        <v/>
      </c>
      <c r="AO90" s="1354" t="str">
        <f>IF(AO89="","",VLOOKUP(AO89,'シフト記号表（従来型・ユニット型共通）'!$C$6:$L$47,10,FALSE))</f>
        <v/>
      </c>
      <c r="AP90" s="1354" t="str">
        <f>IF(AP89="","",VLOOKUP(AP89,'シフト記号表（従来型・ユニット型共通）'!$C$6:$L$47,10,FALSE))</f>
        <v/>
      </c>
      <c r="AQ90" s="1370" t="str">
        <f>IF(AQ89="","",VLOOKUP(AQ89,'シフト記号表（従来型・ユニット型共通）'!$C$6:$L$47,10,FALSE))</f>
        <v/>
      </c>
      <c r="AR90" s="1342" t="str">
        <f>IF(AR89="","",VLOOKUP(AR89,'シフト記号表（従来型・ユニット型共通）'!$C$6:$L$47,10,FALSE))</f>
        <v/>
      </c>
      <c r="AS90" s="1354" t="str">
        <f>IF(AS89="","",VLOOKUP(AS89,'シフト記号表（従来型・ユニット型共通）'!$C$6:$L$47,10,FALSE))</f>
        <v/>
      </c>
      <c r="AT90" s="1354" t="str">
        <f>IF(AT89="","",VLOOKUP(AT89,'シフト記号表（従来型・ユニット型共通）'!$C$6:$L$47,10,FALSE))</f>
        <v/>
      </c>
      <c r="AU90" s="1354" t="str">
        <f>IF(AU89="","",VLOOKUP(AU89,'シフト記号表（従来型・ユニット型共通）'!$C$6:$L$47,10,FALSE))</f>
        <v/>
      </c>
      <c r="AV90" s="1354" t="str">
        <f>IF(AV89="","",VLOOKUP(AV89,'シフト記号表（従来型・ユニット型共通）'!$C$6:$L$47,10,FALSE))</f>
        <v/>
      </c>
      <c r="AW90" s="1354" t="str">
        <f>IF(AW89="","",VLOOKUP(AW89,'シフト記号表（従来型・ユニット型共通）'!$C$6:$L$47,10,FALSE))</f>
        <v/>
      </c>
      <c r="AX90" s="1370" t="str">
        <f>IF(AX89="","",VLOOKUP(AX89,'シフト記号表（従来型・ユニット型共通）'!$C$6:$L$47,10,FALSE))</f>
        <v/>
      </c>
      <c r="AY90" s="1342" t="str">
        <f>IF(AY89="","",VLOOKUP(AY89,'シフト記号表（従来型・ユニット型共通）'!$C$6:$L$47,10,FALSE))</f>
        <v/>
      </c>
      <c r="AZ90" s="1354" t="str">
        <f>IF(AZ89="","",VLOOKUP(AZ89,'シフト記号表（従来型・ユニット型共通）'!$C$6:$L$47,10,FALSE))</f>
        <v/>
      </c>
      <c r="BA90" s="1354" t="str">
        <f>IF(BA89="","",VLOOKUP(BA89,'シフト記号表（従来型・ユニット型共通）'!$C$6:$L$47,10,FALSE))</f>
        <v/>
      </c>
      <c r="BB90" s="1406">
        <f>IF($BE$3="４週",SUM(W90:AX90),IF($BE$3="暦月",SUM(W90:BA90),""))</f>
        <v>0</v>
      </c>
      <c r="BC90" s="1415"/>
      <c r="BD90" s="1424">
        <f>IF($BE$3="４週",BB90/4,IF($BE$3="暦月",(BB90/($BE$8/7)),""))</f>
        <v>0</v>
      </c>
      <c r="BE90" s="1415"/>
      <c r="BF90" s="1437"/>
      <c r="BG90" s="1444"/>
      <c r="BH90" s="1444"/>
      <c r="BI90" s="1444"/>
      <c r="BJ90" s="1454"/>
    </row>
    <row r="91" spans="2:62" ht="20.25" customHeight="1">
      <c r="B91" s="1199">
        <f>B89+1</f>
        <v>38</v>
      </c>
      <c r="C91" s="1213"/>
      <c r="D91" s="1224"/>
      <c r="E91" s="1231"/>
      <c r="F91" s="1236"/>
      <c r="G91" s="1231"/>
      <c r="H91" s="1236"/>
      <c r="I91" s="1245"/>
      <c r="J91" s="1259"/>
      <c r="K91" s="1265"/>
      <c r="L91" s="1281"/>
      <c r="M91" s="1281"/>
      <c r="N91" s="1224"/>
      <c r="O91" s="1288"/>
      <c r="P91" s="1293"/>
      <c r="Q91" s="1293"/>
      <c r="R91" s="1293"/>
      <c r="S91" s="1304"/>
      <c r="T91" s="1314" t="s">
        <v>1366</v>
      </c>
      <c r="U91" s="1321"/>
      <c r="V91" s="1332"/>
      <c r="W91" s="1343"/>
      <c r="X91" s="1355"/>
      <c r="Y91" s="1355"/>
      <c r="Z91" s="1355"/>
      <c r="AA91" s="1355"/>
      <c r="AB91" s="1355"/>
      <c r="AC91" s="1371"/>
      <c r="AD91" s="1343"/>
      <c r="AE91" s="1355"/>
      <c r="AF91" s="1355"/>
      <c r="AG91" s="1355"/>
      <c r="AH91" s="1355"/>
      <c r="AI91" s="1355"/>
      <c r="AJ91" s="1371"/>
      <c r="AK91" s="1343"/>
      <c r="AL91" s="1355"/>
      <c r="AM91" s="1355"/>
      <c r="AN91" s="1355"/>
      <c r="AO91" s="1355"/>
      <c r="AP91" s="1355"/>
      <c r="AQ91" s="1371"/>
      <c r="AR91" s="1343"/>
      <c r="AS91" s="1355"/>
      <c r="AT91" s="1355"/>
      <c r="AU91" s="1355"/>
      <c r="AV91" s="1355"/>
      <c r="AW91" s="1355"/>
      <c r="AX91" s="1371"/>
      <c r="AY91" s="1343"/>
      <c r="AZ91" s="1355"/>
      <c r="BA91" s="1398"/>
      <c r="BB91" s="1405"/>
      <c r="BC91" s="1414"/>
      <c r="BD91" s="1423"/>
      <c r="BE91" s="1431"/>
      <c r="BF91" s="1436"/>
      <c r="BG91" s="1443"/>
      <c r="BH91" s="1443"/>
      <c r="BI91" s="1443"/>
      <c r="BJ91" s="1453"/>
    </row>
    <row r="92" spans="2:62" ht="20.25" customHeight="1">
      <c r="B92" s="1200"/>
      <c r="C92" s="1214"/>
      <c r="D92" s="1225"/>
      <c r="E92" s="1233"/>
      <c r="F92" s="1238">
        <f>C91</f>
        <v>0</v>
      </c>
      <c r="G92" s="1233"/>
      <c r="H92" s="1238">
        <f>I91</f>
        <v>0</v>
      </c>
      <c r="I92" s="1246"/>
      <c r="J92" s="1260"/>
      <c r="K92" s="1266"/>
      <c r="L92" s="1282"/>
      <c r="M92" s="1282"/>
      <c r="N92" s="1225"/>
      <c r="O92" s="1288"/>
      <c r="P92" s="1293"/>
      <c r="Q92" s="1293"/>
      <c r="R92" s="1293"/>
      <c r="S92" s="1304"/>
      <c r="T92" s="1313" t="s">
        <v>1559</v>
      </c>
      <c r="U92" s="1320"/>
      <c r="V92" s="1331"/>
      <c r="W92" s="1342" t="str">
        <f>IF(W91="","",VLOOKUP(W91,'シフト記号表（従来型・ユニット型共通）'!$C$6:$L$47,10,FALSE))</f>
        <v/>
      </c>
      <c r="X92" s="1354" t="str">
        <f>IF(X91="","",VLOOKUP(X91,'シフト記号表（従来型・ユニット型共通）'!$C$6:$L$47,10,FALSE))</f>
        <v/>
      </c>
      <c r="Y92" s="1354" t="str">
        <f>IF(Y91="","",VLOOKUP(Y91,'シフト記号表（従来型・ユニット型共通）'!$C$6:$L$47,10,FALSE))</f>
        <v/>
      </c>
      <c r="Z92" s="1354" t="str">
        <f>IF(Z91="","",VLOOKUP(Z91,'シフト記号表（従来型・ユニット型共通）'!$C$6:$L$47,10,FALSE))</f>
        <v/>
      </c>
      <c r="AA92" s="1354" t="str">
        <f>IF(AA91="","",VLOOKUP(AA91,'シフト記号表（従来型・ユニット型共通）'!$C$6:$L$47,10,FALSE))</f>
        <v/>
      </c>
      <c r="AB92" s="1354" t="str">
        <f>IF(AB91="","",VLOOKUP(AB91,'シフト記号表（従来型・ユニット型共通）'!$C$6:$L$47,10,FALSE))</f>
        <v/>
      </c>
      <c r="AC92" s="1370" t="str">
        <f>IF(AC91="","",VLOOKUP(AC91,'シフト記号表（従来型・ユニット型共通）'!$C$6:$L$47,10,FALSE))</f>
        <v/>
      </c>
      <c r="AD92" s="1342" t="str">
        <f>IF(AD91="","",VLOOKUP(AD91,'シフト記号表（従来型・ユニット型共通）'!$C$6:$L$47,10,FALSE))</f>
        <v/>
      </c>
      <c r="AE92" s="1354" t="str">
        <f>IF(AE91="","",VLOOKUP(AE91,'シフト記号表（従来型・ユニット型共通）'!$C$6:$L$47,10,FALSE))</f>
        <v/>
      </c>
      <c r="AF92" s="1354" t="str">
        <f>IF(AF91="","",VLOOKUP(AF91,'シフト記号表（従来型・ユニット型共通）'!$C$6:$L$47,10,FALSE))</f>
        <v/>
      </c>
      <c r="AG92" s="1354" t="str">
        <f>IF(AG91="","",VLOOKUP(AG91,'シフト記号表（従来型・ユニット型共通）'!$C$6:$L$47,10,FALSE))</f>
        <v/>
      </c>
      <c r="AH92" s="1354" t="str">
        <f>IF(AH91="","",VLOOKUP(AH91,'シフト記号表（従来型・ユニット型共通）'!$C$6:$L$47,10,FALSE))</f>
        <v/>
      </c>
      <c r="AI92" s="1354" t="str">
        <f>IF(AI91="","",VLOOKUP(AI91,'シフト記号表（従来型・ユニット型共通）'!$C$6:$L$47,10,FALSE))</f>
        <v/>
      </c>
      <c r="AJ92" s="1370" t="str">
        <f>IF(AJ91="","",VLOOKUP(AJ91,'シフト記号表（従来型・ユニット型共通）'!$C$6:$L$47,10,FALSE))</f>
        <v/>
      </c>
      <c r="AK92" s="1342" t="str">
        <f>IF(AK91="","",VLOOKUP(AK91,'シフト記号表（従来型・ユニット型共通）'!$C$6:$L$47,10,FALSE))</f>
        <v/>
      </c>
      <c r="AL92" s="1354" t="str">
        <f>IF(AL91="","",VLOOKUP(AL91,'シフト記号表（従来型・ユニット型共通）'!$C$6:$L$47,10,FALSE))</f>
        <v/>
      </c>
      <c r="AM92" s="1354" t="str">
        <f>IF(AM91="","",VLOOKUP(AM91,'シフト記号表（従来型・ユニット型共通）'!$C$6:$L$47,10,FALSE))</f>
        <v/>
      </c>
      <c r="AN92" s="1354" t="str">
        <f>IF(AN91="","",VLOOKUP(AN91,'シフト記号表（従来型・ユニット型共通）'!$C$6:$L$47,10,FALSE))</f>
        <v/>
      </c>
      <c r="AO92" s="1354" t="str">
        <f>IF(AO91="","",VLOOKUP(AO91,'シフト記号表（従来型・ユニット型共通）'!$C$6:$L$47,10,FALSE))</f>
        <v/>
      </c>
      <c r="AP92" s="1354" t="str">
        <f>IF(AP91="","",VLOOKUP(AP91,'シフト記号表（従来型・ユニット型共通）'!$C$6:$L$47,10,FALSE))</f>
        <v/>
      </c>
      <c r="AQ92" s="1370" t="str">
        <f>IF(AQ91="","",VLOOKUP(AQ91,'シフト記号表（従来型・ユニット型共通）'!$C$6:$L$47,10,FALSE))</f>
        <v/>
      </c>
      <c r="AR92" s="1342" t="str">
        <f>IF(AR91="","",VLOOKUP(AR91,'シフト記号表（従来型・ユニット型共通）'!$C$6:$L$47,10,FALSE))</f>
        <v/>
      </c>
      <c r="AS92" s="1354" t="str">
        <f>IF(AS91="","",VLOOKUP(AS91,'シフト記号表（従来型・ユニット型共通）'!$C$6:$L$47,10,FALSE))</f>
        <v/>
      </c>
      <c r="AT92" s="1354" t="str">
        <f>IF(AT91="","",VLOOKUP(AT91,'シフト記号表（従来型・ユニット型共通）'!$C$6:$L$47,10,FALSE))</f>
        <v/>
      </c>
      <c r="AU92" s="1354" t="str">
        <f>IF(AU91="","",VLOOKUP(AU91,'シフト記号表（従来型・ユニット型共通）'!$C$6:$L$47,10,FALSE))</f>
        <v/>
      </c>
      <c r="AV92" s="1354" t="str">
        <f>IF(AV91="","",VLOOKUP(AV91,'シフト記号表（従来型・ユニット型共通）'!$C$6:$L$47,10,FALSE))</f>
        <v/>
      </c>
      <c r="AW92" s="1354" t="str">
        <f>IF(AW91="","",VLOOKUP(AW91,'シフト記号表（従来型・ユニット型共通）'!$C$6:$L$47,10,FALSE))</f>
        <v/>
      </c>
      <c r="AX92" s="1370" t="str">
        <f>IF(AX91="","",VLOOKUP(AX91,'シフト記号表（従来型・ユニット型共通）'!$C$6:$L$47,10,FALSE))</f>
        <v/>
      </c>
      <c r="AY92" s="1342" t="str">
        <f>IF(AY91="","",VLOOKUP(AY91,'シフト記号表（従来型・ユニット型共通）'!$C$6:$L$47,10,FALSE))</f>
        <v/>
      </c>
      <c r="AZ92" s="1354" t="str">
        <f>IF(AZ91="","",VLOOKUP(AZ91,'シフト記号表（従来型・ユニット型共通）'!$C$6:$L$47,10,FALSE))</f>
        <v/>
      </c>
      <c r="BA92" s="1354" t="str">
        <f>IF(BA91="","",VLOOKUP(BA91,'シフト記号表（従来型・ユニット型共通）'!$C$6:$L$47,10,FALSE))</f>
        <v/>
      </c>
      <c r="BB92" s="1406">
        <f>IF($BE$3="４週",SUM(W92:AX92),IF($BE$3="暦月",SUM(W92:BA92),""))</f>
        <v>0</v>
      </c>
      <c r="BC92" s="1415"/>
      <c r="BD92" s="1424">
        <f>IF($BE$3="４週",BB92/4,IF($BE$3="暦月",(BB92/($BE$8/7)),""))</f>
        <v>0</v>
      </c>
      <c r="BE92" s="1415"/>
      <c r="BF92" s="1437"/>
      <c r="BG92" s="1444"/>
      <c r="BH92" s="1444"/>
      <c r="BI92" s="1444"/>
      <c r="BJ92" s="1454"/>
    </row>
    <row r="93" spans="2:62" ht="20.25" customHeight="1">
      <c r="B93" s="1199">
        <f>B91+1</f>
        <v>39</v>
      </c>
      <c r="C93" s="1213"/>
      <c r="D93" s="1224"/>
      <c r="E93" s="1231"/>
      <c r="F93" s="1236"/>
      <c r="G93" s="1231"/>
      <c r="H93" s="1236"/>
      <c r="I93" s="1245"/>
      <c r="J93" s="1259"/>
      <c r="K93" s="1265"/>
      <c r="L93" s="1281"/>
      <c r="M93" s="1281"/>
      <c r="N93" s="1224"/>
      <c r="O93" s="1288"/>
      <c r="P93" s="1293"/>
      <c r="Q93" s="1293"/>
      <c r="R93" s="1293"/>
      <c r="S93" s="1304"/>
      <c r="T93" s="1314" t="s">
        <v>1366</v>
      </c>
      <c r="U93" s="1321"/>
      <c r="V93" s="1332"/>
      <c r="W93" s="1343"/>
      <c r="X93" s="1355"/>
      <c r="Y93" s="1355"/>
      <c r="Z93" s="1355"/>
      <c r="AA93" s="1355"/>
      <c r="AB93" s="1355"/>
      <c r="AC93" s="1371"/>
      <c r="AD93" s="1343"/>
      <c r="AE93" s="1355"/>
      <c r="AF93" s="1355"/>
      <c r="AG93" s="1355"/>
      <c r="AH93" s="1355"/>
      <c r="AI93" s="1355"/>
      <c r="AJ93" s="1371"/>
      <c r="AK93" s="1343"/>
      <c r="AL93" s="1355"/>
      <c r="AM93" s="1355"/>
      <c r="AN93" s="1355"/>
      <c r="AO93" s="1355"/>
      <c r="AP93" s="1355"/>
      <c r="AQ93" s="1371"/>
      <c r="AR93" s="1343"/>
      <c r="AS93" s="1355"/>
      <c r="AT93" s="1355"/>
      <c r="AU93" s="1355"/>
      <c r="AV93" s="1355"/>
      <c r="AW93" s="1355"/>
      <c r="AX93" s="1371"/>
      <c r="AY93" s="1343"/>
      <c r="AZ93" s="1355"/>
      <c r="BA93" s="1398"/>
      <c r="BB93" s="1405"/>
      <c r="BC93" s="1414"/>
      <c r="BD93" s="1423"/>
      <c r="BE93" s="1431"/>
      <c r="BF93" s="1436"/>
      <c r="BG93" s="1443"/>
      <c r="BH93" s="1443"/>
      <c r="BI93" s="1443"/>
      <c r="BJ93" s="1453"/>
    </row>
    <row r="94" spans="2:62" ht="20.25" customHeight="1">
      <c r="B94" s="1200"/>
      <c r="C94" s="1214"/>
      <c r="D94" s="1225"/>
      <c r="E94" s="1233"/>
      <c r="F94" s="1238">
        <f>C93</f>
        <v>0</v>
      </c>
      <c r="G94" s="1233"/>
      <c r="H94" s="1238">
        <f>I93</f>
        <v>0</v>
      </c>
      <c r="I94" s="1246"/>
      <c r="J94" s="1260"/>
      <c r="K94" s="1266"/>
      <c r="L94" s="1282"/>
      <c r="M94" s="1282"/>
      <c r="N94" s="1225"/>
      <c r="O94" s="1288"/>
      <c r="P94" s="1293"/>
      <c r="Q94" s="1293"/>
      <c r="R94" s="1293"/>
      <c r="S94" s="1304"/>
      <c r="T94" s="1313" t="s">
        <v>1559</v>
      </c>
      <c r="U94" s="1320"/>
      <c r="V94" s="1331"/>
      <c r="W94" s="1342" t="str">
        <f>IF(W93="","",VLOOKUP(W93,'シフト記号表（従来型・ユニット型共通）'!$C$6:$L$47,10,FALSE))</f>
        <v/>
      </c>
      <c r="X94" s="1354" t="str">
        <f>IF(X93="","",VLOOKUP(X93,'シフト記号表（従来型・ユニット型共通）'!$C$6:$L$47,10,FALSE))</f>
        <v/>
      </c>
      <c r="Y94" s="1354" t="str">
        <f>IF(Y93="","",VLOOKUP(Y93,'シフト記号表（従来型・ユニット型共通）'!$C$6:$L$47,10,FALSE))</f>
        <v/>
      </c>
      <c r="Z94" s="1354" t="str">
        <f>IF(Z93="","",VLOOKUP(Z93,'シフト記号表（従来型・ユニット型共通）'!$C$6:$L$47,10,FALSE))</f>
        <v/>
      </c>
      <c r="AA94" s="1354" t="str">
        <f>IF(AA93="","",VLOOKUP(AA93,'シフト記号表（従来型・ユニット型共通）'!$C$6:$L$47,10,FALSE))</f>
        <v/>
      </c>
      <c r="AB94" s="1354" t="str">
        <f>IF(AB93="","",VLOOKUP(AB93,'シフト記号表（従来型・ユニット型共通）'!$C$6:$L$47,10,FALSE))</f>
        <v/>
      </c>
      <c r="AC94" s="1370" t="str">
        <f>IF(AC93="","",VLOOKUP(AC93,'シフト記号表（従来型・ユニット型共通）'!$C$6:$L$47,10,FALSE))</f>
        <v/>
      </c>
      <c r="AD94" s="1342" t="str">
        <f>IF(AD93="","",VLOOKUP(AD93,'シフト記号表（従来型・ユニット型共通）'!$C$6:$L$47,10,FALSE))</f>
        <v/>
      </c>
      <c r="AE94" s="1354" t="str">
        <f>IF(AE93="","",VLOOKUP(AE93,'シフト記号表（従来型・ユニット型共通）'!$C$6:$L$47,10,FALSE))</f>
        <v/>
      </c>
      <c r="AF94" s="1354" t="str">
        <f>IF(AF93="","",VLOOKUP(AF93,'シフト記号表（従来型・ユニット型共通）'!$C$6:$L$47,10,FALSE))</f>
        <v/>
      </c>
      <c r="AG94" s="1354" t="str">
        <f>IF(AG93="","",VLOOKUP(AG93,'シフト記号表（従来型・ユニット型共通）'!$C$6:$L$47,10,FALSE))</f>
        <v/>
      </c>
      <c r="AH94" s="1354" t="str">
        <f>IF(AH93="","",VLOOKUP(AH93,'シフト記号表（従来型・ユニット型共通）'!$C$6:$L$47,10,FALSE))</f>
        <v/>
      </c>
      <c r="AI94" s="1354" t="str">
        <f>IF(AI93="","",VLOOKUP(AI93,'シフト記号表（従来型・ユニット型共通）'!$C$6:$L$47,10,FALSE))</f>
        <v/>
      </c>
      <c r="AJ94" s="1370" t="str">
        <f>IF(AJ93="","",VLOOKUP(AJ93,'シフト記号表（従来型・ユニット型共通）'!$C$6:$L$47,10,FALSE))</f>
        <v/>
      </c>
      <c r="AK94" s="1342" t="str">
        <f>IF(AK93="","",VLOOKUP(AK93,'シフト記号表（従来型・ユニット型共通）'!$C$6:$L$47,10,FALSE))</f>
        <v/>
      </c>
      <c r="AL94" s="1354" t="str">
        <f>IF(AL93="","",VLOOKUP(AL93,'シフト記号表（従来型・ユニット型共通）'!$C$6:$L$47,10,FALSE))</f>
        <v/>
      </c>
      <c r="AM94" s="1354" t="str">
        <f>IF(AM93="","",VLOOKUP(AM93,'シフト記号表（従来型・ユニット型共通）'!$C$6:$L$47,10,FALSE))</f>
        <v/>
      </c>
      <c r="AN94" s="1354" t="str">
        <f>IF(AN93="","",VLOOKUP(AN93,'シフト記号表（従来型・ユニット型共通）'!$C$6:$L$47,10,FALSE))</f>
        <v/>
      </c>
      <c r="AO94" s="1354" t="str">
        <f>IF(AO93="","",VLOOKUP(AO93,'シフト記号表（従来型・ユニット型共通）'!$C$6:$L$47,10,FALSE))</f>
        <v/>
      </c>
      <c r="AP94" s="1354" t="str">
        <f>IF(AP93="","",VLOOKUP(AP93,'シフト記号表（従来型・ユニット型共通）'!$C$6:$L$47,10,FALSE))</f>
        <v/>
      </c>
      <c r="AQ94" s="1370" t="str">
        <f>IF(AQ93="","",VLOOKUP(AQ93,'シフト記号表（従来型・ユニット型共通）'!$C$6:$L$47,10,FALSE))</f>
        <v/>
      </c>
      <c r="AR94" s="1342" t="str">
        <f>IF(AR93="","",VLOOKUP(AR93,'シフト記号表（従来型・ユニット型共通）'!$C$6:$L$47,10,FALSE))</f>
        <v/>
      </c>
      <c r="AS94" s="1354" t="str">
        <f>IF(AS93="","",VLOOKUP(AS93,'シフト記号表（従来型・ユニット型共通）'!$C$6:$L$47,10,FALSE))</f>
        <v/>
      </c>
      <c r="AT94" s="1354" t="str">
        <f>IF(AT93="","",VLOOKUP(AT93,'シフト記号表（従来型・ユニット型共通）'!$C$6:$L$47,10,FALSE))</f>
        <v/>
      </c>
      <c r="AU94" s="1354" t="str">
        <f>IF(AU93="","",VLOOKUP(AU93,'シフト記号表（従来型・ユニット型共通）'!$C$6:$L$47,10,FALSE))</f>
        <v/>
      </c>
      <c r="AV94" s="1354" t="str">
        <f>IF(AV93="","",VLOOKUP(AV93,'シフト記号表（従来型・ユニット型共通）'!$C$6:$L$47,10,FALSE))</f>
        <v/>
      </c>
      <c r="AW94" s="1354" t="str">
        <f>IF(AW93="","",VLOOKUP(AW93,'シフト記号表（従来型・ユニット型共通）'!$C$6:$L$47,10,FALSE))</f>
        <v/>
      </c>
      <c r="AX94" s="1370" t="str">
        <f>IF(AX93="","",VLOOKUP(AX93,'シフト記号表（従来型・ユニット型共通）'!$C$6:$L$47,10,FALSE))</f>
        <v/>
      </c>
      <c r="AY94" s="1342" t="str">
        <f>IF(AY93="","",VLOOKUP(AY93,'シフト記号表（従来型・ユニット型共通）'!$C$6:$L$47,10,FALSE))</f>
        <v/>
      </c>
      <c r="AZ94" s="1354" t="str">
        <f>IF(AZ93="","",VLOOKUP(AZ93,'シフト記号表（従来型・ユニット型共通）'!$C$6:$L$47,10,FALSE))</f>
        <v/>
      </c>
      <c r="BA94" s="1354" t="str">
        <f>IF(BA93="","",VLOOKUP(BA93,'シフト記号表（従来型・ユニット型共通）'!$C$6:$L$47,10,FALSE))</f>
        <v/>
      </c>
      <c r="BB94" s="1406">
        <f>IF($BE$3="４週",SUM(W94:AX94),IF($BE$3="暦月",SUM(W94:BA94),""))</f>
        <v>0</v>
      </c>
      <c r="BC94" s="1415"/>
      <c r="BD94" s="1424">
        <f>IF($BE$3="４週",BB94/4,IF($BE$3="暦月",(BB94/($BE$8/7)),""))</f>
        <v>0</v>
      </c>
      <c r="BE94" s="1415"/>
      <c r="BF94" s="1437"/>
      <c r="BG94" s="1444"/>
      <c r="BH94" s="1444"/>
      <c r="BI94" s="1444"/>
      <c r="BJ94" s="1454"/>
    </row>
    <row r="95" spans="2:62" ht="20.25" customHeight="1">
      <c r="B95" s="1199">
        <f>B93+1</f>
        <v>40</v>
      </c>
      <c r="C95" s="1213"/>
      <c r="D95" s="1224"/>
      <c r="E95" s="1231"/>
      <c r="F95" s="1236"/>
      <c r="G95" s="1231"/>
      <c r="H95" s="1236"/>
      <c r="I95" s="1245"/>
      <c r="J95" s="1259"/>
      <c r="K95" s="1265"/>
      <c r="L95" s="1281"/>
      <c r="M95" s="1281"/>
      <c r="N95" s="1224"/>
      <c r="O95" s="1288"/>
      <c r="P95" s="1293"/>
      <c r="Q95" s="1293"/>
      <c r="R95" s="1293"/>
      <c r="S95" s="1304"/>
      <c r="T95" s="1314" t="s">
        <v>1366</v>
      </c>
      <c r="U95" s="1321"/>
      <c r="V95" s="1332"/>
      <c r="W95" s="1343"/>
      <c r="X95" s="1355"/>
      <c r="Y95" s="1355"/>
      <c r="Z95" s="1355"/>
      <c r="AA95" s="1355"/>
      <c r="AB95" s="1355"/>
      <c r="AC95" s="1371"/>
      <c r="AD95" s="1343"/>
      <c r="AE95" s="1355"/>
      <c r="AF95" s="1355"/>
      <c r="AG95" s="1355"/>
      <c r="AH95" s="1355"/>
      <c r="AI95" s="1355"/>
      <c r="AJ95" s="1371"/>
      <c r="AK95" s="1343"/>
      <c r="AL95" s="1355"/>
      <c r="AM95" s="1355"/>
      <c r="AN95" s="1355"/>
      <c r="AO95" s="1355"/>
      <c r="AP95" s="1355"/>
      <c r="AQ95" s="1371"/>
      <c r="AR95" s="1343"/>
      <c r="AS95" s="1355"/>
      <c r="AT95" s="1355"/>
      <c r="AU95" s="1355"/>
      <c r="AV95" s="1355"/>
      <c r="AW95" s="1355"/>
      <c r="AX95" s="1371"/>
      <c r="AY95" s="1343"/>
      <c r="AZ95" s="1355"/>
      <c r="BA95" s="1398"/>
      <c r="BB95" s="1405"/>
      <c r="BC95" s="1414"/>
      <c r="BD95" s="1423"/>
      <c r="BE95" s="1431"/>
      <c r="BF95" s="1436"/>
      <c r="BG95" s="1443"/>
      <c r="BH95" s="1443"/>
      <c r="BI95" s="1443"/>
      <c r="BJ95" s="1453"/>
    </row>
    <row r="96" spans="2:62" ht="20.25" customHeight="1">
      <c r="B96" s="1200"/>
      <c r="C96" s="1214"/>
      <c r="D96" s="1225"/>
      <c r="E96" s="1233"/>
      <c r="F96" s="1238">
        <f>C95</f>
        <v>0</v>
      </c>
      <c r="G96" s="1233"/>
      <c r="H96" s="1238">
        <f>I95</f>
        <v>0</v>
      </c>
      <c r="I96" s="1246"/>
      <c r="J96" s="1260"/>
      <c r="K96" s="1266"/>
      <c r="L96" s="1282"/>
      <c r="M96" s="1282"/>
      <c r="N96" s="1225"/>
      <c r="O96" s="1288"/>
      <c r="P96" s="1293"/>
      <c r="Q96" s="1293"/>
      <c r="R96" s="1293"/>
      <c r="S96" s="1304"/>
      <c r="T96" s="1313" t="s">
        <v>1559</v>
      </c>
      <c r="U96" s="1320"/>
      <c r="V96" s="1331"/>
      <c r="W96" s="1342" t="str">
        <f>IF(W95="","",VLOOKUP(W95,'シフト記号表（従来型・ユニット型共通）'!$C$6:$L$47,10,FALSE))</f>
        <v/>
      </c>
      <c r="X96" s="1354" t="str">
        <f>IF(X95="","",VLOOKUP(X95,'シフト記号表（従来型・ユニット型共通）'!$C$6:$L$47,10,FALSE))</f>
        <v/>
      </c>
      <c r="Y96" s="1354" t="str">
        <f>IF(Y95="","",VLOOKUP(Y95,'シフト記号表（従来型・ユニット型共通）'!$C$6:$L$47,10,FALSE))</f>
        <v/>
      </c>
      <c r="Z96" s="1354" t="str">
        <f>IF(Z95="","",VLOOKUP(Z95,'シフト記号表（従来型・ユニット型共通）'!$C$6:$L$47,10,FALSE))</f>
        <v/>
      </c>
      <c r="AA96" s="1354" t="str">
        <f>IF(AA95="","",VLOOKUP(AA95,'シフト記号表（従来型・ユニット型共通）'!$C$6:$L$47,10,FALSE))</f>
        <v/>
      </c>
      <c r="AB96" s="1354" t="str">
        <f>IF(AB95="","",VLOOKUP(AB95,'シフト記号表（従来型・ユニット型共通）'!$C$6:$L$47,10,FALSE))</f>
        <v/>
      </c>
      <c r="AC96" s="1370" t="str">
        <f>IF(AC95="","",VLOOKUP(AC95,'シフト記号表（従来型・ユニット型共通）'!$C$6:$L$47,10,FALSE))</f>
        <v/>
      </c>
      <c r="AD96" s="1342" t="str">
        <f>IF(AD95="","",VLOOKUP(AD95,'シフト記号表（従来型・ユニット型共通）'!$C$6:$L$47,10,FALSE))</f>
        <v/>
      </c>
      <c r="AE96" s="1354" t="str">
        <f>IF(AE95="","",VLOOKUP(AE95,'シフト記号表（従来型・ユニット型共通）'!$C$6:$L$47,10,FALSE))</f>
        <v/>
      </c>
      <c r="AF96" s="1354" t="str">
        <f>IF(AF95="","",VLOOKUP(AF95,'シフト記号表（従来型・ユニット型共通）'!$C$6:$L$47,10,FALSE))</f>
        <v/>
      </c>
      <c r="AG96" s="1354" t="str">
        <f>IF(AG95="","",VLOOKUP(AG95,'シフト記号表（従来型・ユニット型共通）'!$C$6:$L$47,10,FALSE))</f>
        <v/>
      </c>
      <c r="AH96" s="1354" t="str">
        <f>IF(AH95="","",VLOOKUP(AH95,'シフト記号表（従来型・ユニット型共通）'!$C$6:$L$47,10,FALSE))</f>
        <v/>
      </c>
      <c r="AI96" s="1354" t="str">
        <f>IF(AI95="","",VLOOKUP(AI95,'シフト記号表（従来型・ユニット型共通）'!$C$6:$L$47,10,FALSE))</f>
        <v/>
      </c>
      <c r="AJ96" s="1370" t="str">
        <f>IF(AJ95="","",VLOOKUP(AJ95,'シフト記号表（従来型・ユニット型共通）'!$C$6:$L$47,10,FALSE))</f>
        <v/>
      </c>
      <c r="AK96" s="1342" t="str">
        <f>IF(AK95="","",VLOOKUP(AK95,'シフト記号表（従来型・ユニット型共通）'!$C$6:$L$47,10,FALSE))</f>
        <v/>
      </c>
      <c r="AL96" s="1354" t="str">
        <f>IF(AL95="","",VLOOKUP(AL95,'シフト記号表（従来型・ユニット型共通）'!$C$6:$L$47,10,FALSE))</f>
        <v/>
      </c>
      <c r="AM96" s="1354" t="str">
        <f>IF(AM95="","",VLOOKUP(AM95,'シフト記号表（従来型・ユニット型共通）'!$C$6:$L$47,10,FALSE))</f>
        <v/>
      </c>
      <c r="AN96" s="1354" t="str">
        <f>IF(AN95="","",VLOOKUP(AN95,'シフト記号表（従来型・ユニット型共通）'!$C$6:$L$47,10,FALSE))</f>
        <v/>
      </c>
      <c r="AO96" s="1354" t="str">
        <f>IF(AO95="","",VLOOKUP(AO95,'シフト記号表（従来型・ユニット型共通）'!$C$6:$L$47,10,FALSE))</f>
        <v/>
      </c>
      <c r="AP96" s="1354" t="str">
        <f>IF(AP95="","",VLOOKUP(AP95,'シフト記号表（従来型・ユニット型共通）'!$C$6:$L$47,10,FALSE))</f>
        <v/>
      </c>
      <c r="AQ96" s="1370" t="str">
        <f>IF(AQ95="","",VLOOKUP(AQ95,'シフト記号表（従来型・ユニット型共通）'!$C$6:$L$47,10,FALSE))</f>
        <v/>
      </c>
      <c r="AR96" s="1342" t="str">
        <f>IF(AR95="","",VLOOKUP(AR95,'シフト記号表（従来型・ユニット型共通）'!$C$6:$L$47,10,FALSE))</f>
        <v/>
      </c>
      <c r="AS96" s="1354" t="str">
        <f>IF(AS95="","",VLOOKUP(AS95,'シフト記号表（従来型・ユニット型共通）'!$C$6:$L$47,10,FALSE))</f>
        <v/>
      </c>
      <c r="AT96" s="1354" t="str">
        <f>IF(AT95="","",VLOOKUP(AT95,'シフト記号表（従来型・ユニット型共通）'!$C$6:$L$47,10,FALSE))</f>
        <v/>
      </c>
      <c r="AU96" s="1354" t="str">
        <f>IF(AU95="","",VLOOKUP(AU95,'シフト記号表（従来型・ユニット型共通）'!$C$6:$L$47,10,FALSE))</f>
        <v/>
      </c>
      <c r="AV96" s="1354" t="str">
        <f>IF(AV95="","",VLOOKUP(AV95,'シフト記号表（従来型・ユニット型共通）'!$C$6:$L$47,10,FALSE))</f>
        <v/>
      </c>
      <c r="AW96" s="1354" t="str">
        <f>IF(AW95="","",VLOOKUP(AW95,'シフト記号表（従来型・ユニット型共通）'!$C$6:$L$47,10,FALSE))</f>
        <v/>
      </c>
      <c r="AX96" s="1370" t="str">
        <f>IF(AX95="","",VLOOKUP(AX95,'シフト記号表（従来型・ユニット型共通）'!$C$6:$L$47,10,FALSE))</f>
        <v/>
      </c>
      <c r="AY96" s="1342" t="str">
        <f>IF(AY95="","",VLOOKUP(AY95,'シフト記号表（従来型・ユニット型共通）'!$C$6:$L$47,10,FALSE))</f>
        <v/>
      </c>
      <c r="AZ96" s="1354" t="str">
        <f>IF(AZ95="","",VLOOKUP(AZ95,'シフト記号表（従来型・ユニット型共通）'!$C$6:$L$47,10,FALSE))</f>
        <v/>
      </c>
      <c r="BA96" s="1354" t="str">
        <f>IF(BA95="","",VLOOKUP(BA95,'シフト記号表（従来型・ユニット型共通）'!$C$6:$L$47,10,FALSE))</f>
        <v/>
      </c>
      <c r="BB96" s="1406">
        <f>IF($BE$3="４週",SUM(W96:AX96),IF($BE$3="暦月",SUM(W96:BA96),""))</f>
        <v>0</v>
      </c>
      <c r="BC96" s="1415"/>
      <c r="BD96" s="1424">
        <f>IF($BE$3="４週",BB96/4,IF($BE$3="暦月",(BB96/($BE$8/7)),""))</f>
        <v>0</v>
      </c>
      <c r="BE96" s="1415"/>
      <c r="BF96" s="1437"/>
      <c r="BG96" s="1444"/>
      <c r="BH96" s="1444"/>
      <c r="BI96" s="1444"/>
      <c r="BJ96" s="1454"/>
    </row>
    <row r="97" spans="2:62" ht="20.25" customHeight="1">
      <c r="B97" s="1199">
        <f>B95+1</f>
        <v>41</v>
      </c>
      <c r="C97" s="1213"/>
      <c r="D97" s="1224"/>
      <c r="E97" s="1231"/>
      <c r="F97" s="1236"/>
      <c r="G97" s="1231"/>
      <c r="H97" s="1236"/>
      <c r="I97" s="1245"/>
      <c r="J97" s="1259"/>
      <c r="K97" s="1265"/>
      <c r="L97" s="1281"/>
      <c r="M97" s="1281"/>
      <c r="N97" s="1224"/>
      <c r="O97" s="1288"/>
      <c r="P97" s="1293"/>
      <c r="Q97" s="1293"/>
      <c r="R97" s="1293"/>
      <c r="S97" s="1304"/>
      <c r="T97" s="1314" t="s">
        <v>1366</v>
      </c>
      <c r="U97" s="1321"/>
      <c r="V97" s="1332"/>
      <c r="W97" s="1343"/>
      <c r="X97" s="1355"/>
      <c r="Y97" s="1355"/>
      <c r="Z97" s="1355"/>
      <c r="AA97" s="1355"/>
      <c r="AB97" s="1355"/>
      <c r="AC97" s="1371"/>
      <c r="AD97" s="1343"/>
      <c r="AE97" s="1355"/>
      <c r="AF97" s="1355"/>
      <c r="AG97" s="1355"/>
      <c r="AH97" s="1355"/>
      <c r="AI97" s="1355"/>
      <c r="AJ97" s="1371"/>
      <c r="AK97" s="1343"/>
      <c r="AL97" s="1355"/>
      <c r="AM97" s="1355"/>
      <c r="AN97" s="1355"/>
      <c r="AO97" s="1355"/>
      <c r="AP97" s="1355"/>
      <c r="AQ97" s="1371"/>
      <c r="AR97" s="1343"/>
      <c r="AS97" s="1355"/>
      <c r="AT97" s="1355"/>
      <c r="AU97" s="1355"/>
      <c r="AV97" s="1355"/>
      <c r="AW97" s="1355"/>
      <c r="AX97" s="1371"/>
      <c r="AY97" s="1343"/>
      <c r="AZ97" s="1355"/>
      <c r="BA97" s="1398"/>
      <c r="BB97" s="1405"/>
      <c r="BC97" s="1414"/>
      <c r="BD97" s="1423"/>
      <c r="BE97" s="1431"/>
      <c r="BF97" s="1436"/>
      <c r="BG97" s="1443"/>
      <c r="BH97" s="1443"/>
      <c r="BI97" s="1443"/>
      <c r="BJ97" s="1453"/>
    </row>
    <row r="98" spans="2:62" ht="20.25" customHeight="1">
      <c r="B98" s="1200"/>
      <c r="C98" s="1214"/>
      <c r="D98" s="1225"/>
      <c r="E98" s="1233"/>
      <c r="F98" s="1238">
        <f>C97</f>
        <v>0</v>
      </c>
      <c r="G98" s="1233"/>
      <c r="H98" s="1238">
        <f>I97</f>
        <v>0</v>
      </c>
      <c r="I98" s="1246"/>
      <c r="J98" s="1260"/>
      <c r="K98" s="1266"/>
      <c r="L98" s="1282"/>
      <c r="M98" s="1282"/>
      <c r="N98" s="1225"/>
      <c r="O98" s="1288"/>
      <c r="P98" s="1293"/>
      <c r="Q98" s="1293"/>
      <c r="R98" s="1293"/>
      <c r="S98" s="1304"/>
      <c r="T98" s="1313" t="s">
        <v>1559</v>
      </c>
      <c r="U98" s="1320"/>
      <c r="V98" s="1331"/>
      <c r="W98" s="1342" t="str">
        <f>IF(W97="","",VLOOKUP(W97,'シフト記号表（従来型・ユニット型共通）'!$C$6:$L$47,10,FALSE))</f>
        <v/>
      </c>
      <c r="X98" s="1354" t="str">
        <f>IF(X97="","",VLOOKUP(X97,'シフト記号表（従来型・ユニット型共通）'!$C$6:$L$47,10,FALSE))</f>
        <v/>
      </c>
      <c r="Y98" s="1354" t="str">
        <f>IF(Y97="","",VLOOKUP(Y97,'シフト記号表（従来型・ユニット型共通）'!$C$6:$L$47,10,FALSE))</f>
        <v/>
      </c>
      <c r="Z98" s="1354" t="str">
        <f>IF(Z97="","",VLOOKUP(Z97,'シフト記号表（従来型・ユニット型共通）'!$C$6:$L$47,10,FALSE))</f>
        <v/>
      </c>
      <c r="AA98" s="1354" t="str">
        <f>IF(AA97="","",VLOOKUP(AA97,'シフト記号表（従来型・ユニット型共通）'!$C$6:$L$47,10,FALSE))</f>
        <v/>
      </c>
      <c r="AB98" s="1354" t="str">
        <f>IF(AB97="","",VLOOKUP(AB97,'シフト記号表（従来型・ユニット型共通）'!$C$6:$L$47,10,FALSE))</f>
        <v/>
      </c>
      <c r="AC98" s="1370" t="str">
        <f>IF(AC97="","",VLOOKUP(AC97,'シフト記号表（従来型・ユニット型共通）'!$C$6:$L$47,10,FALSE))</f>
        <v/>
      </c>
      <c r="AD98" s="1342" t="str">
        <f>IF(AD97="","",VLOOKUP(AD97,'シフト記号表（従来型・ユニット型共通）'!$C$6:$L$47,10,FALSE))</f>
        <v/>
      </c>
      <c r="AE98" s="1354" t="str">
        <f>IF(AE97="","",VLOOKUP(AE97,'シフト記号表（従来型・ユニット型共通）'!$C$6:$L$47,10,FALSE))</f>
        <v/>
      </c>
      <c r="AF98" s="1354" t="str">
        <f>IF(AF97="","",VLOOKUP(AF97,'シフト記号表（従来型・ユニット型共通）'!$C$6:$L$47,10,FALSE))</f>
        <v/>
      </c>
      <c r="AG98" s="1354" t="str">
        <f>IF(AG97="","",VLOOKUP(AG97,'シフト記号表（従来型・ユニット型共通）'!$C$6:$L$47,10,FALSE))</f>
        <v/>
      </c>
      <c r="AH98" s="1354" t="str">
        <f>IF(AH97="","",VLOOKUP(AH97,'シフト記号表（従来型・ユニット型共通）'!$C$6:$L$47,10,FALSE))</f>
        <v/>
      </c>
      <c r="AI98" s="1354" t="str">
        <f>IF(AI97="","",VLOOKUP(AI97,'シフト記号表（従来型・ユニット型共通）'!$C$6:$L$47,10,FALSE))</f>
        <v/>
      </c>
      <c r="AJ98" s="1370" t="str">
        <f>IF(AJ97="","",VLOOKUP(AJ97,'シフト記号表（従来型・ユニット型共通）'!$C$6:$L$47,10,FALSE))</f>
        <v/>
      </c>
      <c r="AK98" s="1342" t="str">
        <f>IF(AK97="","",VLOOKUP(AK97,'シフト記号表（従来型・ユニット型共通）'!$C$6:$L$47,10,FALSE))</f>
        <v/>
      </c>
      <c r="AL98" s="1354" t="str">
        <f>IF(AL97="","",VLOOKUP(AL97,'シフト記号表（従来型・ユニット型共通）'!$C$6:$L$47,10,FALSE))</f>
        <v/>
      </c>
      <c r="AM98" s="1354" t="str">
        <f>IF(AM97="","",VLOOKUP(AM97,'シフト記号表（従来型・ユニット型共通）'!$C$6:$L$47,10,FALSE))</f>
        <v/>
      </c>
      <c r="AN98" s="1354" t="str">
        <f>IF(AN97="","",VLOOKUP(AN97,'シフト記号表（従来型・ユニット型共通）'!$C$6:$L$47,10,FALSE))</f>
        <v/>
      </c>
      <c r="AO98" s="1354" t="str">
        <f>IF(AO97="","",VLOOKUP(AO97,'シフト記号表（従来型・ユニット型共通）'!$C$6:$L$47,10,FALSE))</f>
        <v/>
      </c>
      <c r="AP98" s="1354" t="str">
        <f>IF(AP97="","",VLOOKUP(AP97,'シフト記号表（従来型・ユニット型共通）'!$C$6:$L$47,10,FALSE))</f>
        <v/>
      </c>
      <c r="AQ98" s="1370" t="str">
        <f>IF(AQ97="","",VLOOKUP(AQ97,'シフト記号表（従来型・ユニット型共通）'!$C$6:$L$47,10,FALSE))</f>
        <v/>
      </c>
      <c r="AR98" s="1342" t="str">
        <f>IF(AR97="","",VLOOKUP(AR97,'シフト記号表（従来型・ユニット型共通）'!$C$6:$L$47,10,FALSE))</f>
        <v/>
      </c>
      <c r="AS98" s="1354" t="str">
        <f>IF(AS97="","",VLOOKUP(AS97,'シフト記号表（従来型・ユニット型共通）'!$C$6:$L$47,10,FALSE))</f>
        <v/>
      </c>
      <c r="AT98" s="1354" t="str">
        <f>IF(AT97="","",VLOOKUP(AT97,'シフト記号表（従来型・ユニット型共通）'!$C$6:$L$47,10,FALSE))</f>
        <v/>
      </c>
      <c r="AU98" s="1354" t="str">
        <f>IF(AU97="","",VLOOKUP(AU97,'シフト記号表（従来型・ユニット型共通）'!$C$6:$L$47,10,FALSE))</f>
        <v/>
      </c>
      <c r="AV98" s="1354" t="str">
        <f>IF(AV97="","",VLOOKUP(AV97,'シフト記号表（従来型・ユニット型共通）'!$C$6:$L$47,10,FALSE))</f>
        <v/>
      </c>
      <c r="AW98" s="1354" t="str">
        <f>IF(AW97="","",VLOOKUP(AW97,'シフト記号表（従来型・ユニット型共通）'!$C$6:$L$47,10,FALSE))</f>
        <v/>
      </c>
      <c r="AX98" s="1370" t="str">
        <f>IF(AX97="","",VLOOKUP(AX97,'シフト記号表（従来型・ユニット型共通）'!$C$6:$L$47,10,FALSE))</f>
        <v/>
      </c>
      <c r="AY98" s="1342" t="str">
        <f>IF(AY97="","",VLOOKUP(AY97,'シフト記号表（従来型・ユニット型共通）'!$C$6:$L$47,10,FALSE))</f>
        <v/>
      </c>
      <c r="AZ98" s="1354" t="str">
        <f>IF(AZ97="","",VLOOKUP(AZ97,'シフト記号表（従来型・ユニット型共通）'!$C$6:$L$47,10,FALSE))</f>
        <v/>
      </c>
      <c r="BA98" s="1354" t="str">
        <f>IF(BA97="","",VLOOKUP(BA97,'シフト記号表（従来型・ユニット型共通）'!$C$6:$L$47,10,FALSE))</f>
        <v/>
      </c>
      <c r="BB98" s="1406">
        <f>IF($BE$3="４週",SUM(W98:AX98),IF($BE$3="暦月",SUM(W98:BA98),""))</f>
        <v>0</v>
      </c>
      <c r="BC98" s="1415"/>
      <c r="BD98" s="1424">
        <f>IF($BE$3="４週",BB98/4,IF($BE$3="暦月",(BB98/($BE$8/7)),""))</f>
        <v>0</v>
      </c>
      <c r="BE98" s="1415"/>
      <c r="BF98" s="1437"/>
      <c r="BG98" s="1444"/>
      <c r="BH98" s="1444"/>
      <c r="BI98" s="1444"/>
      <c r="BJ98" s="1454"/>
    </row>
    <row r="99" spans="2:62" ht="20.25" customHeight="1">
      <c r="B99" s="1199">
        <f>B97+1</f>
        <v>42</v>
      </c>
      <c r="C99" s="1213"/>
      <c r="D99" s="1224"/>
      <c r="E99" s="1231"/>
      <c r="F99" s="1236"/>
      <c r="G99" s="1231"/>
      <c r="H99" s="1236"/>
      <c r="I99" s="1245"/>
      <c r="J99" s="1259"/>
      <c r="K99" s="1265"/>
      <c r="L99" s="1281"/>
      <c r="M99" s="1281"/>
      <c r="N99" s="1224"/>
      <c r="O99" s="1288"/>
      <c r="P99" s="1293"/>
      <c r="Q99" s="1293"/>
      <c r="R99" s="1293"/>
      <c r="S99" s="1304"/>
      <c r="T99" s="1314" t="s">
        <v>1366</v>
      </c>
      <c r="U99" s="1321"/>
      <c r="V99" s="1332"/>
      <c r="W99" s="1343"/>
      <c r="X99" s="1355"/>
      <c r="Y99" s="1355"/>
      <c r="Z99" s="1355"/>
      <c r="AA99" s="1355"/>
      <c r="AB99" s="1355"/>
      <c r="AC99" s="1371"/>
      <c r="AD99" s="1343"/>
      <c r="AE99" s="1355"/>
      <c r="AF99" s="1355"/>
      <c r="AG99" s="1355"/>
      <c r="AH99" s="1355"/>
      <c r="AI99" s="1355"/>
      <c r="AJ99" s="1371"/>
      <c r="AK99" s="1343"/>
      <c r="AL99" s="1355"/>
      <c r="AM99" s="1355"/>
      <c r="AN99" s="1355"/>
      <c r="AO99" s="1355"/>
      <c r="AP99" s="1355"/>
      <c r="AQ99" s="1371"/>
      <c r="AR99" s="1343"/>
      <c r="AS99" s="1355"/>
      <c r="AT99" s="1355"/>
      <c r="AU99" s="1355"/>
      <c r="AV99" s="1355"/>
      <c r="AW99" s="1355"/>
      <c r="AX99" s="1371"/>
      <c r="AY99" s="1343"/>
      <c r="AZ99" s="1355"/>
      <c r="BA99" s="1398"/>
      <c r="BB99" s="1405"/>
      <c r="BC99" s="1414"/>
      <c r="BD99" s="1423"/>
      <c r="BE99" s="1431"/>
      <c r="BF99" s="1436"/>
      <c r="BG99" s="1443"/>
      <c r="BH99" s="1443"/>
      <c r="BI99" s="1443"/>
      <c r="BJ99" s="1453"/>
    </row>
    <row r="100" spans="2:62" ht="20.25" customHeight="1">
      <c r="B100" s="1200"/>
      <c r="C100" s="1214"/>
      <c r="D100" s="1225"/>
      <c r="E100" s="1233"/>
      <c r="F100" s="1238">
        <f>C99</f>
        <v>0</v>
      </c>
      <c r="G100" s="1233"/>
      <c r="H100" s="1238">
        <f>I99</f>
        <v>0</v>
      </c>
      <c r="I100" s="1246"/>
      <c r="J100" s="1260"/>
      <c r="K100" s="1266"/>
      <c r="L100" s="1282"/>
      <c r="M100" s="1282"/>
      <c r="N100" s="1225"/>
      <c r="O100" s="1288"/>
      <c r="P100" s="1293"/>
      <c r="Q100" s="1293"/>
      <c r="R100" s="1293"/>
      <c r="S100" s="1304"/>
      <c r="T100" s="1313" t="s">
        <v>1559</v>
      </c>
      <c r="U100" s="1320"/>
      <c r="V100" s="1331"/>
      <c r="W100" s="1342" t="str">
        <f>IF(W99="","",VLOOKUP(W99,'シフト記号表（従来型・ユニット型共通）'!$C$6:$L$47,10,FALSE))</f>
        <v/>
      </c>
      <c r="X100" s="1354" t="str">
        <f>IF(X99="","",VLOOKUP(X99,'シフト記号表（従来型・ユニット型共通）'!$C$6:$L$47,10,FALSE))</f>
        <v/>
      </c>
      <c r="Y100" s="1354" t="str">
        <f>IF(Y99="","",VLOOKUP(Y99,'シフト記号表（従来型・ユニット型共通）'!$C$6:$L$47,10,FALSE))</f>
        <v/>
      </c>
      <c r="Z100" s="1354" t="str">
        <f>IF(Z99="","",VLOOKUP(Z99,'シフト記号表（従来型・ユニット型共通）'!$C$6:$L$47,10,FALSE))</f>
        <v/>
      </c>
      <c r="AA100" s="1354" t="str">
        <f>IF(AA99="","",VLOOKUP(AA99,'シフト記号表（従来型・ユニット型共通）'!$C$6:$L$47,10,FALSE))</f>
        <v/>
      </c>
      <c r="AB100" s="1354" t="str">
        <f>IF(AB99="","",VLOOKUP(AB99,'シフト記号表（従来型・ユニット型共通）'!$C$6:$L$47,10,FALSE))</f>
        <v/>
      </c>
      <c r="AC100" s="1370" t="str">
        <f>IF(AC99="","",VLOOKUP(AC99,'シフト記号表（従来型・ユニット型共通）'!$C$6:$L$47,10,FALSE))</f>
        <v/>
      </c>
      <c r="AD100" s="1342" t="str">
        <f>IF(AD99="","",VLOOKUP(AD99,'シフト記号表（従来型・ユニット型共通）'!$C$6:$L$47,10,FALSE))</f>
        <v/>
      </c>
      <c r="AE100" s="1354" t="str">
        <f>IF(AE99="","",VLOOKUP(AE99,'シフト記号表（従来型・ユニット型共通）'!$C$6:$L$47,10,FALSE))</f>
        <v/>
      </c>
      <c r="AF100" s="1354" t="str">
        <f>IF(AF99="","",VLOOKUP(AF99,'シフト記号表（従来型・ユニット型共通）'!$C$6:$L$47,10,FALSE))</f>
        <v/>
      </c>
      <c r="AG100" s="1354" t="str">
        <f>IF(AG99="","",VLOOKUP(AG99,'シフト記号表（従来型・ユニット型共通）'!$C$6:$L$47,10,FALSE))</f>
        <v/>
      </c>
      <c r="AH100" s="1354" t="str">
        <f>IF(AH99="","",VLOOKUP(AH99,'シフト記号表（従来型・ユニット型共通）'!$C$6:$L$47,10,FALSE))</f>
        <v/>
      </c>
      <c r="AI100" s="1354" t="str">
        <f>IF(AI99="","",VLOOKUP(AI99,'シフト記号表（従来型・ユニット型共通）'!$C$6:$L$47,10,FALSE))</f>
        <v/>
      </c>
      <c r="AJ100" s="1370" t="str">
        <f>IF(AJ99="","",VLOOKUP(AJ99,'シフト記号表（従来型・ユニット型共通）'!$C$6:$L$47,10,FALSE))</f>
        <v/>
      </c>
      <c r="AK100" s="1342" t="str">
        <f>IF(AK99="","",VLOOKUP(AK99,'シフト記号表（従来型・ユニット型共通）'!$C$6:$L$47,10,FALSE))</f>
        <v/>
      </c>
      <c r="AL100" s="1354" t="str">
        <f>IF(AL99="","",VLOOKUP(AL99,'シフト記号表（従来型・ユニット型共通）'!$C$6:$L$47,10,FALSE))</f>
        <v/>
      </c>
      <c r="AM100" s="1354" t="str">
        <f>IF(AM99="","",VLOOKUP(AM99,'シフト記号表（従来型・ユニット型共通）'!$C$6:$L$47,10,FALSE))</f>
        <v/>
      </c>
      <c r="AN100" s="1354" t="str">
        <f>IF(AN99="","",VLOOKUP(AN99,'シフト記号表（従来型・ユニット型共通）'!$C$6:$L$47,10,FALSE))</f>
        <v/>
      </c>
      <c r="AO100" s="1354" t="str">
        <f>IF(AO99="","",VLOOKUP(AO99,'シフト記号表（従来型・ユニット型共通）'!$C$6:$L$47,10,FALSE))</f>
        <v/>
      </c>
      <c r="AP100" s="1354" t="str">
        <f>IF(AP99="","",VLOOKUP(AP99,'シフト記号表（従来型・ユニット型共通）'!$C$6:$L$47,10,FALSE))</f>
        <v/>
      </c>
      <c r="AQ100" s="1370" t="str">
        <f>IF(AQ99="","",VLOOKUP(AQ99,'シフト記号表（従来型・ユニット型共通）'!$C$6:$L$47,10,FALSE))</f>
        <v/>
      </c>
      <c r="AR100" s="1342" t="str">
        <f>IF(AR99="","",VLOOKUP(AR99,'シフト記号表（従来型・ユニット型共通）'!$C$6:$L$47,10,FALSE))</f>
        <v/>
      </c>
      <c r="AS100" s="1354" t="str">
        <f>IF(AS99="","",VLOOKUP(AS99,'シフト記号表（従来型・ユニット型共通）'!$C$6:$L$47,10,FALSE))</f>
        <v/>
      </c>
      <c r="AT100" s="1354" t="str">
        <f>IF(AT99="","",VLOOKUP(AT99,'シフト記号表（従来型・ユニット型共通）'!$C$6:$L$47,10,FALSE))</f>
        <v/>
      </c>
      <c r="AU100" s="1354" t="str">
        <f>IF(AU99="","",VLOOKUP(AU99,'シフト記号表（従来型・ユニット型共通）'!$C$6:$L$47,10,FALSE))</f>
        <v/>
      </c>
      <c r="AV100" s="1354" t="str">
        <f>IF(AV99="","",VLOOKUP(AV99,'シフト記号表（従来型・ユニット型共通）'!$C$6:$L$47,10,FALSE))</f>
        <v/>
      </c>
      <c r="AW100" s="1354" t="str">
        <f>IF(AW99="","",VLOOKUP(AW99,'シフト記号表（従来型・ユニット型共通）'!$C$6:$L$47,10,FALSE))</f>
        <v/>
      </c>
      <c r="AX100" s="1370" t="str">
        <f>IF(AX99="","",VLOOKUP(AX99,'シフト記号表（従来型・ユニット型共通）'!$C$6:$L$47,10,FALSE))</f>
        <v/>
      </c>
      <c r="AY100" s="1342" t="str">
        <f>IF(AY99="","",VLOOKUP(AY99,'シフト記号表（従来型・ユニット型共通）'!$C$6:$L$47,10,FALSE))</f>
        <v/>
      </c>
      <c r="AZ100" s="1354" t="str">
        <f>IF(AZ99="","",VLOOKUP(AZ99,'シフト記号表（従来型・ユニット型共通）'!$C$6:$L$47,10,FALSE))</f>
        <v/>
      </c>
      <c r="BA100" s="1354" t="str">
        <f>IF(BA99="","",VLOOKUP(BA99,'シフト記号表（従来型・ユニット型共通）'!$C$6:$L$47,10,FALSE))</f>
        <v/>
      </c>
      <c r="BB100" s="1406">
        <f>IF($BE$3="４週",SUM(W100:AX100),IF($BE$3="暦月",SUM(W100:BA100),""))</f>
        <v>0</v>
      </c>
      <c r="BC100" s="1415"/>
      <c r="BD100" s="1424">
        <f>IF($BE$3="４週",BB100/4,IF($BE$3="暦月",(BB100/($BE$8/7)),""))</f>
        <v>0</v>
      </c>
      <c r="BE100" s="1415"/>
      <c r="BF100" s="1437"/>
      <c r="BG100" s="1444"/>
      <c r="BH100" s="1444"/>
      <c r="BI100" s="1444"/>
      <c r="BJ100" s="1454"/>
    </row>
    <row r="101" spans="2:62" ht="20.25" customHeight="1">
      <c r="B101" s="1199">
        <f>B99+1</f>
        <v>43</v>
      </c>
      <c r="C101" s="1213"/>
      <c r="D101" s="1224"/>
      <c r="E101" s="1231"/>
      <c r="F101" s="1236"/>
      <c r="G101" s="1231"/>
      <c r="H101" s="1236"/>
      <c r="I101" s="1245"/>
      <c r="J101" s="1259"/>
      <c r="K101" s="1265"/>
      <c r="L101" s="1281"/>
      <c r="M101" s="1281"/>
      <c r="N101" s="1224"/>
      <c r="O101" s="1288"/>
      <c r="P101" s="1293"/>
      <c r="Q101" s="1293"/>
      <c r="R101" s="1293"/>
      <c r="S101" s="1304"/>
      <c r="T101" s="1314" t="s">
        <v>1366</v>
      </c>
      <c r="U101" s="1321"/>
      <c r="V101" s="1332"/>
      <c r="W101" s="1343"/>
      <c r="X101" s="1355"/>
      <c r="Y101" s="1355"/>
      <c r="Z101" s="1355"/>
      <c r="AA101" s="1355"/>
      <c r="AB101" s="1355"/>
      <c r="AC101" s="1371"/>
      <c r="AD101" s="1343"/>
      <c r="AE101" s="1355"/>
      <c r="AF101" s="1355"/>
      <c r="AG101" s="1355"/>
      <c r="AH101" s="1355"/>
      <c r="AI101" s="1355"/>
      <c r="AJ101" s="1371"/>
      <c r="AK101" s="1343"/>
      <c r="AL101" s="1355"/>
      <c r="AM101" s="1355"/>
      <c r="AN101" s="1355"/>
      <c r="AO101" s="1355"/>
      <c r="AP101" s="1355"/>
      <c r="AQ101" s="1371"/>
      <c r="AR101" s="1343"/>
      <c r="AS101" s="1355"/>
      <c r="AT101" s="1355"/>
      <c r="AU101" s="1355"/>
      <c r="AV101" s="1355"/>
      <c r="AW101" s="1355"/>
      <c r="AX101" s="1371"/>
      <c r="AY101" s="1343"/>
      <c r="AZ101" s="1355"/>
      <c r="BA101" s="1398"/>
      <c r="BB101" s="1405"/>
      <c r="BC101" s="1414"/>
      <c r="BD101" s="1423"/>
      <c r="BE101" s="1431"/>
      <c r="BF101" s="1436"/>
      <c r="BG101" s="1443"/>
      <c r="BH101" s="1443"/>
      <c r="BI101" s="1443"/>
      <c r="BJ101" s="1453"/>
    </row>
    <row r="102" spans="2:62" ht="20.25" customHeight="1">
      <c r="B102" s="1200"/>
      <c r="C102" s="1214"/>
      <c r="D102" s="1225"/>
      <c r="E102" s="1233"/>
      <c r="F102" s="1238">
        <f>C101</f>
        <v>0</v>
      </c>
      <c r="G102" s="1233"/>
      <c r="H102" s="1238">
        <f>I101</f>
        <v>0</v>
      </c>
      <c r="I102" s="1246"/>
      <c r="J102" s="1260"/>
      <c r="K102" s="1266"/>
      <c r="L102" s="1282"/>
      <c r="M102" s="1282"/>
      <c r="N102" s="1225"/>
      <c r="O102" s="1288"/>
      <c r="P102" s="1293"/>
      <c r="Q102" s="1293"/>
      <c r="R102" s="1293"/>
      <c r="S102" s="1304"/>
      <c r="T102" s="1313" t="s">
        <v>1559</v>
      </c>
      <c r="U102" s="1320"/>
      <c r="V102" s="1331"/>
      <c r="W102" s="1342" t="str">
        <f>IF(W101="","",VLOOKUP(W101,'シフト記号表（従来型・ユニット型共通）'!$C$6:$L$47,10,FALSE))</f>
        <v/>
      </c>
      <c r="X102" s="1354" t="str">
        <f>IF(X101="","",VLOOKUP(X101,'シフト記号表（従来型・ユニット型共通）'!$C$6:$L$47,10,FALSE))</f>
        <v/>
      </c>
      <c r="Y102" s="1354" t="str">
        <f>IF(Y101="","",VLOOKUP(Y101,'シフト記号表（従来型・ユニット型共通）'!$C$6:$L$47,10,FALSE))</f>
        <v/>
      </c>
      <c r="Z102" s="1354" t="str">
        <f>IF(Z101="","",VLOOKUP(Z101,'シフト記号表（従来型・ユニット型共通）'!$C$6:$L$47,10,FALSE))</f>
        <v/>
      </c>
      <c r="AA102" s="1354" t="str">
        <f>IF(AA101="","",VLOOKUP(AA101,'シフト記号表（従来型・ユニット型共通）'!$C$6:$L$47,10,FALSE))</f>
        <v/>
      </c>
      <c r="AB102" s="1354" t="str">
        <f>IF(AB101="","",VLOOKUP(AB101,'シフト記号表（従来型・ユニット型共通）'!$C$6:$L$47,10,FALSE))</f>
        <v/>
      </c>
      <c r="AC102" s="1370" t="str">
        <f>IF(AC101="","",VLOOKUP(AC101,'シフト記号表（従来型・ユニット型共通）'!$C$6:$L$47,10,FALSE))</f>
        <v/>
      </c>
      <c r="AD102" s="1342" t="str">
        <f>IF(AD101="","",VLOOKUP(AD101,'シフト記号表（従来型・ユニット型共通）'!$C$6:$L$47,10,FALSE))</f>
        <v/>
      </c>
      <c r="AE102" s="1354" t="str">
        <f>IF(AE101="","",VLOOKUP(AE101,'シフト記号表（従来型・ユニット型共通）'!$C$6:$L$47,10,FALSE))</f>
        <v/>
      </c>
      <c r="AF102" s="1354" t="str">
        <f>IF(AF101="","",VLOOKUP(AF101,'シフト記号表（従来型・ユニット型共通）'!$C$6:$L$47,10,FALSE))</f>
        <v/>
      </c>
      <c r="AG102" s="1354" t="str">
        <f>IF(AG101="","",VLOOKUP(AG101,'シフト記号表（従来型・ユニット型共通）'!$C$6:$L$47,10,FALSE))</f>
        <v/>
      </c>
      <c r="AH102" s="1354" t="str">
        <f>IF(AH101="","",VLOOKUP(AH101,'シフト記号表（従来型・ユニット型共通）'!$C$6:$L$47,10,FALSE))</f>
        <v/>
      </c>
      <c r="AI102" s="1354" t="str">
        <f>IF(AI101="","",VLOOKUP(AI101,'シフト記号表（従来型・ユニット型共通）'!$C$6:$L$47,10,FALSE))</f>
        <v/>
      </c>
      <c r="AJ102" s="1370" t="str">
        <f>IF(AJ101="","",VLOOKUP(AJ101,'シフト記号表（従来型・ユニット型共通）'!$C$6:$L$47,10,FALSE))</f>
        <v/>
      </c>
      <c r="AK102" s="1342" t="str">
        <f>IF(AK101="","",VLOOKUP(AK101,'シフト記号表（従来型・ユニット型共通）'!$C$6:$L$47,10,FALSE))</f>
        <v/>
      </c>
      <c r="AL102" s="1354" t="str">
        <f>IF(AL101="","",VLOOKUP(AL101,'シフト記号表（従来型・ユニット型共通）'!$C$6:$L$47,10,FALSE))</f>
        <v/>
      </c>
      <c r="AM102" s="1354" t="str">
        <f>IF(AM101="","",VLOOKUP(AM101,'シフト記号表（従来型・ユニット型共通）'!$C$6:$L$47,10,FALSE))</f>
        <v/>
      </c>
      <c r="AN102" s="1354" t="str">
        <f>IF(AN101="","",VLOOKUP(AN101,'シフト記号表（従来型・ユニット型共通）'!$C$6:$L$47,10,FALSE))</f>
        <v/>
      </c>
      <c r="AO102" s="1354" t="str">
        <f>IF(AO101="","",VLOOKUP(AO101,'シフト記号表（従来型・ユニット型共通）'!$C$6:$L$47,10,FALSE))</f>
        <v/>
      </c>
      <c r="AP102" s="1354" t="str">
        <f>IF(AP101="","",VLOOKUP(AP101,'シフト記号表（従来型・ユニット型共通）'!$C$6:$L$47,10,FALSE))</f>
        <v/>
      </c>
      <c r="AQ102" s="1370" t="str">
        <f>IF(AQ101="","",VLOOKUP(AQ101,'シフト記号表（従来型・ユニット型共通）'!$C$6:$L$47,10,FALSE))</f>
        <v/>
      </c>
      <c r="AR102" s="1342" t="str">
        <f>IF(AR101="","",VLOOKUP(AR101,'シフト記号表（従来型・ユニット型共通）'!$C$6:$L$47,10,FALSE))</f>
        <v/>
      </c>
      <c r="AS102" s="1354" t="str">
        <f>IF(AS101="","",VLOOKUP(AS101,'シフト記号表（従来型・ユニット型共通）'!$C$6:$L$47,10,FALSE))</f>
        <v/>
      </c>
      <c r="AT102" s="1354" t="str">
        <f>IF(AT101="","",VLOOKUP(AT101,'シフト記号表（従来型・ユニット型共通）'!$C$6:$L$47,10,FALSE))</f>
        <v/>
      </c>
      <c r="AU102" s="1354" t="str">
        <f>IF(AU101="","",VLOOKUP(AU101,'シフト記号表（従来型・ユニット型共通）'!$C$6:$L$47,10,FALSE))</f>
        <v/>
      </c>
      <c r="AV102" s="1354" t="str">
        <f>IF(AV101="","",VLOOKUP(AV101,'シフト記号表（従来型・ユニット型共通）'!$C$6:$L$47,10,FALSE))</f>
        <v/>
      </c>
      <c r="AW102" s="1354" t="str">
        <f>IF(AW101="","",VLOOKUP(AW101,'シフト記号表（従来型・ユニット型共通）'!$C$6:$L$47,10,FALSE))</f>
        <v/>
      </c>
      <c r="AX102" s="1370" t="str">
        <f>IF(AX101="","",VLOOKUP(AX101,'シフト記号表（従来型・ユニット型共通）'!$C$6:$L$47,10,FALSE))</f>
        <v/>
      </c>
      <c r="AY102" s="1342" t="str">
        <f>IF(AY101="","",VLOOKUP(AY101,'シフト記号表（従来型・ユニット型共通）'!$C$6:$L$47,10,FALSE))</f>
        <v/>
      </c>
      <c r="AZ102" s="1354" t="str">
        <f>IF(AZ101="","",VLOOKUP(AZ101,'シフト記号表（従来型・ユニット型共通）'!$C$6:$L$47,10,FALSE))</f>
        <v/>
      </c>
      <c r="BA102" s="1354" t="str">
        <f>IF(BA101="","",VLOOKUP(BA101,'シフト記号表（従来型・ユニット型共通）'!$C$6:$L$47,10,FALSE))</f>
        <v/>
      </c>
      <c r="BB102" s="1406">
        <f>IF($BE$3="４週",SUM(W102:AX102),IF($BE$3="暦月",SUM(W102:BA102),""))</f>
        <v>0</v>
      </c>
      <c r="BC102" s="1415"/>
      <c r="BD102" s="1424">
        <f>IF($BE$3="４週",BB102/4,IF($BE$3="暦月",(BB102/($BE$8/7)),""))</f>
        <v>0</v>
      </c>
      <c r="BE102" s="1415"/>
      <c r="BF102" s="1437"/>
      <c r="BG102" s="1444"/>
      <c r="BH102" s="1444"/>
      <c r="BI102" s="1444"/>
      <c r="BJ102" s="1454"/>
    </row>
    <row r="103" spans="2:62" ht="20.25" customHeight="1">
      <c r="B103" s="1199">
        <f>B101+1</f>
        <v>44</v>
      </c>
      <c r="C103" s="1213"/>
      <c r="D103" s="1224"/>
      <c r="E103" s="1231"/>
      <c r="F103" s="1236"/>
      <c r="G103" s="1231"/>
      <c r="H103" s="1236"/>
      <c r="I103" s="1245"/>
      <c r="J103" s="1259"/>
      <c r="K103" s="1265"/>
      <c r="L103" s="1281"/>
      <c r="M103" s="1281"/>
      <c r="N103" s="1224"/>
      <c r="O103" s="1288"/>
      <c r="P103" s="1293"/>
      <c r="Q103" s="1293"/>
      <c r="R103" s="1293"/>
      <c r="S103" s="1304"/>
      <c r="T103" s="1314" t="s">
        <v>1366</v>
      </c>
      <c r="U103" s="1321"/>
      <c r="V103" s="1332"/>
      <c r="W103" s="1343"/>
      <c r="X103" s="1355"/>
      <c r="Y103" s="1355"/>
      <c r="Z103" s="1355"/>
      <c r="AA103" s="1355"/>
      <c r="AB103" s="1355"/>
      <c r="AC103" s="1371"/>
      <c r="AD103" s="1343"/>
      <c r="AE103" s="1355"/>
      <c r="AF103" s="1355"/>
      <c r="AG103" s="1355"/>
      <c r="AH103" s="1355"/>
      <c r="AI103" s="1355"/>
      <c r="AJ103" s="1371"/>
      <c r="AK103" s="1343"/>
      <c r="AL103" s="1355"/>
      <c r="AM103" s="1355"/>
      <c r="AN103" s="1355"/>
      <c r="AO103" s="1355"/>
      <c r="AP103" s="1355"/>
      <c r="AQ103" s="1371"/>
      <c r="AR103" s="1343"/>
      <c r="AS103" s="1355"/>
      <c r="AT103" s="1355"/>
      <c r="AU103" s="1355"/>
      <c r="AV103" s="1355"/>
      <c r="AW103" s="1355"/>
      <c r="AX103" s="1371"/>
      <c r="AY103" s="1343"/>
      <c r="AZ103" s="1355"/>
      <c r="BA103" s="1398"/>
      <c r="BB103" s="1405"/>
      <c r="BC103" s="1414"/>
      <c r="BD103" s="1423"/>
      <c r="BE103" s="1431"/>
      <c r="BF103" s="1436"/>
      <c r="BG103" s="1443"/>
      <c r="BH103" s="1443"/>
      <c r="BI103" s="1443"/>
      <c r="BJ103" s="1453"/>
    </row>
    <row r="104" spans="2:62" ht="20.25" customHeight="1">
      <c r="B104" s="1200"/>
      <c r="C104" s="1214"/>
      <c r="D104" s="1225"/>
      <c r="E104" s="1233"/>
      <c r="F104" s="1238">
        <f>C103</f>
        <v>0</v>
      </c>
      <c r="G104" s="1233"/>
      <c r="H104" s="1238">
        <f>I103</f>
        <v>0</v>
      </c>
      <c r="I104" s="1246"/>
      <c r="J104" s="1260"/>
      <c r="K104" s="1266"/>
      <c r="L104" s="1282"/>
      <c r="M104" s="1282"/>
      <c r="N104" s="1225"/>
      <c r="O104" s="1288"/>
      <c r="P104" s="1293"/>
      <c r="Q104" s="1293"/>
      <c r="R104" s="1293"/>
      <c r="S104" s="1304"/>
      <c r="T104" s="1313" t="s">
        <v>1559</v>
      </c>
      <c r="U104" s="1320"/>
      <c r="V104" s="1331"/>
      <c r="W104" s="1342" t="str">
        <f>IF(W103="","",VLOOKUP(W103,'シフト記号表（従来型・ユニット型共通）'!$C$6:$L$47,10,FALSE))</f>
        <v/>
      </c>
      <c r="X104" s="1354" t="str">
        <f>IF(X103="","",VLOOKUP(X103,'シフト記号表（従来型・ユニット型共通）'!$C$6:$L$47,10,FALSE))</f>
        <v/>
      </c>
      <c r="Y104" s="1354" t="str">
        <f>IF(Y103="","",VLOOKUP(Y103,'シフト記号表（従来型・ユニット型共通）'!$C$6:$L$47,10,FALSE))</f>
        <v/>
      </c>
      <c r="Z104" s="1354" t="str">
        <f>IF(Z103="","",VLOOKUP(Z103,'シフト記号表（従来型・ユニット型共通）'!$C$6:$L$47,10,FALSE))</f>
        <v/>
      </c>
      <c r="AA104" s="1354" t="str">
        <f>IF(AA103="","",VLOOKUP(AA103,'シフト記号表（従来型・ユニット型共通）'!$C$6:$L$47,10,FALSE))</f>
        <v/>
      </c>
      <c r="AB104" s="1354" t="str">
        <f>IF(AB103="","",VLOOKUP(AB103,'シフト記号表（従来型・ユニット型共通）'!$C$6:$L$47,10,FALSE))</f>
        <v/>
      </c>
      <c r="AC104" s="1370" t="str">
        <f>IF(AC103="","",VLOOKUP(AC103,'シフト記号表（従来型・ユニット型共通）'!$C$6:$L$47,10,FALSE))</f>
        <v/>
      </c>
      <c r="AD104" s="1342" t="str">
        <f>IF(AD103="","",VLOOKUP(AD103,'シフト記号表（従来型・ユニット型共通）'!$C$6:$L$47,10,FALSE))</f>
        <v/>
      </c>
      <c r="AE104" s="1354" t="str">
        <f>IF(AE103="","",VLOOKUP(AE103,'シフト記号表（従来型・ユニット型共通）'!$C$6:$L$47,10,FALSE))</f>
        <v/>
      </c>
      <c r="AF104" s="1354" t="str">
        <f>IF(AF103="","",VLOOKUP(AF103,'シフト記号表（従来型・ユニット型共通）'!$C$6:$L$47,10,FALSE))</f>
        <v/>
      </c>
      <c r="AG104" s="1354" t="str">
        <f>IF(AG103="","",VLOOKUP(AG103,'シフト記号表（従来型・ユニット型共通）'!$C$6:$L$47,10,FALSE))</f>
        <v/>
      </c>
      <c r="AH104" s="1354" t="str">
        <f>IF(AH103="","",VLOOKUP(AH103,'シフト記号表（従来型・ユニット型共通）'!$C$6:$L$47,10,FALSE))</f>
        <v/>
      </c>
      <c r="AI104" s="1354" t="str">
        <f>IF(AI103="","",VLOOKUP(AI103,'シフト記号表（従来型・ユニット型共通）'!$C$6:$L$47,10,FALSE))</f>
        <v/>
      </c>
      <c r="AJ104" s="1370" t="str">
        <f>IF(AJ103="","",VLOOKUP(AJ103,'シフト記号表（従来型・ユニット型共通）'!$C$6:$L$47,10,FALSE))</f>
        <v/>
      </c>
      <c r="AK104" s="1342" t="str">
        <f>IF(AK103="","",VLOOKUP(AK103,'シフト記号表（従来型・ユニット型共通）'!$C$6:$L$47,10,FALSE))</f>
        <v/>
      </c>
      <c r="AL104" s="1354" t="str">
        <f>IF(AL103="","",VLOOKUP(AL103,'シフト記号表（従来型・ユニット型共通）'!$C$6:$L$47,10,FALSE))</f>
        <v/>
      </c>
      <c r="AM104" s="1354" t="str">
        <f>IF(AM103="","",VLOOKUP(AM103,'シフト記号表（従来型・ユニット型共通）'!$C$6:$L$47,10,FALSE))</f>
        <v/>
      </c>
      <c r="AN104" s="1354" t="str">
        <f>IF(AN103="","",VLOOKUP(AN103,'シフト記号表（従来型・ユニット型共通）'!$C$6:$L$47,10,FALSE))</f>
        <v/>
      </c>
      <c r="AO104" s="1354" t="str">
        <f>IF(AO103="","",VLOOKUP(AO103,'シフト記号表（従来型・ユニット型共通）'!$C$6:$L$47,10,FALSE))</f>
        <v/>
      </c>
      <c r="AP104" s="1354" t="str">
        <f>IF(AP103="","",VLOOKUP(AP103,'シフト記号表（従来型・ユニット型共通）'!$C$6:$L$47,10,FALSE))</f>
        <v/>
      </c>
      <c r="AQ104" s="1370" t="str">
        <f>IF(AQ103="","",VLOOKUP(AQ103,'シフト記号表（従来型・ユニット型共通）'!$C$6:$L$47,10,FALSE))</f>
        <v/>
      </c>
      <c r="AR104" s="1342" t="str">
        <f>IF(AR103="","",VLOOKUP(AR103,'シフト記号表（従来型・ユニット型共通）'!$C$6:$L$47,10,FALSE))</f>
        <v/>
      </c>
      <c r="AS104" s="1354" t="str">
        <f>IF(AS103="","",VLOOKUP(AS103,'シフト記号表（従来型・ユニット型共通）'!$C$6:$L$47,10,FALSE))</f>
        <v/>
      </c>
      <c r="AT104" s="1354" t="str">
        <f>IF(AT103="","",VLOOKUP(AT103,'シフト記号表（従来型・ユニット型共通）'!$C$6:$L$47,10,FALSE))</f>
        <v/>
      </c>
      <c r="AU104" s="1354" t="str">
        <f>IF(AU103="","",VLOOKUP(AU103,'シフト記号表（従来型・ユニット型共通）'!$C$6:$L$47,10,FALSE))</f>
        <v/>
      </c>
      <c r="AV104" s="1354" t="str">
        <f>IF(AV103="","",VLOOKUP(AV103,'シフト記号表（従来型・ユニット型共通）'!$C$6:$L$47,10,FALSE))</f>
        <v/>
      </c>
      <c r="AW104" s="1354" t="str">
        <f>IF(AW103="","",VLOOKUP(AW103,'シフト記号表（従来型・ユニット型共通）'!$C$6:$L$47,10,FALSE))</f>
        <v/>
      </c>
      <c r="AX104" s="1370" t="str">
        <f>IF(AX103="","",VLOOKUP(AX103,'シフト記号表（従来型・ユニット型共通）'!$C$6:$L$47,10,FALSE))</f>
        <v/>
      </c>
      <c r="AY104" s="1342" t="str">
        <f>IF(AY103="","",VLOOKUP(AY103,'シフト記号表（従来型・ユニット型共通）'!$C$6:$L$47,10,FALSE))</f>
        <v/>
      </c>
      <c r="AZ104" s="1354" t="str">
        <f>IF(AZ103="","",VLOOKUP(AZ103,'シフト記号表（従来型・ユニット型共通）'!$C$6:$L$47,10,FALSE))</f>
        <v/>
      </c>
      <c r="BA104" s="1354" t="str">
        <f>IF(BA103="","",VLOOKUP(BA103,'シフト記号表（従来型・ユニット型共通）'!$C$6:$L$47,10,FALSE))</f>
        <v/>
      </c>
      <c r="BB104" s="1406">
        <f>IF($BE$3="４週",SUM(W104:AX104),IF($BE$3="暦月",SUM(W104:BA104),""))</f>
        <v>0</v>
      </c>
      <c r="BC104" s="1415"/>
      <c r="BD104" s="1424">
        <f>IF($BE$3="４週",BB104/4,IF($BE$3="暦月",(BB104/($BE$8/7)),""))</f>
        <v>0</v>
      </c>
      <c r="BE104" s="1415"/>
      <c r="BF104" s="1437"/>
      <c r="BG104" s="1444"/>
      <c r="BH104" s="1444"/>
      <c r="BI104" s="1444"/>
      <c r="BJ104" s="1454"/>
    </row>
    <row r="105" spans="2:62" ht="20.25" customHeight="1">
      <c r="B105" s="1199">
        <f>B103+1</f>
        <v>45</v>
      </c>
      <c r="C105" s="1213"/>
      <c r="D105" s="1224"/>
      <c r="E105" s="1231"/>
      <c r="F105" s="1236"/>
      <c r="G105" s="1231"/>
      <c r="H105" s="1236"/>
      <c r="I105" s="1245"/>
      <c r="J105" s="1259"/>
      <c r="K105" s="1265"/>
      <c r="L105" s="1281"/>
      <c r="M105" s="1281"/>
      <c r="N105" s="1224"/>
      <c r="O105" s="1288"/>
      <c r="P105" s="1293"/>
      <c r="Q105" s="1293"/>
      <c r="R105" s="1293"/>
      <c r="S105" s="1304"/>
      <c r="T105" s="1314" t="s">
        <v>1366</v>
      </c>
      <c r="U105" s="1321"/>
      <c r="V105" s="1332"/>
      <c r="W105" s="1343"/>
      <c r="X105" s="1355"/>
      <c r="Y105" s="1355"/>
      <c r="Z105" s="1355"/>
      <c r="AA105" s="1355"/>
      <c r="AB105" s="1355"/>
      <c r="AC105" s="1371"/>
      <c r="AD105" s="1343"/>
      <c r="AE105" s="1355"/>
      <c r="AF105" s="1355"/>
      <c r="AG105" s="1355"/>
      <c r="AH105" s="1355"/>
      <c r="AI105" s="1355"/>
      <c r="AJ105" s="1371"/>
      <c r="AK105" s="1343"/>
      <c r="AL105" s="1355"/>
      <c r="AM105" s="1355"/>
      <c r="AN105" s="1355"/>
      <c r="AO105" s="1355"/>
      <c r="AP105" s="1355"/>
      <c r="AQ105" s="1371"/>
      <c r="AR105" s="1343"/>
      <c r="AS105" s="1355"/>
      <c r="AT105" s="1355"/>
      <c r="AU105" s="1355"/>
      <c r="AV105" s="1355"/>
      <c r="AW105" s="1355"/>
      <c r="AX105" s="1371"/>
      <c r="AY105" s="1343"/>
      <c r="AZ105" s="1355"/>
      <c r="BA105" s="1398"/>
      <c r="BB105" s="1405"/>
      <c r="BC105" s="1414"/>
      <c r="BD105" s="1423"/>
      <c r="BE105" s="1431"/>
      <c r="BF105" s="1436"/>
      <c r="BG105" s="1443"/>
      <c r="BH105" s="1443"/>
      <c r="BI105" s="1443"/>
      <c r="BJ105" s="1453"/>
    </row>
    <row r="106" spans="2:62" ht="20.25" customHeight="1">
      <c r="B106" s="1200"/>
      <c r="C106" s="1214"/>
      <c r="D106" s="1225"/>
      <c r="E106" s="1233"/>
      <c r="F106" s="1238">
        <f>C105</f>
        <v>0</v>
      </c>
      <c r="G106" s="1233"/>
      <c r="H106" s="1238">
        <f>I105</f>
        <v>0</v>
      </c>
      <c r="I106" s="1246"/>
      <c r="J106" s="1260"/>
      <c r="K106" s="1266"/>
      <c r="L106" s="1282"/>
      <c r="M106" s="1282"/>
      <c r="N106" s="1225"/>
      <c r="O106" s="1288"/>
      <c r="P106" s="1293"/>
      <c r="Q106" s="1293"/>
      <c r="R106" s="1293"/>
      <c r="S106" s="1304"/>
      <c r="T106" s="1313" t="s">
        <v>1559</v>
      </c>
      <c r="U106" s="1320"/>
      <c r="V106" s="1331"/>
      <c r="W106" s="1342" t="str">
        <f>IF(W105="","",VLOOKUP(W105,'シフト記号表（従来型・ユニット型共通）'!$C$6:$L$47,10,FALSE))</f>
        <v/>
      </c>
      <c r="X106" s="1354" t="str">
        <f>IF(X105="","",VLOOKUP(X105,'シフト記号表（従来型・ユニット型共通）'!$C$6:$L$47,10,FALSE))</f>
        <v/>
      </c>
      <c r="Y106" s="1354" t="str">
        <f>IF(Y105="","",VLOOKUP(Y105,'シフト記号表（従来型・ユニット型共通）'!$C$6:$L$47,10,FALSE))</f>
        <v/>
      </c>
      <c r="Z106" s="1354" t="str">
        <f>IF(Z105="","",VLOOKUP(Z105,'シフト記号表（従来型・ユニット型共通）'!$C$6:$L$47,10,FALSE))</f>
        <v/>
      </c>
      <c r="AA106" s="1354" t="str">
        <f>IF(AA105="","",VLOOKUP(AA105,'シフト記号表（従来型・ユニット型共通）'!$C$6:$L$47,10,FALSE))</f>
        <v/>
      </c>
      <c r="AB106" s="1354" t="str">
        <f>IF(AB105="","",VLOOKUP(AB105,'シフト記号表（従来型・ユニット型共通）'!$C$6:$L$47,10,FALSE))</f>
        <v/>
      </c>
      <c r="AC106" s="1370" t="str">
        <f>IF(AC105="","",VLOOKUP(AC105,'シフト記号表（従来型・ユニット型共通）'!$C$6:$L$47,10,FALSE))</f>
        <v/>
      </c>
      <c r="AD106" s="1342" t="str">
        <f>IF(AD105="","",VLOOKUP(AD105,'シフト記号表（従来型・ユニット型共通）'!$C$6:$L$47,10,FALSE))</f>
        <v/>
      </c>
      <c r="AE106" s="1354" t="str">
        <f>IF(AE105="","",VLOOKUP(AE105,'シフト記号表（従来型・ユニット型共通）'!$C$6:$L$47,10,FALSE))</f>
        <v/>
      </c>
      <c r="AF106" s="1354" t="str">
        <f>IF(AF105="","",VLOOKUP(AF105,'シフト記号表（従来型・ユニット型共通）'!$C$6:$L$47,10,FALSE))</f>
        <v/>
      </c>
      <c r="AG106" s="1354" t="str">
        <f>IF(AG105="","",VLOOKUP(AG105,'シフト記号表（従来型・ユニット型共通）'!$C$6:$L$47,10,FALSE))</f>
        <v/>
      </c>
      <c r="AH106" s="1354" t="str">
        <f>IF(AH105="","",VLOOKUP(AH105,'シフト記号表（従来型・ユニット型共通）'!$C$6:$L$47,10,FALSE))</f>
        <v/>
      </c>
      <c r="AI106" s="1354" t="str">
        <f>IF(AI105="","",VLOOKUP(AI105,'シフト記号表（従来型・ユニット型共通）'!$C$6:$L$47,10,FALSE))</f>
        <v/>
      </c>
      <c r="AJ106" s="1370" t="str">
        <f>IF(AJ105="","",VLOOKUP(AJ105,'シフト記号表（従来型・ユニット型共通）'!$C$6:$L$47,10,FALSE))</f>
        <v/>
      </c>
      <c r="AK106" s="1342" t="str">
        <f>IF(AK105="","",VLOOKUP(AK105,'シフト記号表（従来型・ユニット型共通）'!$C$6:$L$47,10,FALSE))</f>
        <v/>
      </c>
      <c r="AL106" s="1354" t="str">
        <f>IF(AL105="","",VLOOKUP(AL105,'シフト記号表（従来型・ユニット型共通）'!$C$6:$L$47,10,FALSE))</f>
        <v/>
      </c>
      <c r="AM106" s="1354" t="str">
        <f>IF(AM105="","",VLOOKUP(AM105,'シフト記号表（従来型・ユニット型共通）'!$C$6:$L$47,10,FALSE))</f>
        <v/>
      </c>
      <c r="AN106" s="1354" t="str">
        <f>IF(AN105="","",VLOOKUP(AN105,'シフト記号表（従来型・ユニット型共通）'!$C$6:$L$47,10,FALSE))</f>
        <v/>
      </c>
      <c r="AO106" s="1354" t="str">
        <f>IF(AO105="","",VLOOKUP(AO105,'シフト記号表（従来型・ユニット型共通）'!$C$6:$L$47,10,FALSE))</f>
        <v/>
      </c>
      <c r="AP106" s="1354" t="str">
        <f>IF(AP105="","",VLOOKUP(AP105,'シフト記号表（従来型・ユニット型共通）'!$C$6:$L$47,10,FALSE))</f>
        <v/>
      </c>
      <c r="AQ106" s="1370" t="str">
        <f>IF(AQ105="","",VLOOKUP(AQ105,'シフト記号表（従来型・ユニット型共通）'!$C$6:$L$47,10,FALSE))</f>
        <v/>
      </c>
      <c r="AR106" s="1342" t="str">
        <f>IF(AR105="","",VLOOKUP(AR105,'シフト記号表（従来型・ユニット型共通）'!$C$6:$L$47,10,FALSE))</f>
        <v/>
      </c>
      <c r="AS106" s="1354" t="str">
        <f>IF(AS105="","",VLOOKUP(AS105,'シフト記号表（従来型・ユニット型共通）'!$C$6:$L$47,10,FALSE))</f>
        <v/>
      </c>
      <c r="AT106" s="1354" t="str">
        <f>IF(AT105="","",VLOOKUP(AT105,'シフト記号表（従来型・ユニット型共通）'!$C$6:$L$47,10,FALSE))</f>
        <v/>
      </c>
      <c r="AU106" s="1354" t="str">
        <f>IF(AU105="","",VLOOKUP(AU105,'シフト記号表（従来型・ユニット型共通）'!$C$6:$L$47,10,FALSE))</f>
        <v/>
      </c>
      <c r="AV106" s="1354" t="str">
        <f>IF(AV105="","",VLOOKUP(AV105,'シフト記号表（従来型・ユニット型共通）'!$C$6:$L$47,10,FALSE))</f>
        <v/>
      </c>
      <c r="AW106" s="1354" t="str">
        <f>IF(AW105="","",VLOOKUP(AW105,'シフト記号表（従来型・ユニット型共通）'!$C$6:$L$47,10,FALSE))</f>
        <v/>
      </c>
      <c r="AX106" s="1370" t="str">
        <f>IF(AX105="","",VLOOKUP(AX105,'シフト記号表（従来型・ユニット型共通）'!$C$6:$L$47,10,FALSE))</f>
        <v/>
      </c>
      <c r="AY106" s="1342" t="str">
        <f>IF(AY105="","",VLOOKUP(AY105,'シフト記号表（従来型・ユニット型共通）'!$C$6:$L$47,10,FALSE))</f>
        <v/>
      </c>
      <c r="AZ106" s="1354" t="str">
        <f>IF(AZ105="","",VLOOKUP(AZ105,'シフト記号表（従来型・ユニット型共通）'!$C$6:$L$47,10,FALSE))</f>
        <v/>
      </c>
      <c r="BA106" s="1354" t="str">
        <f>IF(BA105="","",VLOOKUP(BA105,'シフト記号表（従来型・ユニット型共通）'!$C$6:$L$47,10,FALSE))</f>
        <v/>
      </c>
      <c r="BB106" s="1406">
        <f>IF($BE$3="４週",SUM(W106:AX106),IF($BE$3="暦月",SUM(W106:BA106),""))</f>
        <v>0</v>
      </c>
      <c r="BC106" s="1415"/>
      <c r="BD106" s="1424">
        <f>IF($BE$3="４週",BB106/4,IF($BE$3="暦月",(BB106/($BE$8/7)),""))</f>
        <v>0</v>
      </c>
      <c r="BE106" s="1415"/>
      <c r="BF106" s="1437"/>
      <c r="BG106" s="1444"/>
      <c r="BH106" s="1444"/>
      <c r="BI106" s="1444"/>
      <c r="BJ106" s="1454"/>
    </row>
    <row r="107" spans="2:62" ht="20.25" customHeight="1">
      <c r="B107" s="1199">
        <f>B105+1</f>
        <v>46</v>
      </c>
      <c r="C107" s="1213"/>
      <c r="D107" s="1224"/>
      <c r="E107" s="1231"/>
      <c r="F107" s="1236"/>
      <c r="G107" s="1231"/>
      <c r="H107" s="1236"/>
      <c r="I107" s="1245"/>
      <c r="J107" s="1259"/>
      <c r="K107" s="1265"/>
      <c r="L107" s="1281"/>
      <c r="M107" s="1281"/>
      <c r="N107" s="1224"/>
      <c r="O107" s="1288"/>
      <c r="P107" s="1293"/>
      <c r="Q107" s="1293"/>
      <c r="R107" s="1293"/>
      <c r="S107" s="1304"/>
      <c r="T107" s="1314" t="s">
        <v>1366</v>
      </c>
      <c r="U107" s="1321"/>
      <c r="V107" s="1332"/>
      <c r="W107" s="1343"/>
      <c r="X107" s="1355"/>
      <c r="Y107" s="1355"/>
      <c r="Z107" s="1355"/>
      <c r="AA107" s="1355"/>
      <c r="AB107" s="1355"/>
      <c r="AC107" s="1371"/>
      <c r="AD107" s="1343"/>
      <c r="AE107" s="1355"/>
      <c r="AF107" s="1355"/>
      <c r="AG107" s="1355"/>
      <c r="AH107" s="1355"/>
      <c r="AI107" s="1355"/>
      <c r="AJ107" s="1371"/>
      <c r="AK107" s="1343"/>
      <c r="AL107" s="1355"/>
      <c r="AM107" s="1355"/>
      <c r="AN107" s="1355"/>
      <c r="AO107" s="1355"/>
      <c r="AP107" s="1355"/>
      <c r="AQ107" s="1371"/>
      <c r="AR107" s="1343"/>
      <c r="AS107" s="1355"/>
      <c r="AT107" s="1355"/>
      <c r="AU107" s="1355"/>
      <c r="AV107" s="1355"/>
      <c r="AW107" s="1355"/>
      <c r="AX107" s="1371"/>
      <c r="AY107" s="1343"/>
      <c r="AZ107" s="1355"/>
      <c r="BA107" s="1398"/>
      <c r="BB107" s="1405"/>
      <c r="BC107" s="1414"/>
      <c r="BD107" s="1423"/>
      <c r="BE107" s="1431"/>
      <c r="BF107" s="1436"/>
      <c r="BG107" s="1443"/>
      <c r="BH107" s="1443"/>
      <c r="BI107" s="1443"/>
      <c r="BJ107" s="1453"/>
    </row>
    <row r="108" spans="2:62" ht="20.25" customHeight="1">
      <c r="B108" s="1200"/>
      <c r="C108" s="1214"/>
      <c r="D108" s="1225"/>
      <c r="E108" s="1233"/>
      <c r="F108" s="1238">
        <f>C107</f>
        <v>0</v>
      </c>
      <c r="G108" s="1233"/>
      <c r="H108" s="1238">
        <f>I107</f>
        <v>0</v>
      </c>
      <c r="I108" s="1246"/>
      <c r="J108" s="1260"/>
      <c r="K108" s="1266"/>
      <c r="L108" s="1282"/>
      <c r="M108" s="1282"/>
      <c r="N108" s="1225"/>
      <c r="O108" s="1288"/>
      <c r="P108" s="1293"/>
      <c r="Q108" s="1293"/>
      <c r="R108" s="1293"/>
      <c r="S108" s="1304"/>
      <c r="T108" s="1313" t="s">
        <v>1559</v>
      </c>
      <c r="U108" s="1320"/>
      <c r="V108" s="1331"/>
      <c r="W108" s="1342" t="str">
        <f>IF(W107="","",VLOOKUP(W107,'シフト記号表（従来型・ユニット型共通）'!$C$6:$L$47,10,FALSE))</f>
        <v/>
      </c>
      <c r="X108" s="1354" t="str">
        <f>IF(X107="","",VLOOKUP(X107,'シフト記号表（従来型・ユニット型共通）'!$C$6:$L$47,10,FALSE))</f>
        <v/>
      </c>
      <c r="Y108" s="1354" t="str">
        <f>IF(Y107="","",VLOOKUP(Y107,'シフト記号表（従来型・ユニット型共通）'!$C$6:$L$47,10,FALSE))</f>
        <v/>
      </c>
      <c r="Z108" s="1354" t="str">
        <f>IF(Z107="","",VLOOKUP(Z107,'シフト記号表（従来型・ユニット型共通）'!$C$6:$L$47,10,FALSE))</f>
        <v/>
      </c>
      <c r="AA108" s="1354" t="str">
        <f>IF(AA107="","",VLOOKUP(AA107,'シフト記号表（従来型・ユニット型共通）'!$C$6:$L$47,10,FALSE))</f>
        <v/>
      </c>
      <c r="AB108" s="1354" t="str">
        <f>IF(AB107="","",VLOOKUP(AB107,'シフト記号表（従来型・ユニット型共通）'!$C$6:$L$47,10,FALSE))</f>
        <v/>
      </c>
      <c r="AC108" s="1370" t="str">
        <f>IF(AC107="","",VLOOKUP(AC107,'シフト記号表（従来型・ユニット型共通）'!$C$6:$L$47,10,FALSE))</f>
        <v/>
      </c>
      <c r="AD108" s="1342" t="str">
        <f>IF(AD107="","",VLOOKUP(AD107,'シフト記号表（従来型・ユニット型共通）'!$C$6:$L$47,10,FALSE))</f>
        <v/>
      </c>
      <c r="AE108" s="1354" t="str">
        <f>IF(AE107="","",VLOOKUP(AE107,'シフト記号表（従来型・ユニット型共通）'!$C$6:$L$47,10,FALSE))</f>
        <v/>
      </c>
      <c r="AF108" s="1354" t="str">
        <f>IF(AF107="","",VLOOKUP(AF107,'シフト記号表（従来型・ユニット型共通）'!$C$6:$L$47,10,FALSE))</f>
        <v/>
      </c>
      <c r="AG108" s="1354" t="str">
        <f>IF(AG107="","",VLOOKUP(AG107,'シフト記号表（従来型・ユニット型共通）'!$C$6:$L$47,10,FALSE))</f>
        <v/>
      </c>
      <c r="AH108" s="1354" t="str">
        <f>IF(AH107="","",VLOOKUP(AH107,'シフト記号表（従来型・ユニット型共通）'!$C$6:$L$47,10,FALSE))</f>
        <v/>
      </c>
      <c r="AI108" s="1354" t="str">
        <f>IF(AI107="","",VLOOKUP(AI107,'シフト記号表（従来型・ユニット型共通）'!$C$6:$L$47,10,FALSE))</f>
        <v/>
      </c>
      <c r="AJ108" s="1370" t="str">
        <f>IF(AJ107="","",VLOOKUP(AJ107,'シフト記号表（従来型・ユニット型共通）'!$C$6:$L$47,10,FALSE))</f>
        <v/>
      </c>
      <c r="AK108" s="1342" t="str">
        <f>IF(AK107="","",VLOOKUP(AK107,'シフト記号表（従来型・ユニット型共通）'!$C$6:$L$47,10,FALSE))</f>
        <v/>
      </c>
      <c r="AL108" s="1354" t="str">
        <f>IF(AL107="","",VLOOKUP(AL107,'シフト記号表（従来型・ユニット型共通）'!$C$6:$L$47,10,FALSE))</f>
        <v/>
      </c>
      <c r="AM108" s="1354" t="str">
        <f>IF(AM107="","",VLOOKUP(AM107,'シフト記号表（従来型・ユニット型共通）'!$C$6:$L$47,10,FALSE))</f>
        <v/>
      </c>
      <c r="AN108" s="1354" t="str">
        <f>IF(AN107="","",VLOOKUP(AN107,'シフト記号表（従来型・ユニット型共通）'!$C$6:$L$47,10,FALSE))</f>
        <v/>
      </c>
      <c r="AO108" s="1354" t="str">
        <f>IF(AO107="","",VLOOKUP(AO107,'シフト記号表（従来型・ユニット型共通）'!$C$6:$L$47,10,FALSE))</f>
        <v/>
      </c>
      <c r="AP108" s="1354" t="str">
        <f>IF(AP107="","",VLOOKUP(AP107,'シフト記号表（従来型・ユニット型共通）'!$C$6:$L$47,10,FALSE))</f>
        <v/>
      </c>
      <c r="AQ108" s="1370" t="str">
        <f>IF(AQ107="","",VLOOKUP(AQ107,'シフト記号表（従来型・ユニット型共通）'!$C$6:$L$47,10,FALSE))</f>
        <v/>
      </c>
      <c r="AR108" s="1342" t="str">
        <f>IF(AR107="","",VLOOKUP(AR107,'シフト記号表（従来型・ユニット型共通）'!$C$6:$L$47,10,FALSE))</f>
        <v/>
      </c>
      <c r="AS108" s="1354" t="str">
        <f>IF(AS107="","",VLOOKUP(AS107,'シフト記号表（従来型・ユニット型共通）'!$C$6:$L$47,10,FALSE))</f>
        <v/>
      </c>
      <c r="AT108" s="1354" t="str">
        <f>IF(AT107="","",VLOOKUP(AT107,'シフト記号表（従来型・ユニット型共通）'!$C$6:$L$47,10,FALSE))</f>
        <v/>
      </c>
      <c r="AU108" s="1354" t="str">
        <f>IF(AU107="","",VLOOKUP(AU107,'シフト記号表（従来型・ユニット型共通）'!$C$6:$L$47,10,FALSE))</f>
        <v/>
      </c>
      <c r="AV108" s="1354" t="str">
        <f>IF(AV107="","",VLOOKUP(AV107,'シフト記号表（従来型・ユニット型共通）'!$C$6:$L$47,10,FALSE))</f>
        <v/>
      </c>
      <c r="AW108" s="1354" t="str">
        <f>IF(AW107="","",VLOOKUP(AW107,'シフト記号表（従来型・ユニット型共通）'!$C$6:$L$47,10,FALSE))</f>
        <v/>
      </c>
      <c r="AX108" s="1370" t="str">
        <f>IF(AX107="","",VLOOKUP(AX107,'シフト記号表（従来型・ユニット型共通）'!$C$6:$L$47,10,FALSE))</f>
        <v/>
      </c>
      <c r="AY108" s="1342" t="str">
        <f>IF(AY107="","",VLOOKUP(AY107,'シフト記号表（従来型・ユニット型共通）'!$C$6:$L$47,10,FALSE))</f>
        <v/>
      </c>
      <c r="AZ108" s="1354" t="str">
        <f>IF(AZ107="","",VLOOKUP(AZ107,'シフト記号表（従来型・ユニット型共通）'!$C$6:$L$47,10,FALSE))</f>
        <v/>
      </c>
      <c r="BA108" s="1354" t="str">
        <f>IF(BA107="","",VLOOKUP(BA107,'シフト記号表（従来型・ユニット型共通）'!$C$6:$L$47,10,FALSE))</f>
        <v/>
      </c>
      <c r="BB108" s="1406">
        <f>IF($BE$3="４週",SUM(W108:AX108),IF($BE$3="暦月",SUM(W108:BA108),""))</f>
        <v>0</v>
      </c>
      <c r="BC108" s="1415"/>
      <c r="BD108" s="1424">
        <f>IF($BE$3="４週",BB108/4,IF($BE$3="暦月",(BB108/($BE$8/7)),""))</f>
        <v>0</v>
      </c>
      <c r="BE108" s="1415"/>
      <c r="BF108" s="1437"/>
      <c r="BG108" s="1444"/>
      <c r="BH108" s="1444"/>
      <c r="BI108" s="1444"/>
      <c r="BJ108" s="1454"/>
    </row>
    <row r="109" spans="2:62" ht="20.25" customHeight="1">
      <c r="B109" s="1199">
        <f>B107+1</f>
        <v>47</v>
      </c>
      <c r="C109" s="1213"/>
      <c r="D109" s="1224"/>
      <c r="E109" s="1231"/>
      <c r="F109" s="1236"/>
      <c r="G109" s="1231"/>
      <c r="H109" s="1236"/>
      <c r="I109" s="1245"/>
      <c r="J109" s="1259"/>
      <c r="K109" s="1265"/>
      <c r="L109" s="1281"/>
      <c r="M109" s="1281"/>
      <c r="N109" s="1224"/>
      <c r="O109" s="1288"/>
      <c r="P109" s="1293"/>
      <c r="Q109" s="1293"/>
      <c r="R109" s="1293"/>
      <c r="S109" s="1304"/>
      <c r="T109" s="1314" t="s">
        <v>1366</v>
      </c>
      <c r="U109" s="1321"/>
      <c r="V109" s="1332"/>
      <c r="W109" s="1343"/>
      <c r="X109" s="1355"/>
      <c r="Y109" s="1355"/>
      <c r="Z109" s="1355"/>
      <c r="AA109" s="1355"/>
      <c r="AB109" s="1355"/>
      <c r="AC109" s="1371"/>
      <c r="AD109" s="1343"/>
      <c r="AE109" s="1355"/>
      <c r="AF109" s="1355"/>
      <c r="AG109" s="1355"/>
      <c r="AH109" s="1355"/>
      <c r="AI109" s="1355"/>
      <c r="AJ109" s="1371"/>
      <c r="AK109" s="1343"/>
      <c r="AL109" s="1355"/>
      <c r="AM109" s="1355"/>
      <c r="AN109" s="1355"/>
      <c r="AO109" s="1355"/>
      <c r="AP109" s="1355"/>
      <c r="AQ109" s="1371"/>
      <c r="AR109" s="1343"/>
      <c r="AS109" s="1355"/>
      <c r="AT109" s="1355"/>
      <c r="AU109" s="1355"/>
      <c r="AV109" s="1355"/>
      <c r="AW109" s="1355"/>
      <c r="AX109" s="1371"/>
      <c r="AY109" s="1343"/>
      <c r="AZ109" s="1355"/>
      <c r="BA109" s="1398"/>
      <c r="BB109" s="1405"/>
      <c r="BC109" s="1414"/>
      <c r="BD109" s="1423"/>
      <c r="BE109" s="1431"/>
      <c r="BF109" s="1436"/>
      <c r="BG109" s="1443"/>
      <c r="BH109" s="1443"/>
      <c r="BI109" s="1443"/>
      <c r="BJ109" s="1453"/>
    </row>
    <row r="110" spans="2:62" ht="20.25" customHeight="1">
      <c r="B110" s="1200"/>
      <c r="C110" s="1214"/>
      <c r="D110" s="1225"/>
      <c r="E110" s="1233"/>
      <c r="F110" s="1238">
        <f>C109</f>
        <v>0</v>
      </c>
      <c r="G110" s="1233"/>
      <c r="H110" s="1238">
        <f>I109</f>
        <v>0</v>
      </c>
      <c r="I110" s="1246"/>
      <c r="J110" s="1260"/>
      <c r="K110" s="1266"/>
      <c r="L110" s="1282"/>
      <c r="M110" s="1282"/>
      <c r="N110" s="1225"/>
      <c r="O110" s="1288"/>
      <c r="P110" s="1293"/>
      <c r="Q110" s="1293"/>
      <c r="R110" s="1293"/>
      <c r="S110" s="1304"/>
      <c r="T110" s="1313" t="s">
        <v>1559</v>
      </c>
      <c r="U110" s="1320"/>
      <c r="V110" s="1331"/>
      <c r="W110" s="1342" t="str">
        <f>IF(W109="","",VLOOKUP(W109,'シフト記号表（従来型・ユニット型共通）'!$C$6:$L$47,10,FALSE))</f>
        <v/>
      </c>
      <c r="X110" s="1354" t="str">
        <f>IF(X109="","",VLOOKUP(X109,'シフト記号表（従来型・ユニット型共通）'!$C$6:$L$47,10,FALSE))</f>
        <v/>
      </c>
      <c r="Y110" s="1354" t="str">
        <f>IF(Y109="","",VLOOKUP(Y109,'シフト記号表（従来型・ユニット型共通）'!$C$6:$L$47,10,FALSE))</f>
        <v/>
      </c>
      <c r="Z110" s="1354" t="str">
        <f>IF(Z109="","",VLOOKUP(Z109,'シフト記号表（従来型・ユニット型共通）'!$C$6:$L$47,10,FALSE))</f>
        <v/>
      </c>
      <c r="AA110" s="1354" t="str">
        <f>IF(AA109="","",VLOOKUP(AA109,'シフト記号表（従来型・ユニット型共通）'!$C$6:$L$47,10,FALSE))</f>
        <v/>
      </c>
      <c r="AB110" s="1354" t="str">
        <f>IF(AB109="","",VLOOKUP(AB109,'シフト記号表（従来型・ユニット型共通）'!$C$6:$L$47,10,FALSE))</f>
        <v/>
      </c>
      <c r="AC110" s="1370" t="str">
        <f>IF(AC109="","",VLOOKUP(AC109,'シフト記号表（従来型・ユニット型共通）'!$C$6:$L$47,10,FALSE))</f>
        <v/>
      </c>
      <c r="AD110" s="1342" t="str">
        <f>IF(AD109="","",VLOOKUP(AD109,'シフト記号表（従来型・ユニット型共通）'!$C$6:$L$47,10,FALSE))</f>
        <v/>
      </c>
      <c r="AE110" s="1354" t="str">
        <f>IF(AE109="","",VLOOKUP(AE109,'シフト記号表（従来型・ユニット型共通）'!$C$6:$L$47,10,FALSE))</f>
        <v/>
      </c>
      <c r="AF110" s="1354" t="str">
        <f>IF(AF109="","",VLOOKUP(AF109,'シフト記号表（従来型・ユニット型共通）'!$C$6:$L$47,10,FALSE))</f>
        <v/>
      </c>
      <c r="AG110" s="1354" t="str">
        <f>IF(AG109="","",VLOOKUP(AG109,'シフト記号表（従来型・ユニット型共通）'!$C$6:$L$47,10,FALSE))</f>
        <v/>
      </c>
      <c r="AH110" s="1354" t="str">
        <f>IF(AH109="","",VLOOKUP(AH109,'シフト記号表（従来型・ユニット型共通）'!$C$6:$L$47,10,FALSE))</f>
        <v/>
      </c>
      <c r="AI110" s="1354" t="str">
        <f>IF(AI109="","",VLOOKUP(AI109,'シフト記号表（従来型・ユニット型共通）'!$C$6:$L$47,10,FALSE))</f>
        <v/>
      </c>
      <c r="AJ110" s="1370" t="str">
        <f>IF(AJ109="","",VLOOKUP(AJ109,'シフト記号表（従来型・ユニット型共通）'!$C$6:$L$47,10,FALSE))</f>
        <v/>
      </c>
      <c r="AK110" s="1342" t="str">
        <f>IF(AK109="","",VLOOKUP(AK109,'シフト記号表（従来型・ユニット型共通）'!$C$6:$L$47,10,FALSE))</f>
        <v/>
      </c>
      <c r="AL110" s="1354" t="str">
        <f>IF(AL109="","",VLOOKUP(AL109,'シフト記号表（従来型・ユニット型共通）'!$C$6:$L$47,10,FALSE))</f>
        <v/>
      </c>
      <c r="AM110" s="1354" t="str">
        <f>IF(AM109="","",VLOOKUP(AM109,'シフト記号表（従来型・ユニット型共通）'!$C$6:$L$47,10,FALSE))</f>
        <v/>
      </c>
      <c r="AN110" s="1354" t="str">
        <f>IF(AN109="","",VLOOKUP(AN109,'シフト記号表（従来型・ユニット型共通）'!$C$6:$L$47,10,FALSE))</f>
        <v/>
      </c>
      <c r="AO110" s="1354" t="str">
        <f>IF(AO109="","",VLOOKUP(AO109,'シフト記号表（従来型・ユニット型共通）'!$C$6:$L$47,10,FALSE))</f>
        <v/>
      </c>
      <c r="AP110" s="1354" t="str">
        <f>IF(AP109="","",VLOOKUP(AP109,'シフト記号表（従来型・ユニット型共通）'!$C$6:$L$47,10,FALSE))</f>
        <v/>
      </c>
      <c r="AQ110" s="1370" t="str">
        <f>IF(AQ109="","",VLOOKUP(AQ109,'シフト記号表（従来型・ユニット型共通）'!$C$6:$L$47,10,FALSE))</f>
        <v/>
      </c>
      <c r="AR110" s="1342" t="str">
        <f>IF(AR109="","",VLOOKUP(AR109,'シフト記号表（従来型・ユニット型共通）'!$C$6:$L$47,10,FALSE))</f>
        <v/>
      </c>
      <c r="AS110" s="1354" t="str">
        <f>IF(AS109="","",VLOOKUP(AS109,'シフト記号表（従来型・ユニット型共通）'!$C$6:$L$47,10,FALSE))</f>
        <v/>
      </c>
      <c r="AT110" s="1354" t="str">
        <f>IF(AT109="","",VLOOKUP(AT109,'シフト記号表（従来型・ユニット型共通）'!$C$6:$L$47,10,FALSE))</f>
        <v/>
      </c>
      <c r="AU110" s="1354" t="str">
        <f>IF(AU109="","",VLOOKUP(AU109,'シフト記号表（従来型・ユニット型共通）'!$C$6:$L$47,10,FALSE))</f>
        <v/>
      </c>
      <c r="AV110" s="1354" t="str">
        <f>IF(AV109="","",VLOOKUP(AV109,'シフト記号表（従来型・ユニット型共通）'!$C$6:$L$47,10,FALSE))</f>
        <v/>
      </c>
      <c r="AW110" s="1354" t="str">
        <f>IF(AW109="","",VLOOKUP(AW109,'シフト記号表（従来型・ユニット型共通）'!$C$6:$L$47,10,FALSE))</f>
        <v/>
      </c>
      <c r="AX110" s="1370" t="str">
        <f>IF(AX109="","",VLOOKUP(AX109,'シフト記号表（従来型・ユニット型共通）'!$C$6:$L$47,10,FALSE))</f>
        <v/>
      </c>
      <c r="AY110" s="1342" t="str">
        <f>IF(AY109="","",VLOOKUP(AY109,'シフト記号表（従来型・ユニット型共通）'!$C$6:$L$47,10,FALSE))</f>
        <v/>
      </c>
      <c r="AZ110" s="1354" t="str">
        <f>IF(AZ109="","",VLOOKUP(AZ109,'シフト記号表（従来型・ユニット型共通）'!$C$6:$L$47,10,FALSE))</f>
        <v/>
      </c>
      <c r="BA110" s="1354" t="str">
        <f>IF(BA109="","",VLOOKUP(BA109,'シフト記号表（従来型・ユニット型共通）'!$C$6:$L$47,10,FALSE))</f>
        <v/>
      </c>
      <c r="BB110" s="1406">
        <f>IF($BE$3="４週",SUM(W110:AX110),IF($BE$3="暦月",SUM(W110:BA110),""))</f>
        <v>0</v>
      </c>
      <c r="BC110" s="1415"/>
      <c r="BD110" s="1424">
        <f>IF($BE$3="４週",BB110/4,IF($BE$3="暦月",(BB110/($BE$8/7)),""))</f>
        <v>0</v>
      </c>
      <c r="BE110" s="1415"/>
      <c r="BF110" s="1437"/>
      <c r="BG110" s="1444"/>
      <c r="BH110" s="1444"/>
      <c r="BI110" s="1444"/>
      <c r="BJ110" s="1454"/>
    </row>
    <row r="111" spans="2:62" ht="20.25" customHeight="1">
      <c r="B111" s="1199">
        <f>B109+1</f>
        <v>48</v>
      </c>
      <c r="C111" s="1213"/>
      <c r="D111" s="1224"/>
      <c r="E111" s="1231"/>
      <c r="F111" s="1236"/>
      <c r="G111" s="1231"/>
      <c r="H111" s="1236"/>
      <c r="I111" s="1245"/>
      <c r="J111" s="1259"/>
      <c r="K111" s="1265"/>
      <c r="L111" s="1281"/>
      <c r="M111" s="1281"/>
      <c r="N111" s="1224"/>
      <c r="O111" s="1288"/>
      <c r="P111" s="1293"/>
      <c r="Q111" s="1293"/>
      <c r="R111" s="1293"/>
      <c r="S111" s="1304"/>
      <c r="T111" s="1314" t="s">
        <v>1366</v>
      </c>
      <c r="U111" s="1321"/>
      <c r="V111" s="1332"/>
      <c r="W111" s="1343"/>
      <c r="X111" s="1355"/>
      <c r="Y111" s="1355"/>
      <c r="Z111" s="1355"/>
      <c r="AA111" s="1355"/>
      <c r="AB111" s="1355"/>
      <c r="AC111" s="1371"/>
      <c r="AD111" s="1343"/>
      <c r="AE111" s="1355"/>
      <c r="AF111" s="1355"/>
      <c r="AG111" s="1355"/>
      <c r="AH111" s="1355"/>
      <c r="AI111" s="1355"/>
      <c r="AJ111" s="1371"/>
      <c r="AK111" s="1343"/>
      <c r="AL111" s="1355"/>
      <c r="AM111" s="1355"/>
      <c r="AN111" s="1355"/>
      <c r="AO111" s="1355"/>
      <c r="AP111" s="1355"/>
      <c r="AQ111" s="1371"/>
      <c r="AR111" s="1343"/>
      <c r="AS111" s="1355"/>
      <c r="AT111" s="1355"/>
      <c r="AU111" s="1355"/>
      <c r="AV111" s="1355"/>
      <c r="AW111" s="1355"/>
      <c r="AX111" s="1371"/>
      <c r="AY111" s="1343"/>
      <c r="AZ111" s="1355"/>
      <c r="BA111" s="1398"/>
      <c r="BB111" s="1405"/>
      <c r="BC111" s="1414"/>
      <c r="BD111" s="1423"/>
      <c r="BE111" s="1431"/>
      <c r="BF111" s="1436"/>
      <c r="BG111" s="1443"/>
      <c r="BH111" s="1443"/>
      <c r="BI111" s="1443"/>
      <c r="BJ111" s="1453"/>
    </row>
    <row r="112" spans="2:62" ht="20.25" customHeight="1">
      <c r="B112" s="1200"/>
      <c r="C112" s="1214"/>
      <c r="D112" s="1225"/>
      <c r="E112" s="1233"/>
      <c r="F112" s="1238">
        <f>C111</f>
        <v>0</v>
      </c>
      <c r="G112" s="1233"/>
      <c r="H112" s="1238">
        <f>I111</f>
        <v>0</v>
      </c>
      <c r="I112" s="1246"/>
      <c r="J112" s="1260"/>
      <c r="K112" s="1266"/>
      <c r="L112" s="1282"/>
      <c r="M112" s="1282"/>
      <c r="N112" s="1225"/>
      <c r="O112" s="1288"/>
      <c r="P112" s="1293"/>
      <c r="Q112" s="1293"/>
      <c r="R112" s="1293"/>
      <c r="S112" s="1304"/>
      <c r="T112" s="1313" t="s">
        <v>1559</v>
      </c>
      <c r="U112" s="1320"/>
      <c r="V112" s="1331"/>
      <c r="W112" s="1342" t="str">
        <f>IF(W111="","",VLOOKUP(W111,'シフト記号表（従来型・ユニット型共通）'!$C$6:$L$47,10,FALSE))</f>
        <v/>
      </c>
      <c r="X112" s="1354" t="str">
        <f>IF(X111="","",VLOOKUP(X111,'シフト記号表（従来型・ユニット型共通）'!$C$6:$L$47,10,FALSE))</f>
        <v/>
      </c>
      <c r="Y112" s="1354" t="str">
        <f>IF(Y111="","",VLOOKUP(Y111,'シフト記号表（従来型・ユニット型共通）'!$C$6:$L$47,10,FALSE))</f>
        <v/>
      </c>
      <c r="Z112" s="1354" t="str">
        <f>IF(Z111="","",VLOOKUP(Z111,'シフト記号表（従来型・ユニット型共通）'!$C$6:$L$47,10,FALSE))</f>
        <v/>
      </c>
      <c r="AA112" s="1354" t="str">
        <f>IF(AA111="","",VLOOKUP(AA111,'シフト記号表（従来型・ユニット型共通）'!$C$6:$L$47,10,FALSE))</f>
        <v/>
      </c>
      <c r="AB112" s="1354" t="str">
        <f>IF(AB111="","",VLOOKUP(AB111,'シフト記号表（従来型・ユニット型共通）'!$C$6:$L$47,10,FALSE))</f>
        <v/>
      </c>
      <c r="AC112" s="1370" t="str">
        <f>IF(AC111="","",VLOOKUP(AC111,'シフト記号表（従来型・ユニット型共通）'!$C$6:$L$47,10,FALSE))</f>
        <v/>
      </c>
      <c r="AD112" s="1342" t="str">
        <f>IF(AD111="","",VLOOKUP(AD111,'シフト記号表（従来型・ユニット型共通）'!$C$6:$L$47,10,FALSE))</f>
        <v/>
      </c>
      <c r="AE112" s="1354" t="str">
        <f>IF(AE111="","",VLOOKUP(AE111,'シフト記号表（従来型・ユニット型共通）'!$C$6:$L$47,10,FALSE))</f>
        <v/>
      </c>
      <c r="AF112" s="1354" t="str">
        <f>IF(AF111="","",VLOOKUP(AF111,'シフト記号表（従来型・ユニット型共通）'!$C$6:$L$47,10,FALSE))</f>
        <v/>
      </c>
      <c r="AG112" s="1354" t="str">
        <f>IF(AG111="","",VLOOKUP(AG111,'シフト記号表（従来型・ユニット型共通）'!$C$6:$L$47,10,FALSE))</f>
        <v/>
      </c>
      <c r="AH112" s="1354" t="str">
        <f>IF(AH111="","",VLOOKUP(AH111,'シフト記号表（従来型・ユニット型共通）'!$C$6:$L$47,10,FALSE))</f>
        <v/>
      </c>
      <c r="AI112" s="1354" t="str">
        <f>IF(AI111="","",VLOOKUP(AI111,'シフト記号表（従来型・ユニット型共通）'!$C$6:$L$47,10,FALSE))</f>
        <v/>
      </c>
      <c r="AJ112" s="1370" t="str">
        <f>IF(AJ111="","",VLOOKUP(AJ111,'シフト記号表（従来型・ユニット型共通）'!$C$6:$L$47,10,FALSE))</f>
        <v/>
      </c>
      <c r="AK112" s="1342" t="str">
        <f>IF(AK111="","",VLOOKUP(AK111,'シフト記号表（従来型・ユニット型共通）'!$C$6:$L$47,10,FALSE))</f>
        <v/>
      </c>
      <c r="AL112" s="1354" t="str">
        <f>IF(AL111="","",VLOOKUP(AL111,'シフト記号表（従来型・ユニット型共通）'!$C$6:$L$47,10,FALSE))</f>
        <v/>
      </c>
      <c r="AM112" s="1354" t="str">
        <f>IF(AM111="","",VLOOKUP(AM111,'シフト記号表（従来型・ユニット型共通）'!$C$6:$L$47,10,FALSE))</f>
        <v/>
      </c>
      <c r="AN112" s="1354" t="str">
        <f>IF(AN111="","",VLOOKUP(AN111,'シフト記号表（従来型・ユニット型共通）'!$C$6:$L$47,10,FALSE))</f>
        <v/>
      </c>
      <c r="AO112" s="1354" t="str">
        <f>IF(AO111="","",VLOOKUP(AO111,'シフト記号表（従来型・ユニット型共通）'!$C$6:$L$47,10,FALSE))</f>
        <v/>
      </c>
      <c r="AP112" s="1354" t="str">
        <f>IF(AP111="","",VLOOKUP(AP111,'シフト記号表（従来型・ユニット型共通）'!$C$6:$L$47,10,FALSE))</f>
        <v/>
      </c>
      <c r="AQ112" s="1370" t="str">
        <f>IF(AQ111="","",VLOOKUP(AQ111,'シフト記号表（従来型・ユニット型共通）'!$C$6:$L$47,10,FALSE))</f>
        <v/>
      </c>
      <c r="AR112" s="1342" t="str">
        <f>IF(AR111="","",VLOOKUP(AR111,'シフト記号表（従来型・ユニット型共通）'!$C$6:$L$47,10,FALSE))</f>
        <v/>
      </c>
      <c r="AS112" s="1354" t="str">
        <f>IF(AS111="","",VLOOKUP(AS111,'シフト記号表（従来型・ユニット型共通）'!$C$6:$L$47,10,FALSE))</f>
        <v/>
      </c>
      <c r="AT112" s="1354" t="str">
        <f>IF(AT111="","",VLOOKUP(AT111,'シフト記号表（従来型・ユニット型共通）'!$C$6:$L$47,10,FALSE))</f>
        <v/>
      </c>
      <c r="AU112" s="1354" t="str">
        <f>IF(AU111="","",VLOOKUP(AU111,'シフト記号表（従来型・ユニット型共通）'!$C$6:$L$47,10,FALSE))</f>
        <v/>
      </c>
      <c r="AV112" s="1354" t="str">
        <f>IF(AV111="","",VLOOKUP(AV111,'シフト記号表（従来型・ユニット型共通）'!$C$6:$L$47,10,FALSE))</f>
        <v/>
      </c>
      <c r="AW112" s="1354" t="str">
        <f>IF(AW111="","",VLOOKUP(AW111,'シフト記号表（従来型・ユニット型共通）'!$C$6:$L$47,10,FALSE))</f>
        <v/>
      </c>
      <c r="AX112" s="1370" t="str">
        <f>IF(AX111="","",VLOOKUP(AX111,'シフト記号表（従来型・ユニット型共通）'!$C$6:$L$47,10,FALSE))</f>
        <v/>
      </c>
      <c r="AY112" s="1342" t="str">
        <f>IF(AY111="","",VLOOKUP(AY111,'シフト記号表（従来型・ユニット型共通）'!$C$6:$L$47,10,FALSE))</f>
        <v/>
      </c>
      <c r="AZ112" s="1354" t="str">
        <f>IF(AZ111="","",VLOOKUP(AZ111,'シフト記号表（従来型・ユニット型共通）'!$C$6:$L$47,10,FALSE))</f>
        <v/>
      </c>
      <c r="BA112" s="1354" t="str">
        <f>IF(BA111="","",VLOOKUP(BA111,'シフト記号表（従来型・ユニット型共通）'!$C$6:$L$47,10,FALSE))</f>
        <v/>
      </c>
      <c r="BB112" s="1406">
        <f>IF($BE$3="４週",SUM(W112:AX112),IF($BE$3="暦月",SUM(W112:BA112),""))</f>
        <v>0</v>
      </c>
      <c r="BC112" s="1415"/>
      <c r="BD112" s="1424">
        <f>IF($BE$3="４週",BB112/4,IF($BE$3="暦月",(BB112/($BE$8/7)),""))</f>
        <v>0</v>
      </c>
      <c r="BE112" s="1415"/>
      <c r="BF112" s="1437"/>
      <c r="BG112" s="1444"/>
      <c r="BH112" s="1444"/>
      <c r="BI112" s="1444"/>
      <c r="BJ112" s="1454"/>
    </row>
    <row r="113" spans="2:62" ht="20.25" customHeight="1">
      <c r="B113" s="1199">
        <f>B111+1</f>
        <v>49</v>
      </c>
      <c r="C113" s="1213"/>
      <c r="D113" s="1224"/>
      <c r="E113" s="1231"/>
      <c r="F113" s="1236"/>
      <c r="G113" s="1231"/>
      <c r="H113" s="1236"/>
      <c r="I113" s="1245"/>
      <c r="J113" s="1259"/>
      <c r="K113" s="1265"/>
      <c r="L113" s="1281"/>
      <c r="M113" s="1281"/>
      <c r="N113" s="1224"/>
      <c r="O113" s="1288"/>
      <c r="P113" s="1293"/>
      <c r="Q113" s="1293"/>
      <c r="R113" s="1293"/>
      <c r="S113" s="1304"/>
      <c r="T113" s="1314" t="s">
        <v>1366</v>
      </c>
      <c r="U113" s="1321"/>
      <c r="V113" s="1332"/>
      <c r="W113" s="1343"/>
      <c r="X113" s="1355"/>
      <c r="Y113" s="1355"/>
      <c r="Z113" s="1355"/>
      <c r="AA113" s="1355"/>
      <c r="AB113" s="1355"/>
      <c r="AC113" s="1371"/>
      <c r="AD113" s="1343"/>
      <c r="AE113" s="1355"/>
      <c r="AF113" s="1355"/>
      <c r="AG113" s="1355"/>
      <c r="AH113" s="1355"/>
      <c r="AI113" s="1355"/>
      <c r="AJ113" s="1371"/>
      <c r="AK113" s="1343"/>
      <c r="AL113" s="1355"/>
      <c r="AM113" s="1355"/>
      <c r="AN113" s="1355"/>
      <c r="AO113" s="1355"/>
      <c r="AP113" s="1355"/>
      <c r="AQ113" s="1371"/>
      <c r="AR113" s="1343"/>
      <c r="AS113" s="1355"/>
      <c r="AT113" s="1355"/>
      <c r="AU113" s="1355"/>
      <c r="AV113" s="1355"/>
      <c r="AW113" s="1355"/>
      <c r="AX113" s="1371"/>
      <c r="AY113" s="1343"/>
      <c r="AZ113" s="1355"/>
      <c r="BA113" s="1398"/>
      <c r="BB113" s="1405"/>
      <c r="BC113" s="1414"/>
      <c r="BD113" s="1423"/>
      <c r="BE113" s="1431"/>
      <c r="BF113" s="1436"/>
      <c r="BG113" s="1443"/>
      <c r="BH113" s="1443"/>
      <c r="BI113" s="1443"/>
      <c r="BJ113" s="1453"/>
    </row>
    <row r="114" spans="2:62" ht="20.25" customHeight="1">
      <c r="B114" s="1200"/>
      <c r="C114" s="1214"/>
      <c r="D114" s="1225"/>
      <c r="E114" s="1233"/>
      <c r="F114" s="1238">
        <f>C113</f>
        <v>0</v>
      </c>
      <c r="G114" s="1233"/>
      <c r="H114" s="1238">
        <f>I113</f>
        <v>0</v>
      </c>
      <c r="I114" s="1246"/>
      <c r="J114" s="1260"/>
      <c r="K114" s="1266"/>
      <c r="L114" s="1282"/>
      <c r="M114" s="1282"/>
      <c r="N114" s="1225"/>
      <c r="O114" s="1288"/>
      <c r="P114" s="1293"/>
      <c r="Q114" s="1293"/>
      <c r="R114" s="1293"/>
      <c r="S114" s="1304"/>
      <c r="T114" s="1313" t="s">
        <v>1559</v>
      </c>
      <c r="U114" s="1320"/>
      <c r="V114" s="1331"/>
      <c r="W114" s="1342" t="str">
        <f>IF(W113="","",VLOOKUP(W113,'シフト記号表（従来型・ユニット型共通）'!$C$6:$L$47,10,FALSE))</f>
        <v/>
      </c>
      <c r="X114" s="1354" t="str">
        <f>IF(X113="","",VLOOKUP(X113,'シフト記号表（従来型・ユニット型共通）'!$C$6:$L$47,10,FALSE))</f>
        <v/>
      </c>
      <c r="Y114" s="1354" t="str">
        <f>IF(Y113="","",VLOOKUP(Y113,'シフト記号表（従来型・ユニット型共通）'!$C$6:$L$47,10,FALSE))</f>
        <v/>
      </c>
      <c r="Z114" s="1354" t="str">
        <f>IF(Z113="","",VLOOKUP(Z113,'シフト記号表（従来型・ユニット型共通）'!$C$6:$L$47,10,FALSE))</f>
        <v/>
      </c>
      <c r="AA114" s="1354" t="str">
        <f>IF(AA113="","",VLOOKUP(AA113,'シフト記号表（従来型・ユニット型共通）'!$C$6:$L$47,10,FALSE))</f>
        <v/>
      </c>
      <c r="AB114" s="1354" t="str">
        <f>IF(AB113="","",VLOOKUP(AB113,'シフト記号表（従来型・ユニット型共通）'!$C$6:$L$47,10,FALSE))</f>
        <v/>
      </c>
      <c r="AC114" s="1370" t="str">
        <f>IF(AC113="","",VLOOKUP(AC113,'シフト記号表（従来型・ユニット型共通）'!$C$6:$L$47,10,FALSE))</f>
        <v/>
      </c>
      <c r="AD114" s="1342" t="str">
        <f>IF(AD113="","",VLOOKUP(AD113,'シフト記号表（従来型・ユニット型共通）'!$C$6:$L$47,10,FALSE))</f>
        <v/>
      </c>
      <c r="AE114" s="1354" t="str">
        <f>IF(AE113="","",VLOOKUP(AE113,'シフト記号表（従来型・ユニット型共通）'!$C$6:$L$47,10,FALSE))</f>
        <v/>
      </c>
      <c r="AF114" s="1354" t="str">
        <f>IF(AF113="","",VLOOKUP(AF113,'シフト記号表（従来型・ユニット型共通）'!$C$6:$L$47,10,FALSE))</f>
        <v/>
      </c>
      <c r="AG114" s="1354" t="str">
        <f>IF(AG113="","",VLOOKUP(AG113,'シフト記号表（従来型・ユニット型共通）'!$C$6:$L$47,10,FALSE))</f>
        <v/>
      </c>
      <c r="AH114" s="1354" t="str">
        <f>IF(AH113="","",VLOOKUP(AH113,'シフト記号表（従来型・ユニット型共通）'!$C$6:$L$47,10,FALSE))</f>
        <v/>
      </c>
      <c r="AI114" s="1354" t="str">
        <f>IF(AI113="","",VLOOKUP(AI113,'シフト記号表（従来型・ユニット型共通）'!$C$6:$L$47,10,FALSE))</f>
        <v/>
      </c>
      <c r="AJ114" s="1370" t="str">
        <f>IF(AJ113="","",VLOOKUP(AJ113,'シフト記号表（従来型・ユニット型共通）'!$C$6:$L$47,10,FALSE))</f>
        <v/>
      </c>
      <c r="AK114" s="1342" t="str">
        <f>IF(AK113="","",VLOOKUP(AK113,'シフト記号表（従来型・ユニット型共通）'!$C$6:$L$47,10,FALSE))</f>
        <v/>
      </c>
      <c r="AL114" s="1354" t="str">
        <f>IF(AL113="","",VLOOKUP(AL113,'シフト記号表（従来型・ユニット型共通）'!$C$6:$L$47,10,FALSE))</f>
        <v/>
      </c>
      <c r="AM114" s="1354" t="str">
        <f>IF(AM113="","",VLOOKUP(AM113,'シフト記号表（従来型・ユニット型共通）'!$C$6:$L$47,10,FALSE))</f>
        <v/>
      </c>
      <c r="AN114" s="1354" t="str">
        <f>IF(AN113="","",VLOOKUP(AN113,'シフト記号表（従来型・ユニット型共通）'!$C$6:$L$47,10,FALSE))</f>
        <v/>
      </c>
      <c r="AO114" s="1354" t="str">
        <f>IF(AO113="","",VLOOKUP(AO113,'シフト記号表（従来型・ユニット型共通）'!$C$6:$L$47,10,FALSE))</f>
        <v/>
      </c>
      <c r="AP114" s="1354" t="str">
        <f>IF(AP113="","",VLOOKUP(AP113,'シフト記号表（従来型・ユニット型共通）'!$C$6:$L$47,10,FALSE))</f>
        <v/>
      </c>
      <c r="AQ114" s="1370" t="str">
        <f>IF(AQ113="","",VLOOKUP(AQ113,'シフト記号表（従来型・ユニット型共通）'!$C$6:$L$47,10,FALSE))</f>
        <v/>
      </c>
      <c r="AR114" s="1342" t="str">
        <f>IF(AR113="","",VLOOKUP(AR113,'シフト記号表（従来型・ユニット型共通）'!$C$6:$L$47,10,FALSE))</f>
        <v/>
      </c>
      <c r="AS114" s="1354" t="str">
        <f>IF(AS113="","",VLOOKUP(AS113,'シフト記号表（従来型・ユニット型共通）'!$C$6:$L$47,10,FALSE))</f>
        <v/>
      </c>
      <c r="AT114" s="1354" t="str">
        <f>IF(AT113="","",VLOOKUP(AT113,'シフト記号表（従来型・ユニット型共通）'!$C$6:$L$47,10,FALSE))</f>
        <v/>
      </c>
      <c r="AU114" s="1354" t="str">
        <f>IF(AU113="","",VLOOKUP(AU113,'シフト記号表（従来型・ユニット型共通）'!$C$6:$L$47,10,FALSE))</f>
        <v/>
      </c>
      <c r="AV114" s="1354" t="str">
        <f>IF(AV113="","",VLOOKUP(AV113,'シフト記号表（従来型・ユニット型共通）'!$C$6:$L$47,10,FALSE))</f>
        <v/>
      </c>
      <c r="AW114" s="1354" t="str">
        <f>IF(AW113="","",VLOOKUP(AW113,'シフト記号表（従来型・ユニット型共通）'!$C$6:$L$47,10,FALSE))</f>
        <v/>
      </c>
      <c r="AX114" s="1370" t="str">
        <f>IF(AX113="","",VLOOKUP(AX113,'シフト記号表（従来型・ユニット型共通）'!$C$6:$L$47,10,FALSE))</f>
        <v/>
      </c>
      <c r="AY114" s="1342" t="str">
        <f>IF(AY113="","",VLOOKUP(AY113,'シフト記号表（従来型・ユニット型共通）'!$C$6:$L$47,10,FALSE))</f>
        <v/>
      </c>
      <c r="AZ114" s="1354" t="str">
        <f>IF(AZ113="","",VLOOKUP(AZ113,'シフト記号表（従来型・ユニット型共通）'!$C$6:$L$47,10,FALSE))</f>
        <v/>
      </c>
      <c r="BA114" s="1354" t="str">
        <f>IF(BA113="","",VLOOKUP(BA113,'シフト記号表（従来型・ユニット型共通）'!$C$6:$L$47,10,FALSE))</f>
        <v/>
      </c>
      <c r="BB114" s="1406">
        <f>IF($BE$3="４週",SUM(W114:AX114),IF($BE$3="暦月",SUM(W114:BA114),""))</f>
        <v>0</v>
      </c>
      <c r="BC114" s="1415"/>
      <c r="BD114" s="1424">
        <f>IF($BE$3="４週",BB114/4,IF($BE$3="暦月",(BB114/($BE$8/7)),""))</f>
        <v>0</v>
      </c>
      <c r="BE114" s="1415"/>
      <c r="BF114" s="1437"/>
      <c r="BG114" s="1444"/>
      <c r="BH114" s="1444"/>
      <c r="BI114" s="1444"/>
      <c r="BJ114" s="1454"/>
    </row>
    <row r="115" spans="2:62" ht="20.25" customHeight="1">
      <c r="B115" s="1199">
        <f>B113+1</f>
        <v>50</v>
      </c>
      <c r="C115" s="1213"/>
      <c r="D115" s="1224"/>
      <c r="E115" s="1231"/>
      <c r="F115" s="1236"/>
      <c r="G115" s="1231"/>
      <c r="H115" s="1236"/>
      <c r="I115" s="1245"/>
      <c r="J115" s="1259"/>
      <c r="K115" s="1265"/>
      <c r="L115" s="1281"/>
      <c r="M115" s="1281"/>
      <c r="N115" s="1224"/>
      <c r="O115" s="1288"/>
      <c r="P115" s="1293"/>
      <c r="Q115" s="1293"/>
      <c r="R115" s="1293"/>
      <c r="S115" s="1304"/>
      <c r="T115" s="1314" t="s">
        <v>1366</v>
      </c>
      <c r="U115" s="1321"/>
      <c r="V115" s="1332"/>
      <c r="W115" s="1343"/>
      <c r="X115" s="1355"/>
      <c r="Y115" s="1355"/>
      <c r="Z115" s="1355"/>
      <c r="AA115" s="1355"/>
      <c r="AB115" s="1355"/>
      <c r="AC115" s="1371"/>
      <c r="AD115" s="1343"/>
      <c r="AE115" s="1355"/>
      <c r="AF115" s="1355"/>
      <c r="AG115" s="1355"/>
      <c r="AH115" s="1355"/>
      <c r="AI115" s="1355"/>
      <c r="AJ115" s="1371"/>
      <c r="AK115" s="1343"/>
      <c r="AL115" s="1355"/>
      <c r="AM115" s="1355"/>
      <c r="AN115" s="1355"/>
      <c r="AO115" s="1355"/>
      <c r="AP115" s="1355"/>
      <c r="AQ115" s="1371"/>
      <c r="AR115" s="1343"/>
      <c r="AS115" s="1355"/>
      <c r="AT115" s="1355"/>
      <c r="AU115" s="1355"/>
      <c r="AV115" s="1355"/>
      <c r="AW115" s="1355"/>
      <c r="AX115" s="1371"/>
      <c r="AY115" s="1343"/>
      <c r="AZ115" s="1355"/>
      <c r="BA115" s="1398"/>
      <c r="BB115" s="1405"/>
      <c r="BC115" s="1414"/>
      <c r="BD115" s="1423"/>
      <c r="BE115" s="1431"/>
      <c r="BF115" s="1436"/>
      <c r="BG115" s="1443"/>
      <c r="BH115" s="1443"/>
      <c r="BI115" s="1443"/>
      <c r="BJ115" s="1453"/>
    </row>
    <row r="116" spans="2:62" ht="20.25" customHeight="1">
      <c r="B116" s="1200"/>
      <c r="C116" s="1214"/>
      <c r="D116" s="1225"/>
      <c r="E116" s="1233"/>
      <c r="F116" s="1238">
        <f>C115</f>
        <v>0</v>
      </c>
      <c r="G116" s="1233"/>
      <c r="H116" s="1238">
        <f>I115</f>
        <v>0</v>
      </c>
      <c r="I116" s="1246"/>
      <c r="J116" s="1260"/>
      <c r="K116" s="1266"/>
      <c r="L116" s="1282"/>
      <c r="M116" s="1282"/>
      <c r="N116" s="1225"/>
      <c r="O116" s="1288"/>
      <c r="P116" s="1293"/>
      <c r="Q116" s="1293"/>
      <c r="R116" s="1293"/>
      <c r="S116" s="1304"/>
      <c r="T116" s="1313" t="s">
        <v>1559</v>
      </c>
      <c r="U116" s="1320"/>
      <c r="V116" s="1331"/>
      <c r="W116" s="1342" t="str">
        <f>IF(W115="","",VLOOKUP(W115,'シフト記号表（従来型・ユニット型共通）'!$C$6:$L$47,10,FALSE))</f>
        <v/>
      </c>
      <c r="X116" s="1354" t="str">
        <f>IF(X115="","",VLOOKUP(X115,'シフト記号表（従来型・ユニット型共通）'!$C$6:$L$47,10,FALSE))</f>
        <v/>
      </c>
      <c r="Y116" s="1354" t="str">
        <f>IF(Y115="","",VLOOKUP(Y115,'シフト記号表（従来型・ユニット型共通）'!$C$6:$L$47,10,FALSE))</f>
        <v/>
      </c>
      <c r="Z116" s="1354" t="str">
        <f>IF(Z115="","",VLOOKUP(Z115,'シフト記号表（従来型・ユニット型共通）'!$C$6:$L$47,10,FALSE))</f>
        <v/>
      </c>
      <c r="AA116" s="1354" t="str">
        <f>IF(AA115="","",VLOOKUP(AA115,'シフト記号表（従来型・ユニット型共通）'!$C$6:$L$47,10,FALSE))</f>
        <v/>
      </c>
      <c r="AB116" s="1354" t="str">
        <f>IF(AB115="","",VLOOKUP(AB115,'シフト記号表（従来型・ユニット型共通）'!$C$6:$L$47,10,FALSE))</f>
        <v/>
      </c>
      <c r="AC116" s="1370" t="str">
        <f>IF(AC115="","",VLOOKUP(AC115,'シフト記号表（従来型・ユニット型共通）'!$C$6:$L$47,10,FALSE))</f>
        <v/>
      </c>
      <c r="AD116" s="1342" t="str">
        <f>IF(AD115="","",VLOOKUP(AD115,'シフト記号表（従来型・ユニット型共通）'!$C$6:$L$47,10,FALSE))</f>
        <v/>
      </c>
      <c r="AE116" s="1354" t="str">
        <f>IF(AE115="","",VLOOKUP(AE115,'シフト記号表（従来型・ユニット型共通）'!$C$6:$L$47,10,FALSE))</f>
        <v/>
      </c>
      <c r="AF116" s="1354" t="str">
        <f>IF(AF115="","",VLOOKUP(AF115,'シフト記号表（従来型・ユニット型共通）'!$C$6:$L$47,10,FALSE))</f>
        <v/>
      </c>
      <c r="AG116" s="1354" t="str">
        <f>IF(AG115="","",VLOOKUP(AG115,'シフト記号表（従来型・ユニット型共通）'!$C$6:$L$47,10,FALSE))</f>
        <v/>
      </c>
      <c r="AH116" s="1354" t="str">
        <f>IF(AH115="","",VLOOKUP(AH115,'シフト記号表（従来型・ユニット型共通）'!$C$6:$L$47,10,FALSE))</f>
        <v/>
      </c>
      <c r="AI116" s="1354" t="str">
        <f>IF(AI115="","",VLOOKUP(AI115,'シフト記号表（従来型・ユニット型共通）'!$C$6:$L$47,10,FALSE))</f>
        <v/>
      </c>
      <c r="AJ116" s="1370" t="str">
        <f>IF(AJ115="","",VLOOKUP(AJ115,'シフト記号表（従来型・ユニット型共通）'!$C$6:$L$47,10,FALSE))</f>
        <v/>
      </c>
      <c r="AK116" s="1342" t="str">
        <f>IF(AK115="","",VLOOKUP(AK115,'シフト記号表（従来型・ユニット型共通）'!$C$6:$L$47,10,FALSE))</f>
        <v/>
      </c>
      <c r="AL116" s="1354" t="str">
        <f>IF(AL115="","",VLOOKUP(AL115,'シフト記号表（従来型・ユニット型共通）'!$C$6:$L$47,10,FALSE))</f>
        <v/>
      </c>
      <c r="AM116" s="1354" t="str">
        <f>IF(AM115="","",VLOOKUP(AM115,'シフト記号表（従来型・ユニット型共通）'!$C$6:$L$47,10,FALSE))</f>
        <v/>
      </c>
      <c r="AN116" s="1354" t="str">
        <f>IF(AN115="","",VLOOKUP(AN115,'シフト記号表（従来型・ユニット型共通）'!$C$6:$L$47,10,FALSE))</f>
        <v/>
      </c>
      <c r="AO116" s="1354" t="str">
        <f>IF(AO115="","",VLOOKUP(AO115,'シフト記号表（従来型・ユニット型共通）'!$C$6:$L$47,10,FALSE))</f>
        <v/>
      </c>
      <c r="AP116" s="1354" t="str">
        <f>IF(AP115="","",VLOOKUP(AP115,'シフト記号表（従来型・ユニット型共通）'!$C$6:$L$47,10,FALSE))</f>
        <v/>
      </c>
      <c r="AQ116" s="1370" t="str">
        <f>IF(AQ115="","",VLOOKUP(AQ115,'シフト記号表（従来型・ユニット型共通）'!$C$6:$L$47,10,FALSE))</f>
        <v/>
      </c>
      <c r="AR116" s="1342" t="str">
        <f>IF(AR115="","",VLOOKUP(AR115,'シフト記号表（従来型・ユニット型共通）'!$C$6:$L$47,10,FALSE))</f>
        <v/>
      </c>
      <c r="AS116" s="1354" t="str">
        <f>IF(AS115="","",VLOOKUP(AS115,'シフト記号表（従来型・ユニット型共通）'!$C$6:$L$47,10,FALSE))</f>
        <v/>
      </c>
      <c r="AT116" s="1354" t="str">
        <f>IF(AT115="","",VLOOKUP(AT115,'シフト記号表（従来型・ユニット型共通）'!$C$6:$L$47,10,FALSE))</f>
        <v/>
      </c>
      <c r="AU116" s="1354" t="str">
        <f>IF(AU115="","",VLOOKUP(AU115,'シフト記号表（従来型・ユニット型共通）'!$C$6:$L$47,10,FALSE))</f>
        <v/>
      </c>
      <c r="AV116" s="1354" t="str">
        <f>IF(AV115="","",VLOOKUP(AV115,'シフト記号表（従来型・ユニット型共通）'!$C$6:$L$47,10,FALSE))</f>
        <v/>
      </c>
      <c r="AW116" s="1354" t="str">
        <f>IF(AW115="","",VLOOKUP(AW115,'シフト記号表（従来型・ユニット型共通）'!$C$6:$L$47,10,FALSE))</f>
        <v/>
      </c>
      <c r="AX116" s="1370" t="str">
        <f>IF(AX115="","",VLOOKUP(AX115,'シフト記号表（従来型・ユニット型共通）'!$C$6:$L$47,10,FALSE))</f>
        <v/>
      </c>
      <c r="AY116" s="1342" t="str">
        <f>IF(AY115="","",VLOOKUP(AY115,'シフト記号表（従来型・ユニット型共通）'!$C$6:$L$47,10,FALSE))</f>
        <v/>
      </c>
      <c r="AZ116" s="1354" t="str">
        <f>IF(AZ115="","",VLOOKUP(AZ115,'シフト記号表（従来型・ユニット型共通）'!$C$6:$L$47,10,FALSE))</f>
        <v/>
      </c>
      <c r="BA116" s="1354" t="str">
        <f>IF(BA115="","",VLOOKUP(BA115,'シフト記号表（従来型・ユニット型共通）'!$C$6:$L$47,10,FALSE))</f>
        <v/>
      </c>
      <c r="BB116" s="1406">
        <f>IF($BE$3="４週",SUM(W116:AX116),IF($BE$3="暦月",SUM(W116:BA116),""))</f>
        <v>0</v>
      </c>
      <c r="BC116" s="1415"/>
      <c r="BD116" s="1424">
        <f>IF($BE$3="４週",BB116/4,IF($BE$3="暦月",(BB116/($BE$8/7)),""))</f>
        <v>0</v>
      </c>
      <c r="BE116" s="1415"/>
      <c r="BF116" s="1437"/>
      <c r="BG116" s="1444"/>
      <c r="BH116" s="1444"/>
      <c r="BI116" s="1444"/>
      <c r="BJ116" s="1454"/>
    </row>
    <row r="117" spans="2:62" ht="20.25" customHeight="1">
      <c r="B117" s="1199">
        <f>B115+1</f>
        <v>51</v>
      </c>
      <c r="C117" s="1213"/>
      <c r="D117" s="1224"/>
      <c r="E117" s="1231"/>
      <c r="F117" s="1236"/>
      <c r="G117" s="1231"/>
      <c r="H117" s="1236"/>
      <c r="I117" s="1245"/>
      <c r="J117" s="1259"/>
      <c r="K117" s="1265"/>
      <c r="L117" s="1281"/>
      <c r="M117" s="1281"/>
      <c r="N117" s="1224"/>
      <c r="O117" s="1288"/>
      <c r="P117" s="1293"/>
      <c r="Q117" s="1293"/>
      <c r="R117" s="1293"/>
      <c r="S117" s="1304"/>
      <c r="T117" s="1314" t="s">
        <v>1366</v>
      </c>
      <c r="U117" s="1321"/>
      <c r="V117" s="1332"/>
      <c r="W117" s="1343"/>
      <c r="X117" s="1355"/>
      <c r="Y117" s="1355"/>
      <c r="Z117" s="1355"/>
      <c r="AA117" s="1355"/>
      <c r="AB117" s="1355"/>
      <c r="AC117" s="1371"/>
      <c r="AD117" s="1343"/>
      <c r="AE117" s="1355"/>
      <c r="AF117" s="1355"/>
      <c r="AG117" s="1355"/>
      <c r="AH117" s="1355"/>
      <c r="AI117" s="1355"/>
      <c r="AJ117" s="1371"/>
      <c r="AK117" s="1343"/>
      <c r="AL117" s="1355"/>
      <c r="AM117" s="1355"/>
      <c r="AN117" s="1355"/>
      <c r="AO117" s="1355"/>
      <c r="AP117" s="1355"/>
      <c r="AQ117" s="1371"/>
      <c r="AR117" s="1343"/>
      <c r="AS117" s="1355"/>
      <c r="AT117" s="1355"/>
      <c r="AU117" s="1355"/>
      <c r="AV117" s="1355"/>
      <c r="AW117" s="1355"/>
      <c r="AX117" s="1371"/>
      <c r="AY117" s="1343"/>
      <c r="AZ117" s="1355"/>
      <c r="BA117" s="1398"/>
      <c r="BB117" s="1405"/>
      <c r="BC117" s="1414"/>
      <c r="BD117" s="1423"/>
      <c r="BE117" s="1431"/>
      <c r="BF117" s="1436"/>
      <c r="BG117" s="1443"/>
      <c r="BH117" s="1443"/>
      <c r="BI117" s="1443"/>
      <c r="BJ117" s="1453"/>
    </row>
    <row r="118" spans="2:62" ht="20.25" customHeight="1">
      <c r="B118" s="1200"/>
      <c r="C118" s="1214"/>
      <c r="D118" s="1225"/>
      <c r="E118" s="1233"/>
      <c r="F118" s="1238">
        <f>C117</f>
        <v>0</v>
      </c>
      <c r="G118" s="1233"/>
      <c r="H118" s="1238">
        <f>I117</f>
        <v>0</v>
      </c>
      <c r="I118" s="1246"/>
      <c r="J118" s="1260"/>
      <c r="K118" s="1266"/>
      <c r="L118" s="1282"/>
      <c r="M118" s="1282"/>
      <c r="N118" s="1225"/>
      <c r="O118" s="1288"/>
      <c r="P118" s="1293"/>
      <c r="Q118" s="1293"/>
      <c r="R118" s="1293"/>
      <c r="S118" s="1304"/>
      <c r="T118" s="1313" t="s">
        <v>1559</v>
      </c>
      <c r="U118" s="1320"/>
      <c r="V118" s="1331"/>
      <c r="W118" s="1342" t="str">
        <f>IF(W117="","",VLOOKUP(W117,'シフト記号表（従来型・ユニット型共通）'!$C$6:$L$47,10,FALSE))</f>
        <v/>
      </c>
      <c r="X118" s="1354" t="str">
        <f>IF(X117="","",VLOOKUP(X117,'シフト記号表（従来型・ユニット型共通）'!$C$6:$L$47,10,FALSE))</f>
        <v/>
      </c>
      <c r="Y118" s="1354" t="str">
        <f>IF(Y117="","",VLOOKUP(Y117,'シフト記号表（従来型・ユニット型共通）'!$C$6:$L$47,10,FALSE))</f>
        <v/>
      </c>
      <c r="Z118" s="1354" t="str">
        <f>IF(Z117="","",VLOOKUP(Z117,'シフト記号表（従来型・ユニット型共通）'!$C$6:$L$47,10,FALSE))</f>
        <v/>
      </c>
      <c r="AA118" s="1354" t="str">
        <f>IF(AA117="","",VLOOKUP(AA117,'シフト記号表（従来型・ユニット型共通）'!$C$6:$L$47,10,FALSE))</f>
        <v/>
      </c>
      <c r="AB118" s="1354" t="str">
        <f>IF(AB117="","",VLOOKUP(AB117,'シフト記号表（従来型・ユニット型共通）'!$C$6:$L$47,10,FALSE))</f>
        <v/>
      </c>
      <c r="AC118" s="1370" t="str">
        <f>IF(AC117="","",VLOOKUP(AC117,'シフト記号表（従来型・ユニット型共通）'!$C$6:$L$47,10,FALSE))</f>
        <v/>
      </c>
      <c r="AD118" s="1342" t="str">
        <f>IF(AD117="","",VLOOKUP(AD117,'シフト記号表（従来型・ユニット型共通）'!$C$6:$L$47,10,FALSE))</f>
        <v/>
      </c>
      <c r="AE118" s="1354" t="str">
        <f>IF(AE117="","",VLOOKUP(AE117,'シフト記号表（従来型・ユニット型共通）'!$C$6:$L$47,10,FALSE))</f>
        <v/>
      </c>
      <c r="AF118" s="1354" t="str">
        <f>IF(AF117="","",VLOOKUP(AF117,'シフト記号表（従来型・ユニット型共通）'!$C$6:$L$47,10,FALSE))</f>
        <v/>
      </c>
      <c r="AG118" s="1354" t="str">
        <f>IF(AG117="","",VLOOKUP(AG117,'シフト記号表（従来型・ユニット型共通）'!$C$6:$L$47,10,FALSE))</f>
        <v/>
      </c>
      <c r="AH118" s="1354" t="str">
        <f>IF(AH117="","",VLOOKUP(AH117,'シフト記号表（従来型・ユニット型共通）'!$C$6:$L$47,10,FALSE))</f>
        <v/>
      </c>
      <c r="AI118" s="1354" t="str">
        <f>IF(AI117="","",VLOOKUP(AI117,'シフト記号表（従来型・ユニット型共通）'!$C$6:$L$47,10,FALSE))</f>
        <v/>
      </c>
      <c r="AJ118" s="1370" t="str">
        <f>IF(AJ117="","",VLOOKUP(AJ117,'シフト記号表（従来型・ユニット型共通）'!$C$6:$L$47,10,FALSE))</f>
        <v/>
      </c>
      <c r="AK118" s="1342" t="str">
        <f>IF(AK117="","",VLOOKUP(AK117,'シフト記号表（従来型・ユニット型共通）'!$C$6:$L$47,10,FALSE))</f>
        <v/>
      </c>
      <c r="AL118" s="1354" t="str">
        <f>IF(AL117="","",VLOOKUP(AL117,'シフト記号表（従来型・ユニット型共通）'!$C$6:$L$47,10,FALSE))</f>
        <v/>
      </c>
      <c r="AM118" s="1354" t="str">
        <f>IF(AM117="","",VLOOKUP(AM117,'シフト記号表（従来型・ユニット型共通）'!$C$6:$L$47,10,FALSE))</f>
        <v/>
      </c>
      <c r="AN118" s="1354" t="str">
        <f>IF(AN117="","",VLOOKUP(AN117,'シフト記号表（従来型・ユニット型共通）'!$C$6:$L$47,10,FALSE))</f>
        <v/>
      </c>
      <c r="AO118" s="1354" t="str">
        <f>IF(AO117="","",VLOOKUP(AO117,'シフト記号表（従来型・ユニット型共通）'!$C$6:$L$47,10,FALSE))</f>
        <v/>
      </c>
      <c r="AP118" s="1354" t="str">
        <f>IF(AP117="","",VLOOKUP(AP117,'シフト記号表（従来型・ユニット型共通）'!$C$6:$L$47,10,FALSE))</f>
        <v/>
      </c>
      <c r="AQ118" s="1370" t="str">
        <f>IF(AQ117="","",VLOOKUP(AQ117,'シフト記号表（従来型・ユニット型共通）'!$C$6:$L$47,10,FALSE))</f>
        <v/>
      </c>
      <c r="AR118" s="1342" t="str">
        <f>IF(AR117="","",VLOOKUP(AR117,'シフト記号表（従来型・ユニット型共通）'!$C$6:$L$47,10,FALSE))</f>
        <v/>
      </c>
      <c r="AS118" s="1354" t="str">
        <f>IF(AS117="","",VLOOKUP(AS117,'シフト記号表（従来型・ユニット型共通）'!$C$6:$L$47,10,FALSE))</f>
        <v/>
      </c>
      <c r="AT118" s="1354" t="str">
        <f>IF(AT117="","",VLOOKUP(AT117,'シフト記号表（従来型・ユニット型共通）'!$C$6:$L$47,10,FALSE))</f>
        <v/>
      </c>
      <c r="AU118" s="1354" t="str">
        <f>IF(AU117="","",VLOOKUP(AU117,'シフト記号表（従来型・ユニット型共通）'!$C$6:$L$47,10,FALSE))</f>
        <v/>
      </c>
      <c r="AV118" s="1354" t="str">
        <f>IF(AV117="","",VLOOKUP(AV117,'シフト記号表（従来型・ユニット型共通）'!$C$6:$L$47,10,FALSE))</f>
        <v/>
      </c>
      <c r="AW118" s="1354" t="str">
        <f>IF(AW117="","",VLOOKUP(AW117,'シフト記号表（従来型・ユニット型共通）'!$C$6:$L$47,10,FALSE))</f>
        <v/>
      </c>
      <c r="AX118" s="1370" t="str">
        <f>IF(AX117="","",VLOOKUP(AX117,'シフト記号表（従来型・ユニット型共通）'!$C$6:$L$47,10,FALSE))</f>
        <v/>
      </c>
      <c r="AY118" s="1342" t="str">
        <f>IF(AY117="","",VLOOKUP(AY117,'シフト記号表（従来型・ユニット型共通）'!$C$6:$L$47,10,FALSE))</f>
        <v/>
      </c>
      <c r="AZ118" s="1354" t="str">
        <f>IF(AZ117="","",VLOOKUP(AZ117,'シフト記号表（従来型・ユニット型共通）'!$C$6:$L$47,10,FALSE))</f>
        <v/>
      </c>
      <c r="BA118" s="1354" t="str">
        <f>IF(BA117="","",VLOOKUP(BA117,'シフト記号表（従来型・ユニット型共通）'!$C$6:$L$47,10,FALSE))</f>
        <v/>
      </c>
      <c r="BB118" s="1406">
        <f>IF($BE$3="４週",SUM(W118:AX118),IF($BE$3="暦月",SUM(W118:BA118),""))</f>
        <v>0</v>
      </c>
      <c r="BC118" s="1415"/>
      <c r="BD118" s="1424">
        <f>IF($BE$3="４週",BB118/4,IF($BE$3="暦月",(BB118/($BE$8/7)),""))</f>
        <v>0</v>
      </c>
      <c r="BE118" s="1415"/>
      <c r="BF118" s="1437"/>
      <c r="BG118" s="1444"/>
      <c r="BH118" s="1444"/>
      <c r="BI118" s="1444"/>
      <c r="BJ118" s="1454"/>
    </row>
    <row r="119" spans="2:62" ht="20.25" customHeight="1">
      <c r="B119" s="1199">
        <f>B117+1</f>
        <v>52</v>
      </c>
      <c r="C119" s="1213"/>
      <c r="D119" s="1224"/>
      <c r="E119" s="1231"/>
      <c r="F119" s="1236"/>
      <c r="G119" s="1231"/>
      <c r="H119" s="1236"/>
      <c r="I119" s="1245"/>
      <c r="J119" s="1259"/>
      <c r="K119" s="1265"/>
      <c r="L119" s="1281"/>
      <c r="M119" s="1281"/>
      <c r="N119" s="1224"/>
      <c r="O119" s="1288"/>
      <c r="P119" s="1293"/>
      <c r="Q119" s="1293"/>
      <c r="R119" s="1293"/>
      <c r="S119" s="1304"/>
      <c r="T119" s="1314" t="s">
        <v>1366</v>
      </c>
      <c r="U119" s="1321"/>
      <c r="V119" s="1332"/>
      <c r="W119" s="1343"/>
      <c r="X119" s="1355"/>
      <c r="Y119" s="1355"/>
      <c r="Z119" s="1355"/>
      <c r="AA119" s="1355"/>
      <c r="AB119" s="1355"/>
      <c r="AC119" s="1371"/>
      <c r="AD119" s="1343"/>
      <c r="AE119" s="1355"/>
      <c r="AF119" s="1355"/>
      <c r="AG119" s="1355"/>
      <c r="AH119" s="1355"/>
      <c r="AI119" s="1355"/>
      <c r="AJ119" s="1371"/>
      <c r="AK119" s="1343"/>
      <c r="AL119" s="1355"/>
      <c r="AM119" s="1355"/>
      <c r="AN119" s="1355"/>
      <c r="AO119" s="1355"/>
      <c r="AP119" s="1355"/>
      <c r="AQ119" s="1371"/>
      <c r="AR119" s="1343"/>
      <c r="AS119" s="1355"/>
      <c r="AT119" s="1355"/>
      <c r="AU119" s="1355"/>
      <c r="AV119" s="1355"/>
      <c r="AW119" s="1355"/>
      <c r="AX119" s="1371"/>
      <c r="AY119" s="1343"/>
      <c r="AZ119" s="1355"/>
      <c r="BA119" s="1398"/>
      <c r="BB119" s="1405"/>
      <c r="BC119" s="1414"/>
      <c r="BD119" s="1423"/>
      <c r="BE119" s="1431"/>
      <c r="BF119" s="1436"/>
      <c r="BG119" s="1443"/>
      <c r="BH119" s="1443"/>
      <c r="BI119" s="1443"/>
      <c r="BJ119" s="1453"/>
    </row>
    <row r="120" spans="2:62" ht="20.25" customHeight="1">
      <c r="B120" s="1200"/>
      <c r="C120" s="1214"/>
      <c r="D120" s="1225"/>
      <c r="E120" s="1233"/>
      <c r="F120" s="1238">
        <f>C119</f>
        <v>0</v>
      </c>
      <c r="G120" s="1233"/>
      <c r="H120" s="1238">
        <f>I119</f>
        <v>0</v>
      </c>
      <c r="I120" s="1246"/>
      <c r="J120" s="1260"/>
      <c r="K120" s="1266"/>
      <c r="L120" s="1282"/>
      <c r="M120" s="1282"/>
      <c r="N120" s="1225"/>
      <c r="O120" s="1288"/>
      <c r="P120" s="1293"/>
      <c r="Q120" s="1293"/>
      <c r="R120" s="1293"/>
      <c r="S120" s="1304"/>
      <c r="T120" s="1313" t="s">
        <v>1559</v>
      </c>
      <c r="U120" s="1320"/>
      <c r="V120" s="1331"/>
      <c r="W120" s="1342" t="str">
        <f>IF(W119="","",VLOOKUP(W119,'シフト記号表（従来型・ユニット型共通）'!$C$6:$L$47,10,FALSE))</f>
        <v/>
      </c>
      <c r="X120" s="1354" t="str">
        <f>IF(X119="","",VLOOKUP(X119,'シフト記号表（従来型・ユニット型共通）'!$C$6:$L$47,10,FALSE))</f>
        <v/>
      </c>
      <c r="Y120" s="1354" t="str">
        <f>IF(Y119="","",VLOOKUP(Y119,'シフト記号表（従来型・ユニット型共通）'!$C$6:$L$47,10,FALSE))</f>
        <v/>
      </c>
      <c r="Z120" s="1354" t="str">
        <f>IF(Z119="","",VLOOKUP(Z119,'シフト記号表（従来型・ユニット型共通）'!$C$6:$L$47,10,FALSE))</f>
        <v/>
      </c>
      <c r="AA120" s="1354" t="str">
        <f>IF(AA119="","",VLOOKUP(AA119,'シフト記号表（従来型・ユニット型共通）'!$C$6:$L$47,10,FALSE))</f>
        <v/>
      </c>
      <c r="AB120" s="1354" t="str">
        <f>IF(AB119="","",VLOOKUP(AB119,'シフト記号表（従来型・ユニット型共通）'!$C$6:$L$47,10,FALSE))</f>
        <v/>
      </c>
      <c r="AC120" s="1370" t="str">
        <f>IF(AC119="","",VLOOKUP(AC119,'シフト記号表（従来型・ユニット型共通）'!$C$6:$L$47,10,FALSE))</f>
        <v/>
      </c>
      <c r="AD120" s="1342" t="str">
        <f>IF(AD119="","",VLOOKUP(AD119,'シフト記号表（従来型・ユニット型共通）'!$C$6:$L$47,10,FALSE))</f>
        <v/>
      </c>
      <c r="AE120" s="1354" t="str">
        <f>IF(AE119="","",VLOOKUP(AE119,'シフト記号表（従来型・ユニット型共通）'!$C$6:$L$47,10,FALSE))</f>
        <v/>
      </c>
      <c r="AF120" s="1354" t="str">
        <f>IF(AF119="","",VLOOKUP(AF119,'シフト記号表（従来型・ユニット型共通）'!$C$6:$L$47,10,FALSE))</f>
        <v/>
      </c>
      <c r="AG120" s="1354" t="str">
        <f>IF(AG119="","",VLOOKUP(AG119,'シフト記号表（従来型・ユニット型共通）'!$C$6:$L$47,10,FALSE))</f>
        <v/>
      </c>
      <c r="AH120" s="1354" t="str">
        <f>IF(AH119="","",VLOOKUP(AH119,'シフト記号表（従来型・ユニット型共通）'!$C$6:$L$47,10,FALSE))</f>
        <v/>
      </c>
      <c r="AI120" s="1354" t="str">
        <f>IF(AI119="","",VLOOKUP(AI119,'シフト記号表（従来型・ユニット型共通）'!$C$6:$L$47,10,FALSE))</f>
        <v/>
      </c>
      <c r="AJ120" s="1370" t="str">
        <f>IF(AJ119="","",VLOOKUP(AJ119,'シフト記号表（従来型・ユニット型共通）'!$C$6:$L$47,10,FALSE))</f>
        <v/>
      </c>
      <c r="AK120" s="1342" t="str">
        <f>IF(AK119="","",VLOOKUP(AK119,'シフト記号表（従来型・ユニット型共通）'!$C$6:$L$47,10,FALSE))</f>
        <v/>
      </c>
      <c r="AL120" s="1354" t="str">
        <f>IF(AL119="","",VLOOKUP(AL119,'シフト記号表（従来型・ユニット型共通）'!$C$6:$L$47,10,FALSE))</f>
        <v/>
      </c>
      <c r="AM120" s="1354" t="str">
        <f>IF(AM119="","",VLOOKUP(AM119,'シフト記号表（従来型・ユニット型共通）'!$C$6:$L$47,10,FALSE))</f>
        <v/>
      </c>
      <c r="AN120" s="1354" t="str">
        <f>IF(AN119="","",VLOOKUP(AN119,'シフト記号表（従来型・ユニット型共通）'!$C$6:$L$47,10,FALSE))</f>
        <v/>
      </c>
      <c r="AO120" s="1354" t="str">
        <f>IF(AO119="","",VLOOKUP(AO119,'シフト記号表（従来型・ユニット型共通）'!$C$6:$L$47,10,FALSE))</f>
        <v/>
      </c>
      <c r="AP120" s="1354" t="str">
        <f>IF(AP119="","",VLOOKUP(AP119,'シフト記号表（従来型・ユニット型共通）'!$C$6:$L$47,10,FALSE))</f>
        <v/>
      </c>
      <c r="AQ120" s="1370" t="str">
        <f>IF(AQ119="","",VLOOKUP(AQ119,'シフト記号表（従来型・ユニット型共通）'!$C$6:$L$47,10,FALSE))</f>
        <v/>
      </c>
      <c r="AR120" s="1342" t="str">
        <f>IF(AR119="","",VLOOKUP(AR119,'シフト記号表（従来型・ユニット型共通）'!$C$6:$L$47,10,FALSE))</f>
        <v/>
      </c>
      <c r="AS120" s="1354" t="str">
        <f>IF(AS119="","",VLOOKUP(AS119,'シフト記号表（従来型・ユニット型共通）'!$C$6:$L$47,10,FALSE))</f>
        <v/>
      </c>
      <c r="AT120" s="1354" t="str">
        <f>IF(AT119="","",VLOOKUP(AT119,'シフト記号表（従来型・ユニット型共通）'!$C$6:$L$47,10,FALSE))</f>
        <v/>
      </c>
      <c r="AU120" s="1354" t="str">
        <f>IF(AU119="","",VLOOKUP(AU119,'シフト記号表（従来型・ユニット型共通）'!$C$6:$L$47,10,FALSE))</f>
        <v/>
      </c>
      <c r="AV120" s="1354" t="str">
        <f>IF(AV119="","",VLOOKUP(AV119,'シフト記号表（従来型・ユニット型共通）'!$C$6:$L$47,10,FALSE))</f>
        <v/>
      </c>
      <c r="AW120" s="1354" t="str">
        <f>IF(AW119="","",VLOOKUP(AW119,'シフト記号表（従来型・ユニット型共通）'!$C$6:$L$47,10,FALSE))</f>
        <v/>
      </c>
      <c r="AX120" s="1370" t="str">
        <f>IF(AX119="","",VLOOKUP(AX119,'シフト記号表（従来型・ユニット型共通）'!$C$6:$L$47,10,FALSE))</f>
        <v/>
      </c>
      <c r="AY120" s="1342" t="str">
        <f>IF(AY119="","",VLOOKUP(AY119,'シフト記号表（従来型・ユニット型共通）'!$C$6:$L$47,10,FALSE))</f>
        <v/>
      </c>
      <c r="AZ120" s="1354" t="str">
        <f>IF(AZ119="","",VLOOKUP(AZ119,'シフト記号表（従来型・ユニット型共通）'!$C$6:$L$47,10,FALSE))</f>
        <v/>
      </c>
      <c r="BA120" s="1354" t="str">
        <f>IF(BA119="","",VLOOKUP(BA119,'シフト記号表（従来型・ユニット型共通）'!$C$6:$L$47,10,FALSE))</f>
        <v/>
      </c>
      <c r="BB120" s="1406">
        <f>IF($BE$3="４週",SUM(W120:AX120),IF($BE$3="暦月",SUM(W120:BA120),""))</f>
        <v>0</v>
      </c>
      <c r="BC120" s="1415"/>
      <c r="BD120" s="1424">
        <f>IF($BE$3="４週",BB120/4,IF($BE$3="暦月",(BB120/($BE$8/7)),""))</f>
        <v>0</v>
      </c>
      <c r="BE120" s="1415"/>
      <c r="BF120" s="1437"/>
      <c r="BG120" s="1444"/>
      <c r="BH120" s="1444"/>
      <c r="BI120" s="1444"/>
      <c r="BJ120" s="1454"/>
    </row>
    <row r="121" spans="2:62" ht="20.25" customHeight="1">
      <c r="B121" s="1199">
        <f>B119+1</f>
        <v>53</v>
      </c>
      <c r="C121" s="1213"/>
      <c r="D121" s="1224"/>
      <c r="E121" s="1231"/>
      <c r="F121" s="1236"/>
      <c r="G121" s="1231"/>
      <c r="H121" s="1236"/>
      <c r="I121" s="1245"/>
      <c r="J121" s="1259"/>
      <c r="K121" s="1265"/>
      <c r="L121" s="1281"/>
      <c r="M121" s="1281"/>
      <c r="N121" s="1224"/>
      <c r="O121" s="1288"/>
      <c r="P121" s="1293"/>
      <c r="Q121" s="1293"/>
      <c r="R121" s="1293"/>
      <c r="S121" s="1304"/>
      <c r="T121" s="1314" t="s">
        <v>1366</v>
      </c>
      <c r="U121" s="1321"/>
      <c r="V121" s="1332"/>
      <c r="W121" s="1343"/>
      <c r="X121" s="1355"/>
      <c r="Y121" s="1355"/>
      <c r="Z121" s="1355"/>
      <c r="AA121" s="1355"/>
      <c r="AB121" s="1355"/>
      <c r="AC121" s="1371"/>
      <c r="AD121" s="1343"/>
      <c r="AE121" s="1355"/>
      <c r="AF121" s="1355"/>
      <c r="AG121" s="1355"/>
      <c r="AH121" s="1355"/>
      <c r="AI121" s="1355"/>
      <c r="AJ121" s="1371"/>
      <c r="AK121" s="1343"/>
      <c r="AL121" s="1355"/>
      <c r="AM121" s="1355"/>
      <c r="AN121" s="1355"/>
      <c r="AO121" s="1355"/>
      <c r="AP121" s="1355"/>
      <c r="AQ121" s="1371"/>
      <c r="AR121" s="1343"/>
      <c r="AS121" s="1355"/>
      <c r="AT121" s="1355"/>
      <c r="AU121" s="1355"/>
      <c r="AV121" s="1355"/>
      <c r="AW121" s="1355"/>
      <c r="AX121" s="1371"/>
      <c r="AY121" s="1343"/>
      <c r="AZ121" s="1355"/>
      <c r="BA121" s="1398"/>
      <c r="BB121" s="1405"/>
      <c r="BC121" s="1414"/>
      <c r="BD121" s="1423"/>
      <c r="BE121" s="1431"/>
      <c r="BF121" s="1436"/>
      <c r="BG121" s="1443"/>
      <c r="BH121" s="1443"/>
      <c r="BI121" s="1443"/>
      <c r="BJ121" s="1453"/>
    </row>
    <row r="122" spans="2:62" ht="20.25" customHeight="1">
      <c r="B122" s="1200"/>
      <c r="C122" s="1214"/>
      <c r="D122" s="1225"/>
      <c r="E122" s="1233"/>
      <c r="F122" s="1238">
        <f>C121</f>
        <v>0</v>
      </c>
      <c r="G122" s="1233"/>
      <c r="H122" s="1238">
        <f>I121</f>
        <v>0</v>
      </c>
      <c r="I122" s="1246"/>
      <c r="J122" s="1260"/>
      <c r="K122" s="1266"/>
      <c r="L122" s="1282"/>
      <c r="M122" s="1282"/>
      <c r="N122" s="1225"/>
      <c r="O122" s="1288"/>
      <c r="P122" s="1293"/>
      <c r="Q122" s="1293"/>
      <c r="R122" s="1293"/>
      <c r="S122" s="1304"/>
      <c r="T122" s="1313" t="s">
        <v>1559</v>
      </c>
      <c r="U122" s="1320"/>
      <c r="V122" s="1331"/>
      <c r="W122" s="1342" t="str">
        <f>IF(W121="","",VLOOKUP(W121,'シフト記号表（従来型・ユニット型共通）'!$C$6:$L$47,10,FALSE))</f>
        <v/>
      </c>
      <c r="X122" s="1354" t="str">
        <f>IF(X121="","",VLOOKUP(X121,'シフト記号表（従来型・ユニット型共通）'!$C$6:$L$47,10,FALSE))</f>
        <v/>
      </c>
      <c r="Y122" s="1354" t="str">
        <f>IF(Y121="","",VLOOKUP(Y121,'シフト記号表（従来型・ユニット型共通）'!$C$6:$L$47,10,FALSE))</f>
        <v/>
      </c>
      <c r="Z122" s="1354" t="str">
        <f>IF(Z121="","",VLOOKUP(Z121,'シフト記号表（従来型・ユニット型共通）'!$C$6:$L$47,10,FALSE))</f>
        <v/>
      </c>
      <c r="AA122" s="1354" t="str">
        <f>IF(AA121="","",VLOOKUP(AA121,'シフト記号表（従来型・ユニット型共通）'!$C$6:$L$47,10,FALSE))</f>
        <v/>
      </c>
      <c r="AB122" s="1354" t="str">
        <f>IF(AB121="","",VLOOKUP(AB121,'シフト記号表（従来型・ユニット型共通）'!$C$6:$L$47,10,FALSE))</f>
        <v/>
      </c>
      <c r="AC122" s="1370" t="str">
        <f>IF(AC121="","",VLOOKUP(AC121,'シフト記号表（従来型・ユニット型共通）'!$C$6:$L$47,10,FALSE))</f>
        <v/>
      </c>
      <c r="AD122" s="1342" t="str">
        <f>IF(AD121="","",VLOOKUP(AD121,'シフト記号表（従来型・ユニット型共通）'!$C$6:$L$47,10,FALSE))</f>
        <v/>
      </c>
      <c r="AE122" s="1354" t="str">
        <f>IF(AE121="","",VLOOKUP(AE121,'シフト記号表（従来型・ユニット型共通）'!$C$6:$L$47,10,FALSE))</f>
        <v/>
      </c>
      <c r="AF122" s="1354" t="str">
        <f>IF(AF121="","",VLOOKUP(AF121,'シフト記号表（従来型・ユニット型共通）'!$C$6:$L$47,10,FALSE))</f>
        <v/>
      </c>
      <c r="AG122" s="1354" t="str">
        <f>IF(AG121="","",VLOOKUP(AG121,'シフト記号表（従来型・ユニット型共通）'!$C$6:$L$47,10,FALSE))</f>
        <v/>
      </c>
      <c r="AH122" s="1354" t="str">
        <f>IF(AH121="","",VLOOKUP(AH121,'シフト記号表（従来型・ユニット型共通）'!$C$6:$L$47,10,FALSE))</f>
        <v/>
      </c>
      <c r="AI122" s="1354" t="str">
        <f>IF(AI121="","",VLOOKUP(AI121,'シフト記号表（従来型・ユニット型共通）'!$C$6:$L$47,10,FALSE))</f>
        <v/>
      </c>
      <c r="AJ122" s="1370" t="str">
        <f>IF(AJ121="","",VLOOKUP(AJ121,'シフト記号表（従来型・ユニット型共通）'!$C$6:$L$47,10,FALSE))</f>
        <v/>
      </c>
      <c r="AK122" s="1342" t="str">
        <f>IF(AK121="","",VLOOKUP(AK121,'シフト記号表（従来型・ユニット型共通）'!$C$6:$L$47,10,FALSE))</f>
        <v/>
      </c>
      <c r="AL122" s="1354" t="str">
        <f>IF(AL121="","",VLOOKUP(AL121,'シフト記号表（従来型・ユニット型共通）'!$C$6:$L$47,10,FALSE))</f>
        <v/>
      </c>
      <c r="AM122" s="1354" t="str">
        <f>IF(AM121="","",VLOOKUP(AM121,'シフト記号表（従来型・ユニット型共通）'!$C$6:$L$47,10,FALSE))</f>
        <v/>
      </c>
      <c r="AN122" s="1354" t="str">
        <f>IF(AN121="","",VLOOKUP(AN121,'シフト記号表（従来型・ユニット型共通）'!$C$6:$L$47,10,FALSE))</f>
        <v/>
      </c>
      <c r="AO122" s="1354" t="str">
        <f>IF(AO121="","",VLOOKUP(AO121,'シフト記号表（従来型・ユニット型共通）'!$C$6:$L$47,10,FALSE))</f>
        <v/>
      </c>
      <c r="AP122" s="1354" t="str">
        <f>IF(AP121="","",VLOOKUP(AP121,'シフト記号表（従来型・ユニット型共通）'!$C$6:$L$47,10,FALSE))</f>
        <v/>
      </c>
      <c r="AQ122" s="1370" t="str">
        <f>IF(AQ121="","",VLOOKUP(AQ121,'シフト記号表（従来型・ユニット型共通）'!$C$6:$L$47,10,FALSE))</f>
        <v/>
      </c>
      <c r="AR122" s="1342" t="str">
        <f>IF(AR121="","",VLOOKUP(AR121,'シフト記号表（従来型・ユニット型共通）'!$C$6:$L$47,10,FALSE))</f>
        <v/>
      </c>
      <c r="AS122" s="1354" t="str">
        <f>IF(AS121="","",VLOOKUP(AS121,'シフト記号表（従来型・ユニット型共通）'!$C$6:$L$47,10,FALSE))</f>
        <v/>
      </c>
      <c r="AT122" s="1354" t="str">
        <f>IF(AT121="","",VLOOKUP(AT121,'シフト記号表（従来型・ユニット型共通）'!$C$6:$L$47,10,FALSE))</f>
        <v/>
      </c>
      <c r="AU122" s="1354" t="str">
        <f>IF(AU121="","",VLOOKUP(AU121,'シフト記号表（従来型・ユニット型共通）'!$C$6:$L$47,10,FALSE))</f>
        <v/>
      </c>
      <c r="AV122" s="1354" t="str">
        <f>IF(AV121="","",VLOOKUP(AV121,'シフト記号表（従来型・ユニット型共通）'!$C$6:$L$47,10,FALSE))</f>
        <v/>
      </c>
      <c r="AW122" s="1354" t="str">
        <f>IF(AW121="","",VLOOKUP(AW121,'シフト記号表（従来型・ユニット型共通）'!$C$6:$L$47,10,FALSE))</f>
        <v/>
      </c>
      <c r="AX122" s="1370" t="str">
        <f>IF(AX121="","",VLOOKUP(AX121,'シフト記号表（従来型・ユニット型共通）'!$C$6:$L$47,10,FALSE))</f>
        <v/>
      </c>
      <c r="AY122" s="1342" t="str">
        <f>IF(AY121="","",VLOOKUP(AY121,'シフト記号表（従来型・ユニット型共通）'!$C$6:$L$47,10,FALSE))</f>
        <v/>
      </c>
      <c r="AZ122" s="1354" t="str">
        <f>IF(AZ121="","",VLOOKUP(AZ121,'シフト記号表（従来型・ユニット型共通）'!$C$6:$L$47,10,FALSE))</f>
        <v/>
      </c>
      <c r="BA122" s="1354" t="str">
        <f>IF(BA121="","",VLOOKUP(BA121,'シフト記号表（従来型・ユニット型共通）'!$C$6:$L$47,10,FALSE))</f>
        <v/>
      </c>
      <c r="BB122" s="1406">
        <f>IF($BE$3="４週",SUM(W122:AX122),IF($BE$3="暦月",SUM(W122:BA122),""))</f>
        <v>0</v>
      </c>
      <c r="BC122" s="1415"/>
      <c r="BD122" s="1424">
        <f>IF($BE$3="４週",BB122/4,IF($BE$3="暦月",(BB122/($BE$8/7)),""))</f>
        <v>0</v>
      </c>
      <c r="BE122" s="1415"/>
      <c r="BF122" s="1437"/>
      <c r="BG122" s="1444"/>
      <c r="BH122" s="1444"/>
      <c r="BI122" s="1444"/>
      <c r="BJ122" s="1454"/>
    </row>
    <row r="123" spans="2:62" ht="20.25" customHeight="1">
      <c r="B123" s="1199">
        <f>B121+1</f>
        <v>54</v>
      </c>
      <c r="C123" s="1213"/>
      <c r="D123" s="1224"/>
      <c r="E123" s="1231"/>
      <c r="F123" s="1236"/>
      <c r="G123" s="1231"/>
      <c r="H123" s="1236"/>
      <c r="I123" s="1245"/>
      <c r="J123" s="1259"/>
      <c r="K123" s="1265"/>
      <c r="L123" s="1281"/>
      <c r="M123" s="1281"/>
      <c r="N123" s="1224"/>
      <c r="O123" s="1288"/>
      <c r="P123" s="1293"/>
      <c r="Q123" s="1293"/>
      <c r="R123" s="1293"/>
      <c r="S123" s="1304"/>
      <c r="T123" s="1314" t="s">
        <v>1366</v>
      </c>
      <c r="U123" s="1321"/>
      <c r="V123" s="1332"/>
      <c r="W123" s="1343"/>
      <c r="X123" s="1355"/>
      <c r="Y123" s="1355"/>
      <c r="Z123" s="1355"/>
      <c r="AA123" s="1355"/>
      <c r="AB123" s="1355"/>
      <c r="AC123" s="1371"/>
      <c r="AD123" s="1343"/>
      <c r="AE123" s="1355"/>
      <c r="AF123" s="1355"/>
      <c r="AG123" s="1355"/>
      <c r="AH123" s="1355"/>
      <c r="AI123" s="1355"/>
      <c r="AJ123" s="1371"/>
      <c r="AK123" s="1343"/>
      <c r="AL123" s="1355"/>
      <c r="AM123" s="1355"/>
      <c r="AN123" s="1355"/>
      <c r="AO123" s="1355"/>
      <c r="AP123" s="1355"/>
      <c r="AQ123" s="1371"/>
      <c r="AR123" s="1343"/>
      <c r="AS123" s="1355"/>
      <c r="AT123" s="1355"/>
      <c r="AU123" s="1355"/>
      <c r="AV123" s="1355"/>
      <c r="AW123" s="1355"/>
      <c r="AX123" s="1371"/>
      <c r="AY123" s="1343"/>
      <c r="AZ123" s="1355"/>
      <c r="BA123" s="1398"/>
      <c r="BB123" s="1405"/>
      <c r="BC123" s="1414"/>
      <c r="BD123" s="1423"/>
      <c r="BE123" s="1431"/>
      <c r="BF123" s="1436"/>
      <c r="BG123" s="1443"/>
      <c r="BH123" s="1443"/>
      <c r="BI123" s="1443"/>
      <c r="BJ123" s="1453"/>
    </row>
    <row r="124" spans="2:62" ht="20.25" customHeight="1">
      <c r="B124" s="1200"/>
      <c r="C124" s="1214"/>
      <c r="D124" s="1225"/>
      <c r="E124" s="1233"/>
      <c r="F124" s="1238">
        <f>C123</f>
        <v>0</v>
      </c>
      <c r="G124" s="1233"/>
      <c r="H124" s="1238">
        <f>I123</f>
        <v>0</v>
      </c>
      <c r="I124" s="1246"/>
      <c r="J124" s="1260"/>
      <c r="K124" s="1266"/>
      <c r="L124" s="1282"/>
      <c r="M124" s="1282"/>
      <c r="N124" s="1225"/>
      <c r="O124" s="1288"/>
      <c r="P124" s="1293"/>
      <c r="Q124" s="1293"/>
      <c r="R124" s="1293"/>
      <c r="S124" s="1304"/>
      <c r="T124" s="1313" t="s">
        <v>1559</v>
      </c>
      <c r="U124" s="1320"/>
      <c r="V124" s="1331"/>
      <c r="W124" s="1342" t="str">
        <f>IF(W123="","",VLOOKUP(W123,'シフト記号表（従来型・ユニット型共通）'!$C$6:$L$47,10,FALSE))</f>
        <v/>
      </c>
      <c r="X124" s="1354" t="str">
        <f>IF(X123="","",VLOOKUP(X123,'シフト記号表（従来型・ユニット型共通）'!$C$6:$L$47,10,FALSE))</f>
        <v/>
      </c>
      <c r="Y124" s="1354" t="str">
        <f>IF(Y123="","",VLOOKUP(Y123,'シフト記号表（従来型・ユニット型共通）'!$C$6:$L$47,10,FALSE))</f>
        <v/>
      </c>
      <c r="Z124" s="1354" t="str">
        <f>IF(Z123="","",VLOOKUP(Z123,'シフト記号表（従来型・ユニット型共通）'!$C$6:$L$47,10,FALSE))</f>
        <v/>
      </c>
      <c r="AA124" s="1354" t="str">
        <f>IF(AA123="","",VLOOKUP(AA123,'シフト記号表（従来型・ユニット型共通）'!$C$6:$L$47,10,FALSE))</f>
        <v/>
      </c>
      <c r="AB124" s="1354" t="str">
        <f>IF(AB123="","",VLOOKUP(AB123,'シフト記号表（従来型・ユニット型共通）'!$C$6:$L$47,10,FALSE))</f>
        <v/>
      </c>
      <c r="AC124" s="1370" t="str">
        <f>IF(AC123="","",VLOOKUP(AC123,'シフト記号表（従来型・ユニット型共通）'!$C$6:$L$47,10,FALSE))</f>
        <v/>
      </c>
      <c r="AD124" s="1342" t="str">
        <f>IF(AD123="","",VLOOKUP(AD123,'シフト記号表（従来型・ユニット型共通）'!$C$6:$L$47,10,FALSE))</f>
        <v/>
      </c>
      <c r="AE124" s="1354" t="str">
        <f>IF(AE123="","",VLOOKUP(AE123,'シフト記号表（従来型・ユニット型共通）'!$C$6:$L$47,10,FALSE))</f>
        <v/>
      </c>
      <c r="AF124" s="1354" t="str">
        <f>IF(AF123="","",VLOOKUP(AF123,'シフト記号表（従来型・ユニット型共通）'!$C$6:$L$47,10,FALSE))</f>
        <v/>
      </c>
      <c r="AG124" s="1354" t="str">
        <f>IF(AG123="","",VLOOKUP(AG123,'シフト記号表（従来型・ユニット型共通）'!$C$6:$L$47,10,FALSE))</f>
        <v/>
      </c>
      <c r="AH124" s="1354" t="str">
        <f>IF(AH123="","",VLOOKUP(AH123,'シフト記号表（従来型・ユニット型共通）'!$C$6:$L$47,10,FALSE))</f>
        <v/>
      </c>
      <c r="AI124" s="1354" t="str">
        <f>IF(AI123="","",VLOOKUP(AI123,'シフト記号表（従来型・ユニット型共通）'!$C$6:$L$47,10,FALSE))</f>
        <v/>
      </c>
      <c r="AJ124" s="1370" t="str">
        <f>IF(AJ123="","",VLOOKUP(AJ123,'シフト記号表（従来型・ユニット型共通）'!$C$6:$L$47,10,FALSE))</f>
        <v/>
      </c>
      <c r="AK124" s="1342" t="str">
        <f>IF(AK123="","",VLOOKUP(AK123,'シフト記号表（従来型・ユニット型共通）'!$C$6:$L$47,10,FALSE))</f>
        <v/>
      </c>
      <c r="AL124" s="1354" t="str">
        <f>IF(AL123="","",VLOOKUP(AL123,'シフト記号表（従来型・ユニット型共通）'!$C$6:$L$47,10,FALSE))</f>
        <v/>
      </c>
      <c r="AM124" s="1354" t="str">
        <f>IF(AM123="","",VLOOKUP(AM123,'シフト記号表（従来型・ユニット型共通）'!$C$6:$L$47,10,FALSE))</f>
        <v/>
      </c>
      <c r="AN124" s="1354" t="str">
        <f>IF(AN123="","",VLOOKUP(AN123,'シフト記号表（従来型・ユニット型共通）'!$C$6:$L$47,10,FALSE))</f>
        <v/>
      </c>
      <c r="AO124" s="1354" t="str">
        <f>IF(AO123="","",VLOOKUP(AO123,'シフト記号表（従来型・ユニット型共通）'!$C$6:$L$47,10,FALSE))</f>
        <v/>
      </c>
      <c r="AP124" s="1354" t="str">
        <f>IF(AP123="","",VLOOKUP(AP123,'シフト記号表（従来型・ユニット型共通）'!$C$6:$L$47,10,FALSE))</f>
        <v/>
      </c>
      <c r="AQ124" s="1370" t="str">
        <f>IF(AQ123="","",VLOOKUP(AQ123,'シフト記号表（従来型・ユニット型共通）'!$C$6:$L$47,10,FALSE))</f>
        <v/>
      </c>
      <c r="AR124" s="1342" t="str">
        <f>IF(AR123="","",VLOOKUP(AR123,'シフト記号表（従来型・ユニット型共通）'!$C$6:$L$47,10,FALSE))</f>
        <v/>
      </c>
      <c r="AS124" s="1354" t="str">
        <f>IF(AS123="","",VLOOKUP(AS123,'シフト記号表（従来型・ユニット型共通）'!$C$6:$L$47,10,FALSE))</f>
        <v/>
      </c>
      <c r="AT124" s="1354" t="str">
        <f>IF(AT123="","",VLOOKUP(AT123,'シフト記号表（従来型・ユニット型共通）'!$C$6:$L$47,10,FALSE))</f>
        <v/>
      </c>
      <c r="AU124" s="1354" t="str">
        <f>IF(AU123="","",VLOOKUP(AU123,'シフト記号表（従来型・ユニット型共通）'!$C$6:$L$47,10,FALSE))</f>
        <v/>
      </c>
      <c r="AV124" s="1354" t="str">
        <f>IF(AV123="","",VLOOKUP(AV123,'シフト記号表（従来型・ユニット型共通）'!$C$6:$L$47,10,FALSE))</f>
        <v/>
      </c>
      <c r="AW124" s="1354" t="str">
        <f>IF(AW123="","",VLOOKUP(AW123,'シフト記号表（従来型・ユニット型共通）'!$C$6:$L$47,10,FALSE))</f>
        <v/>
      </c>
      <c r="AX124" s="1370" t="str">
        <f>IF(AX123="","",VLOOKUP(AX123,'シフト記号表（従来型・ユニット型共通）'!$C$6:$L$47,10,FALSE))</f>
        <v/>
      </c>
      <c r="AY124" s="1342" t="str">
        <f>IF(AY123="","",VLOOKUP(AY123,'シフト記号表（従来型・ユニット型共通）'!$C$6:$L$47,10,FALSE))</f>
        <v/>
      </c>
      <c r="AZ124" s="1354" t="str">
        <f>IF(AZ123="","",VLOOKUP(AZ123,'シフト記号表（従来型・ユニット型共通）'!$C$6:$L$47,10,FALSE))</f>
        <v/>
      </c>
      <c r="BA124" s="1354" t="str">
        <f>IF(BA123="","",VLOOKUP(BA123,'シフト記号表（従来型・ユニット型共通）'!$C$6:$L$47,10,FALSE))</f>
        <v/>
      </c>
      <c r="BB124" s="1406">
        <f>IF($BE$3="４週",SUM(W124:AX124),IF($BE$3="暦月",SUM(W124:BA124),""))</f>
        <v>0</v>
      </c>
      <c r="BC124" s="1415"/>
      <c r="BD124" s="1424">
        <f>IF($BE$3="４週",BB124/4,IF($BE$3="暦月",(BB124/($BE$8/7)),""))</f>
        <v>0</v>
      </c>
      <c r="BE124" s="1415"/>
      <c r="BF124" s="1437"/>
      <c r="BG124" s="1444"/>
      <c r="BH124" s="1444"/>
      <c r="BI124" s="1444"/>
      <c r="BJ124" s="1454"/>
    </row>
    <row r="125" spans="2:62" ht="20.25" customHeight="1">
      <c r="B125" s="1199">
        <f>B123+1</f>
        <v>55</v>
      </c>
      <c r="C125" s="1213"/>
      <c r="D125" s="1224"/>
      <c r="E125" s="1231"/>
      <c r="F125" s="1236"/>
      <c r="G125" s="1231"/>
      <c r="H125" s="1236"/>
      <c r="I125" s="1245"/>
      <c r="J125" s="1259"/>
      <c r="K125" s="1265"/>
      <c r="L125" s="1281"/>
      <c r="M125" s="1281"/>
      <c r="N125" s="1224"/>
      <c r="O125" s="1288"/>
      <c r="P125" s="1293"/>
      <c r="Q125" s="1293"/>
      <c r="R125" s="1293"/>
      <c r="S125" s="1304"/>
      <c r="T125" s="1314" t="s">
        <v>1366</v>
      </c>
      <c r="U125" s="1321"/>
      <c r="V125" s="1332"/>
      <c r="W125" s="1343"/>
      <c r="X125" s="1355"/>
      <c r="Y125" s="1355"/>
      <c r="Z125" s="1355"/>
      <c r="AA125" s="1355"/>
      <c r="AB125" s="1355"/>
      <c r="AC125" s="1371"/>
      <c r="AD125" s="1343"/>
      <c r="AE125" s="1355"/>
      <c r="AF125" s="1355"/>
      <c r="AG125" s="1355"/>
      <c r="AH125" s="1355"/>
      <c r="AI125" s="1355"/>
      <c r="AJ125" s="1371"/>
      <c r="AK125" s="1343"/>
      <c r="AL125" s="1355"/>
      <c r="AM125" s="1355"/>
      <c r="AN125" s="1355"/>
      <c r="AO125" s="1355"/>
      <c r="AP125" s="1355"/>
      <c r="AQ125" s="1371"/>
      <c r="AR125" s="1343"/>
      <c r="AS125" s="1355"/>
      <c r="AT125" s="1355"/>
      <c r="AU125" s="1355"/>
      <c r="AV125" s="1355"/>
      <c r="AW125" s="1355"/>
      <c r="AX125" s="1371"/>
      <c r="AY125" s="1343"/>
      <c r="AZ125" s="1355"/>
      <c r="BA125" s="1398"/>
      <c r="BB125" s="1405"/>
      <c r="BC125" s="1414"/>
      <c r="BD125" s="1423"/>
      <c r="BE125" s="1431"/>
      <c r="BF125" s="1436"/>
      <c r="BG125" s="1443"/>
      <c r="BH125" s="1443"/>
      <c r="BI125" s="1443"/>
      <c r="BJ125" s="1453"/>
    </row>
    <row r="126" spans="2:62" ht="20.25" customHeight="1">
      <c r="B126" s="1200"/>
      <c r="C126" s="1214"/>
      <c r="D126" s="1225"/>
      <c r="E126" s="1233"/>
      <c r="F126" s="1238">
        <f>C125</f>
        <v>0</v>
      </c>
      <c r="G126" s="1233"/>
      <c r="H126" s="1238">
        <f>I125</f>
        <v>0</v>
      </c>
      <c r="I126" s="1246"/>
      <c r="J126" s="1260"/>
      <c r="K126" s="1266"/>
      <c r="L126" s="1282"/>
      <c r="M126" s="1282"/>
      <c r="N126" s="1225"/>
      <c r="O126" s="1288"/>
      <c r="P126" s="1293"/>
      <c r="Q126" s="1293"/>
      <c r="R126" s="1293"/>
      <c r="S126" s="1304"/>
      <c r="T126" s="1313" t="s">
        <v>1559</v>
      </c>
      <c r="U126" s="1320"/>
      <c r="V126" s="1331"/>
      <c r="W126" s="1342" t="str">
        <f>IF(W125="","",VLOOKUP(W125,'シフト記号表（従来型・ユニット型共通）'!$C$6:$L$47,10,FALSE))</f>
        <v/>
      </c>
      <c r="X126" s="1354" t="str">
        <f>IF(X125="","",VLOOKUP(X125,'シフト記号表（従来型・ユニット型共通）'!$C$6:$L$47,10,FALSE))</f>
        <v/>
      </c>
      <c r="Y126" s="1354" t="str">
        <f>IF(Y125="","",VLOOKUP(Y125,'シフト記号表（従来型・ユニット型共通）'!$C$6:$L$47,10,FALSE))</f>
        <v/>
      </c>
      <c r="Z126" s="1354" t="str">
        <f>IF(Z125="","",VLOOKUP(Z125,'シフト記号表（従来型・ユニット型共通）'!$C$6:$L$47,10,FALSE))</f>
        <v/>
      </c>
      <c r="AA126" s="1354" t="str">
        <f>IF(AA125="","",VLOOKUP(AA125,'シフト記号表（従来型・ユニット型共通）'!$C$6:$L$47,10,FALSE))</f>
        <v/>
      </c>
      <c r="AB126" s="1354" t="str">
        <f>IF(AB125="","",VLOOKUP(AB125,'シフト記号表（従来型・ユニット型共通）'!$C$6:$L$47,10,FALSE))</f>
        <v/>
      </c>
      <c r="AC126" s="1370" t="str">
        <f>IF(AC125="","",VLOOKUP(AC125,'シフト記号表（従来型・ユニット型共通）'!$C$6:$L$47,10,FALSE))</f>
        <v/>
      </c>
      <c r="AD126" s="1342" t="str">
        <f>IF(AD125="","",VLOOKUP(AD125,'シフト記号表（従来型・ユニット型共通）'!$C$6:$L$47,10,FALSE))</f>
        <v/>
      </c>
      <c r="AE126" s="1354" t="str">
        <f>IF(AE125="","",VLOOKUP(AE125,'シフト記号表（従来型・ユニット型共通）'!$C$6:$L$47,10,FALSE))</f>
        <v/>
      </c>
      <c r="AF126" s="1354" t="str">
        <f>IF(AF125="","",VLOOKUP(AF125,'シフト記号表（従来型・ユニット型共通）'!$C$6:$L$47,10,FALSE))</f>
        <v/>
      </c>
      <c r="AG126" s="1354" t="str">
        <f>IF(AG125="","",VLOOKUP(AG125,'シフト記号表（従来型・ユニット型共通）'!$C$6:$L$47,10,FALSE))</f>
        <v/>
      </c>
      <c r="AH126" s="1354" t="str">
        <f>IF(AH125="","",VLOOKUP(AH125,'シフト記号表（従来型・ユニット型共通）'!$C$6:$L$47,10,FALSE))</f>
        <v/>
      </c>
      <c r="AI126" s="1354" t="str">
        <f>IF(AI125="","",VLOOKUP(AI125,'シフト記号表（従来型・ユニット型共通）'!$C$6:$L$47,10,FALSE))</f>
        <v/>
      </c>
      <c r="AJ126" s="1370" t="str">
        <f>IF(AJ125="","",VLOOKUP(AJ125,'シフト記号表（従来型・ユニット型共通）'!$C$6:$L$47,10,FALSE))</f>
        <v/>
      </c>
      <c r="AK126" s="1342" t="str">
        <f>IF(AK125="","",VLOOKUP(AK125,'シフト記号表（従来型・ユニット型共通）'!$C$6:$L$47,10,FALSE))</f>
        <v/>
      </c>
      <c r="AL126" s="1354" t="str">
        <f>IF(AL125="","",VLOOKUP(AL125,'シフト記号表（従来型・ユニット型共通）'!$C$6:$L$47,10,FALSE))</f>
        <v/>
      </c>
      <c r="AM126" s="1354" t="str">
        <f>IF(AM125="","",VLOOKUP(AM125,'シフト記号表（従来型・ユニット型共通）'!$C$6:$L$47,10,FALSE))</f>
        <v/>
      </c>
      <c r="AN126" s="1354" t="str">
        <f>IF(AN125="","",VLOOKUP(AN125,'シフト記号表（従来型・ユニット型共通）'!$C$6:$L$47,10,FALSE))</f>
        <v/>
      </c>
      <c r="AO126" s="1354" t="str">
        <f>IF(AO125="","",VLOOKUP(AO125,'シフト記号表（従来型・ユニット型共通）'!$C$6:$L$47,10,FALSE))</f>
        <v/>
      </c>
      <c r="AP126" s="1354" t="str">
        <f>IF(AP125="","",VLOOKUP(AP125,'シフト記号表（従来型・ユニット型共通）'!$C$6:$L$47,10,FALSE))</f>
        <v/>
      </c>
      <c r="AQ126" s="1370" t="str">
        <f>IF(AQ125="","",VLOOKUP(AQ125,'シフト記号表（従来型・ユニット型共通）'!$C$6:$L$47,10,FALSE))</f>
        <v/>
      </c>
      <c r="AR126" s="1342" t="str">
        <f>IF(AR125="","",VLOOKUP(AR125,'シフト記号表（従来型・ユニット型共通）'!$C$6:$L$47,10,FALSE))</f>
        <v/>
      </c>
      <c r="AS126" s="1354" t="str">
        <f>IF(AS125="","",VLOOKUP(AS125,'シフト記号表（従来型・ユニット型共通）'!$C$6:$L$47,10,FALSE))</f>
        <v/>
      </c>
      <c r="AT126" s="1354" t="str">
        <f>IF(AT125="","",VLOOKUP(AT125,'シフト記号表（従来型・ユニット型共通）'!$C$6:$L$47,10,FALSE))</f>
        <v/>
      </c>
      <c r="AU126" s="1354" t="str">
        <f>IF(AU125="","",VLOOKUP(AU125,'シフト記号表（従来型・ユニット型共通）'!$C$6:$L$47,10,FALSE))</f>
        <v/>
      </c>
      <c r="AV126" s="1354" t="str">
        <f>IF(AV125="","",VLOOKUP(AV125,'シフト記号表（従来型・ユニット型共通）'!$C$6:$L$47,10,FALSE))</f>
        <v/>
      </c>
      <c r="AW126" s="1354" t="str">
        <f>IF(AW125="","",VLOOKUP(AW125,'シフト記号表（従来型・ユニット型共通）'!$C$6:$L$47,10,FALSE))</f>
        <v/>
      </c>
      <c r="AX126" s="1370" t="str">
        <f>IF(AX125="","",VLOOKUP(AX125,'シフト記号表（従来型・ユニット型共通）'!$C$6:$L$47,10,FALSE))</f>
        <v/>
      </c>
      <c r="AY126" s="1342" t="str">
        <f>IF(AY125="","",VLOOKUP(AY125,'シフト記号表（従来型・ユニット型共通）'!$C$6:$L$47,10,FALSE))</f>
        <v/>
      </c>
      <c r="AZ126" s="1354" t="str">
        <f>IF(AZ125="","",VLOOKUP(AZ125,'シフト記号表（従来型・ユニット型共通）'!$C$6:$L$47,10,FALSE))</f>
        <v/>
      </c>
      <c r="BA126" s="1354" t="str">
        <f>IF(BA125="","",VLOOKUP(BA125,'シフト記号表（従来型・ユニット型共通）'!$C$6:$L$47,10,FALSE))</f>
        <v/>
      </c>
      <c r="BB126" s="1406">
        <f>IF($BE$3="４週",SUM(W126:AX126),IF($BE$3="暦月",SUM(W126:BA126),""))</f>
        <v>0</v>
      </c>
      <c r="BC126" s="1415"/>
      <c r="BD126" s="1424">
        <f>IF($BE$3="４週",BB126/4,IF($BE$3="暦月",(BB126/($BE$8/7)),""))</f>
        <v>0</v>
      </c>
      <c r="BE126" s="1415"/>
      <c r="BF126" s="1437"/>
      <c r="BG126" s="1444"/>
      <c r="BH126" s="1444"/>
      <c r="BI126" s="1444"/>
      <c r="BJ126" s="1454"/>
    </row>
    <row r="127" spans="2:62" ht="20.25" customHeight="1">
      <c r="B127" s="1199">
        <f>B125+1</f>
        <v>56</v>
      </c>
      <c r="C127" s="1213"/>
      <c r="D127" s="1224"/>
      <c r="E127" s="1231"/>
      <c r="F127" s="1236"/>
      <c r="G127" s="1231"/>
      <c r="H127" s="1236"/>
      <c r="I127" s="1245"/>
      <c r="J127" s="1259"/>
      <c r="K127" s="1265"/>
      <c r="L127" s="1281"/>
      <c r="M127" s="1281"/>
      <c r="N127" s="1224"/>
      <c r="O127" s="1288"/>
      <c r="P127" s="1293"/>
      <c r="Q127" s="1293"/>
      <c r="R127" s="1293"/>
      <c r="S127" s="1304"/>
      <c r="T127" s="1314" t="s">
        <v>1366</v>
      </c>
      <c r="U127" s="1321"/>
      <c r="V127" s="1332"/>
      <c r="W127" s="1343"/>
      <c r="X127" s="1355"/>
      <c r="Y127" s="1355"/>
      <c r="Z127" s="1355"/>
      <c r="AA127" s="1355"/>
      <c r="AB127" s="1355"/>
      <c r="AC127" s="1371"/>
      <c r="AD127" s="1343"/>
      <c r="AE127" s="1355"/>
      <c r="AF127" s="1355"/>
      <c r="AG127" s="1355"/>
      <c r="AH127" s="1355"/>
      <c r="AI127" s="1355"/>
      <c r="AJ127" s="1371"/>
      <c r="AK127" s="1343"/>
      <c r="AL127" s="1355"/>
      <c r="AM127" s="1355"/>
      <c r="AN127" s="1355"/>
      <c r="AO127" s="1355"/>
      <c r="AP127" s="1355"/>
      <c r="AQ127" s="1371"/>
      <c r="AR127" s="1343"/>
      <c r="AS127" s="1355"/>
      <c r="AT127" s="1355"/>
      <c r="AU127" s="1355"/>
      <c r="AV127" s="1355"/>
      <c r="AW127" s="1355"/>
      <c r="AX127" s="1371"/>
      <c r="AY127" s="1343"/>
      <c r="AZ127" s="1355"/>
      <c r="BA127" s="1398"/>
      <c r="BB127" s="1405"/>
      <c r="BC127" s="1414"/>
      <c r="BD127" s="1423"/>
      <c r="BE127" s="1431"/>
      <c r="BF127" s="1436"/>
      <c r="BG127" s="1443"/>
      <c r="BH127" s="1443"/>
      <c r="BI127" s="1443"/>
      <c r="BJ127" s="1453"/>
    </row>
    <row r="128" spans="2:62" ht="20.25" customHeight="1">
      <c r="B128" s="1200"/>
      <c r="C128" s="1214"/>
      <c r="D128" s="1225"/>
      <c r="E128" s="1233"/>
      <c r="F128" s="1238">
        <f>C127</f>
        <v>0</v>
      </c>
      <c r="G128" s="1233"/>
      <c r="H128" s="1238">
        <f>I127</f>
        <v>0</v>
      </c>
      <c r="I128" s="1246"/>
      <c r="J128" s="1260"/>
      <c r="K128" s="1266"/>
      <c r="L128" s="1282"/>
      <c r="M128" s="1282"/>
      <c r="N128" s="1225"/>
      <c r="O128" s="1288"/>
      <c r="P128" s="1293"/>
      <c r="Q128" s="1293"/>
      <c r="R128" s="1293"/>
      <c r="S128" s="1304"/>
      <c r="T128" s="1313" t="s">
        <v>1559</v>
      </c>
      <c r="U128" s="1320"/>
      <c r="V128" s="1331"/>
      <c r="W128" s="1342" t="str">
        <f>IF(W127="","",VLOOKUP(W127,'シフト記号表（従来型・ユニット型共通）'!$C$6:$L$47,10,FALSE))</f>
        <v/>
      </c>
      <c r="X128" s="1354" t="str">
        <f>IF(X127="","",VLOOKUP(X127,'シフト記号表（従来型・ユニット型共通）'!$C$6:$L$47,10,FALSE))</f>
        <v/>
      </c>
      <c r="Y128" s="1354" t="str">
        <f>IF(Y127="","",VLOOKUP(Y127,'シフト記号表（従来型・ユニット型共通）'!$C$6:$L$47,10,FALSE))</f>
        <v/>
      </c>
      <c r="Z128" s="1354" t="str">
        <f>IF(Z127="","",VLOOKUP(Z127,'シフト記号表（従来型・ユニット型共通）'!$C$6:$L$47,10,FALSE))</f>
        <v/>
      </c>
      <c r="AA128" s="1354" t="str">
        <f>IF(AA127="","",VLOOKUP(AA127,'シフト記号表（従来型・ユニット型共通）'!$C$6:$L$47,10,FALSE))</f>
        <v/>
      </c>
      <c r="AB128" s="1354" t="str">
        <f>IF(AB127="","",VLOOKUP(AB127,'シフト記号表（従来型・ユニット型共通）'!$C$6:$L$47,10,FALSE))</f>
        <v/>
      </c>
      <c r="AC128" s="1370" t="str">
        <f>IF(AC127="","",VLOOKUP(AC127,'シフト記号表（従来型・ユニット型共通）'!$C$6:$L$47,10,FALSE))</f>
        <v/>
      </c>
      <c r="AD128" s="1342" t="str">
        <f>IF(AD127="","",VLOOKUP(AD127,'シフト記号表（従来型・ユニット型共通）'!$C$6:$L$47,10,FALSE))</f>
        <v/>
      </c>
      <c r="AE128" s="1354" t="str">
        <f>IF(AE127="","",VLOOKUP(AE127,'シフト記号表（従来型・ユニット型共通）'!$C$6:$L$47,10,FALSE))</f>
        <v/>
      </c>
      <c r="AF128" s="1354" t="str">
        <f>IF(AF127="","",VLOOKUP(AF127,'シフト記号表（従来型・ユニット型共通）'!$C$6:$L$47,10,FALSE))</f>
        <v/>
      </c>
      <c r="AG128" s="1354" t="str">
        <f>IF(AG127="","",VLOOKUP(AG127,'シフト記号表（従来型・ユニット型共通）'!$C$6:$L$47,10,FALSE))</f>
        <v/>
      </c>
      <c r="AH128" s="1354" t="str">
        <f>IF(AH127="","",VLOOKUP(AH127,'シフト記号表（従来型・ユニット型共通）'!$C$6:$L$47,10,FALSE))</f>
        <v/>
      </c>
      <c r="AI128" s="1354" t="str">
        <f>IF(AI127="","",VLOOKUP(AI127,'シフト記号表（従来型・ユニット型共通）'!$C$6:$L$47,10,FALSE))</f>
        <v/>
      </c>
      <c r="AJ128" s="1370" t="str">
        <f>IF(AJ127="","",VLOOKUP(AJ127,'シフト記号表（従来型・ユニット型共通）'!$C$6:$L$47,10,FALSE))</f>
        <v/>
      </c>
      <c r="AK128" s="1342" t="str">
        <f>IF(AK127="","",VLOOKUP(AK127,'シフト記号表（従来型・ユニット型共通）'!$C$6:$L$47,10,FALSE))</f>
        <v/>
      </c>
      <c r="AL128" s="1354" t="str">
        <f>IF(AL127="","",VLOOKUP(AL127,'シフト記号表（従来型・ユニット型共通）'!$C$6:$L$47,10,FALSE))</f>
        <v/>
      </c>
      <c r="AM128" s="1354" t="str">
        <f>IF(AM127="","",VLOOKUP(AM127,'シフト記号表（従来型・ユニット型共通）'!$C$6:$L$47,10,FALSE))</f>
        <v/>
      </c>
      <c r="AN128" s="1354" t="str">
        <f>IF(AN127="","",VLOOKUP(AN127,'シフト記号表（従来型・ユニット型共通）'!$C$6:$L$47,10,FALSE))</f>
        <v/>
      </c>
      <c r="AO128" s="1354" t="str">
        <f>IF(AO127="","",VLOOKUP(AO127,'シフト記号表（従来型・ユニット型共通）'!$C$6:$L$47,10,FALSE))</f>
        <v/>
      </c>
      <c r="AP128" s="1354" t="str">
        <f>IF(AP127="","",VLOOKUP(AP127,'シフト記号表（従来型・ユニット型共通）'!$C$6:$L$47,10,FALSE))</f>
        <v/>
      </c>
      <c r="AQ128" s="1370" t="str">
        <f>IF(AQ127="","",VLOOKUP(AQ127,'シフト記号表（従来型・ユニット型共通）'!$C$6:$L$47,10,FALSE))</f>
        <v/>
      </c>
      <c r="AR128" s="1342" t="str">
        <f>IF(AR127="","",VLOOKUP(AR127,'シフト記号表（従来型・ユニット型共通）'!$C$6:$L$47,10,FALSE))</f>
        <v/>
      </c>
      <c r="AS128" s="1354" t="str">
        <f>IF(AS127="","",VLOOKUP(AS127,'シフト記号表（従来型・ユニット型共通）'!$C$6:$L$47,10,FALSE))</f>
        <v/>
      </c>
      <c r="AT128" s="1354" t="str">
        <f>IF(AT127="","",VLOOKUP(AT127,'シフト記号表（従来型・ユニット型共通）'!$C$6:$L$47,10,FALSE))</f>
        <v/>
      </c>
      <c r="AU128" s="1354" t="str">
        <f>IF(AU127="","",VLOOKUP(AU127,'シフト記号表（従来型・ユニット型共通）'!$C$6:$L$47,10,FALSE))</f>
        <v/>
      </c>
      <c r="AV128" s="1354" t="str">
        <f>IF(AV127="","",VLOOKUP(AV127,'シフト記号表（従来型・ユニット型共通）'!$C$6:$L$47,10,FALSE))</f>
        <v/>
      </c>
      <c r="AW128" s="1354" t="str">
        <f>IF(AW127="","",VLOOKUP(AW127,'シフト記号表（従来型・ユニット型共通）'!$C$6:$L$47,10,FALSE))</f>
        <v/>
      </c>
      <c r="AX128" s="1370" t="str">
        <f>IF(AX127="","",VLOOKUP(AX127,'シフト記号表（従来型・ユニット型共通）'!$C$6:$L$47,10,FALSE))</f>
        <v/>
      </c>
      <c r="AY128" s="1342" t="str">
        <f>IF(AY127="","",VLOOKUP(AY127,'シフト記号表（従来型・ユニット型共通）'!$C$6:$L$47,10,FALSE))</f>
        <v/>
      </c>
      <c r="AZ128" s="1354" t="str">
        <f>IF(AZ127="","",VLOOKUP(AZ127,'シフト記号表（従来型・ユニット型共通）'!$C$6:$L$47,10,FALSE))</f>
        <v/>
      </c>
      <c r="BA128" s="1354" t="str">
        <f>IF(BA127="","",VLOOKUP(BA127,'シフト記号表（従来型・ユニット型共通）'!$C$6:$L$47,10,FALSE))</f>
        <v/>
      </c>
      <c r="BB128" s="1406">
        <f>IF($BE$3="４週",SUM(W128:AX128),IF($BE$3="暦月",SUM(W128:BA128),""))</f>
        <v>0</v>
      </c>
      <c r="BC128" s="1415"/>
      <c r="BD128" s="1424">
        <f>IF($BE$3="４週",BB128/4,IF($BE$3="暦月",(BB128/($BE$8/7)),""))</f>
        <v>0</v>
      </c>
      <c r="BE128" s="1415"/>
      <c r="BF128" s="1437"/>
      <c r="BG128" s="1444"/>
      <c r="BH128" s="1444"/>
      <c r="BI128" s="1444"/>
      <c r="BJ128" s="1454"/>
    </row>
    <row r="129" spans="2:62" ht="20.25" customHeight="1">
      <c r="B129" s="1199">
        <f>B127+1</f>
        <v>57</v>
      </c>
      <c r="C129" s="1213"/>
      <c r="D129" s="1224"/>
      <c r="E129" s="1231"/>
      <c r="F129" s="1236"/>
      <c r="G129" s="1231"/>
      <c r="H129" s="1236"/>
      <c r="I129" s="1245"/>
      <c r="J129" s="1259"/>
      <c r="K129" s="1265"/>
      <c r="L129" s="1281"/>
      <c r="M129" s="1281"/>
      <c r="N129" s="1224"/>
      <c r="O129" s="1288"/>
      <c r="P129" s="1293"/>
      <c r="Q129" s="1293"/>
      <c r="R129" s="1293"/>
      <c r="S129" s="1304"/>
      <c r="T129" s="1314" t="s">
        <v>1366</v>
      </c>
      <c r="U129" s="1321"/>
      <c r="V129" s="1332"/>
      <c r="W129" s="1343"/>
      <c r="X129" s="1355"/>
      <c r="Y129" s="1355"/>
      <c r="Z129" s="1355"/>
      <c r="AA129" s="1355"/>
      <c r="AB129" s="1355"/>
      <c r="AC129" s="1371"/>
      <c r="AD129" s="1343"/>
      <c r="AE129" s="1355"/>
      <c r="AF129" s="1355"/>
      <c r="AG129" s="1355"/>
      <c r="AH129" s="1355"/>
      <c r="AI129" s="1355"/>
      <c r="AJ129" s="1371"/>
      <c r="AK129" s="1343"/>
      <c r="AL129" s="1355"/>
      <c r="AM129" s="1355"/>
      <c r="AN129" s="1355"/>
      <c r="AO129" s="1355"/>
      <c r="AP129" s="1355"/>
      <c r="AQ129" s="1371"/>
      <c r="AR129" s="1343"/>
      <c r="AS129" s="1355"/>
      <c r="AT129" s="1355"/>
      <c r="AU129" s="1355"/>
      <c r="AV129" s="1355"/>
      <c r="AW129" s="1355"/>
      <c r="AX129" s="1371"/>
      <c r="AY129" s="1343"/>
      <c r="AZ129" s="1355"/>
      <c r="BA129" s="1398"/>
      <c r="BB129" s="1405"/>
      <c r="BC129" s="1414"/>
      <c r="BD129" s="1423"/>
      <c r="BE129" s="1431"/>
      <c r="BF129" s="1436"/>
      <c r="BG129" s="1443"/>
      <c r="BH129" s="1443"/>
      <c r="BI129" s="1443"/>
      <c r="BJ129" s="1453"/>
    </row>
    <row r="130" spans="2:62" ht="20.25" customHeight="1">
      <c r="B130" s="1200"/>
      <c r="C130" s="1214"/>
      <c r="D130" s="1225"/>
      <c r="E130" s="1233"/>
      <c r="F130" s="1238">
        <f>C129</f>
        <v>0</v>
      </c>
      <c r="G130" s="1233"/>
      <c r="H130" s="1238">
        <f>I129</f>
        <v>0</v>
      </c>
      <c r="I130" s="1246"/>
      <c r="J130" s="1260"/>
      <c r="K130" s="1266"/>
      <c r="L130" s="1282"/>
      <c r="M130" s="1282"/>
      <c r="N130" s="1225"/>
      <c r="O130" s="1288"/>
      <c r="P130" s="1293"/>
      <c r="Q130" s="1293"/>
      <c r="R130" s="1293"/>
      <c r="S130" s="1304"/>
      <c r="T130" s="1313" t="s">
        <v>1559</v>
      </c>
      <c r="U130" s="1320"/>
      <c r="V130" s="1331"/>
      <c r="W130" s="1342" t="str">
        <f>IF(W129="","",VLOOKUP(W129,'シフト記号表（従来型・ユニット型共通）'!$C$6:$L$47,10,FALSE))</f>
        <v/>
      </c>
      <c r="X130" s="1354" t="str">
        <f>IF(X129="","",VLOOKUP(X129,'シフト記号表（従来型・ユニット型共通）'!$C$6:$L$47,10,FALSE))</f>
        <v/>
      </c>
      <c r="Y130" s="1354" t="str">
        <f>IF(Y129="","",VLOOKUP(Y129,'シフト記号表（従来型・ユニット型共通）'!$C$6:$L$47,10,FALSE))</f>
        <v/>
      </c>
      <c r="Z130" s="1354" t="str">
        <f>IF(Z129="","",VLOOKUP(Z129,'シフト記号表（従来型・ユニット型共通）'!$C$6:$L$47,10,FALSE))</f>
        <v/>
      </c>
      <c r="AA130" s="1354" t="str">
        <f>IF(AA129="","",VLOOKUP(AA129,'シフト記号表（従来型・ユニット型共通）'!$C$6:$L$47,10,FALSE))</f>
        <v/>
      </c>
      <c r="AB130" s="1354" t="str">
        <f>IF(AB129="","",VLOOKUP(AB129,'シフト記号表（従来型・ユニット型共通）'!$C$6:$L$47,10,FALSE))</f>
        <v/>
      </c>
      <c r="AC130" s="1370" t="str">
        <f>IF(AC129="","",VLOOKUP(AC129,'シフト記号表（従来型・ユニット型共通）'!$C$6:$L$47,10,FALSE))</f>
        <v/>
      </c>
      <c r="AD130" s="1342" t="str">
        <f>IF(AD129="","",VLOOKUP(AD129,'シフト記号表（従来型・ユニット型共通）'!$C$6:$L$47,10,FALSE))</f>
        <v/>
      </c>
      <c r="AE130" s="1354" t="str">
        <f>IF(AE129="","",VLOOKUP(AE129,'シフト記号表（従来型・ユニット型共通）'!$C$6:$L$47,10,FALSE))</f>
        <v/>
      </c>
      <c r="AF130" s="1354" t="str">
        <f>IF(AF129="","",VLOOKUP(AF129,'シフト記号表（従来型・ユニット型共通）'!$C$6:$L$47,10,FALSE))</f>
        <v/>
      </c>
      <c r="AG130" s="1354" t="str">
        <f>IF(AG129="","",VLOOKUP(AG129,'シフト記号表（従来型・ユニット型共通）'!$C$6:$L$47,10,FALSE))</f>
        <v/>
      </c>
      <c r="AH130" s="1354" t="str">
        <f>IF(AH129="","",VLOOKUP(AH129,'シフト記号表（従来型・ユニット型共通）'!$C$6:$L$47,10,FALSE))</f>
        <v/>
      </c>
      <c r="AI130" s="1354" t="str">
        <f>IF(AI129="","",VLOOKUP(AI129,'シフト記号表（従来型・ユニット型共通）'!$C$6:$L$47,10,FALSE))</f>
        <v/>
      </c>
      <c r="AJ130" s="1370" t="str">
        <f>IF(AJ129="","",VLOOKUP(AJ129,'シフト記号表（従来型・ユニット型共通）'!$C$6:$L$47,10,FALSE))</f>
        <v/>
      </c>
      <c r="AK130" s="1342" t="str">
        <f>IF(AK129="","",VLOOKUP(AK129,'シフト記号表（従来型・ユニット型共通）'!$C$6:$L$47,10,FALSE))</f>
        <v/>
      </c>
      <c r="AL130" s="1354" t="str">
        <f>IF(AL129="","",VLOOKUP(AL129,'シフト記号表（従来型・ユニット型共通）'!$C$6:$L$47,10,FALSE))</f>
        <v/>
      </c>
      <c r="AM130" s="1354" t="str">
        <f>IF(AM129="","",VLOOKUP(AM129,'シフト記号表（従来型・ユニット型共通）'!$C$6:$L$47,10,FALSE))</f>
        <v/>
      </c>
      <c r="AN130" s="1354" t="str">
        <f>IF(AN129="","",VLOOKUP(AN129,'シフト記号表（従来型・ユニット型共通）'!$C$6:$L$47,10,FALSE))</f>
        <v/>
      </c>
      <c r="AO130" s="1354" t="str">
        <f>IF(AO129="","",VLOOKUP(AO129,'シフト記号表（従来型・ユニット型共通）'!$C$6:$L$47,10,FALSE))</f>
        <v/>
      </c>
      <c r="AP130" s="1354" t="str">
        <f>IF(AP129="","",VLOOKUP(AP129,'シフト記号表（従来型・ユニット型共通）'!$C$6:$L$47,10,FALSE))</f>
        <v/>
      </c>
      <c r="AQ130" s="1370" t="str">
        <f>IF(AQ129="","",VLOOKUP(AQ129,'シフト記号表（従来型・ユニット型共通）'!$C$6:$L$47,10,FALSE))</f>
        <v/>
      </c>
      <c r="AR130" s="1342" t="str">
        <f>IF(AR129="","",VLOOKUP(AR129,'シフト記号表（従来型・ユニット型共通）'!$C$6:$L$47,10,FALSE))</f>
        <v/>
      </c>
      <c r="AS130" s="1354" t="str">
        <f>IF(AS129="","",VLOOKUP(AS129,'シフト記号表（従来型・ユニット型共通）'!$C$6:$L$47,10,FALSE))</f>
        <v/>
      </c>
      <c r="AT130" s="1354" t="str">
        <f>IF(AT129="","",VLOOKUP(AT129,'シフト記号表（従来型・ユニット型共通）'!$C$6:$L$47,10,FALSE))</f>
        <v/>
      </c>
      <c r="AU130" s="1354" t="str">
        <f>IF(AU129="","",VLOOKUP(AU129,'シフト記号表（従来型・ユニット型共通）'!$C$6:$L$47,10,FALSE))</f>
        <v/>
      </c>
      <c r="AV130" s="1354" t="str">
        <f>IF(AV129="","",VLOOKUP(AV129,'シフト記号表（従来型・ユニット型共通）'!$C$6:$L$47,10,FALSE))</f>
        <v/>
      </c>
      <c r="AW130" s="1354" t="str">
        <f>IF(AW129="","",VLOOKUP(AW129,'シフト記号表（従来型・ユニット型共通）'!$C$6:$L$47,10,FALSE))</f>
        <v/>
      </c>
      <c r="AX130" s="1370" t="str">
        <f>IF(AX129="","",VLOOKUP(AX129,'シフト記号表（従来型・ユニット型共通）'!$C$6:$L$47,10,FALSE))</f>
        <v/>
      </c>
      <c r="AY130" s="1342" t="str">
        <f>IF(AY129="","",VLOOKUP(AY129,'シフト記号表（従来型・ユニット型共通）'!$C$6:$L$47,10,FALSE))</f>
        <v/>
      </c>
      <c r="AZ130" s="1354" t="str">
        <f>IF(AZ129="","",VLOOKUP(AZ129,'シフト記号表（従来型・ユニット型共通）'!$C$6:$L$47,10,FALSE))</f>
        <v/>
      </c>
      <c r="BA130" s="1354" t="str">
        <f>IF(BA129="","",VLOOKUP(BA129,'シフト記号表（従来型・ユニット型共通）'!$C$6:$L$47,10,FALSE))</f>
        <v/>
      </c>
      <c r="BB130" s="1406">
        <f>IF($BE$3="４週",SUM(W130:AX130),IF($BE$3="暦月",SUM(W130:BA130),""))</f>
        <v>0</v>
      </c>
      <c r="BC130" s="1415"/>
      <c r="BD130" s="1424">
        <f>IF($BE$3="４週",BB130/4,IF($BE$3="暦月",(BB130/($BE$8/7)),""))</f>
        <v>0</v>
      </c>
      <c r="BE130" s="1415"/>
      <c r="BF130" s="1437"/>
      <c r="BG130" s="1444"/>
      <c r="BH130" s="1444"/>
      <c r="BI130" s="1444"/>
      <c r="BJ130" s="1454"/>
    </row>
    <row r="131" spans="2:62" ht="20.25" customHeight="1">
      <c r="B131" s="1199">
        <f>B129+1</f>
        <v>58</v>
      </c>
      <c r="C131" s="1213"/>
      <c r="D131" s="1224"/>
      <c r="E131" s="1231"/>
      <c r="F131" s="1236"/>
      <c r="G131" s="1231"/>
      <c r="H131" s="1236"/>
      <c r="I131" s="1245"/>
      <c r="J131" s="1259"/>
      <c r="K131" s="1265"/>
      <c r="L131" s="1281"/>
      <c r="M131" s="1281"/>
      <c r="N131" s="1224"/>
      <c r="O131" s="1288"/>
      <c r="P131" s="1293"/>
      <c r="Q131" s="1293"/>
      <c r="R131" s="1293"/>
      <c r="S131" s="1304"/>
      <c r="T131" s="1314" t="s">
        <v>1366</v>
      </c>
      <c r="U131" s="1321"/>
      <c r="V131" s="1332"/>
      <c r="W131" s="1343"/>
      <c r="X131" s="1355"/>
      <c r="Y131" s="1355"/>
      <c r="Z131" s="1355"/>
      <c r="AA131" s="1355"/>
      <c r="AB131" s="1355"/>
      <c r="AC131" s="1371"/>
      <c r="AD131" s="1343"/>
      <c r="AE131" s="1355"/>
      <c r="AF131" s="1355"/>
      <c r="AG131" s="1355"/>
      <c r="AH131" s="1355"/>
      <c r="AI131" s="1355"/>
      <c r="AJ131" s="1371"/>
      <c r="AK131" s="1343"/>
      <c r="AL131" s="1355"/>
      <c r="AM131" s="1355"/>
      <c r="AN131" s="1355"/>
      <c r="AO131" s="1355"/>
      <c r="AP131" s="1355"/>
      <c r="AQ131" s="1371"/>
      <c r="AR131" s="1343"/>
      <c r="AS131" s="1355"/>
      <c r="AT131" s="1355"/>
      <c r="AU131" s="1355"/>
      <c r="AV131" s="1355"/>
      <c r="AW131" s="1355"/>
      <c r="AX131" s="1371"/>
      <c r="AY131" s="1343"/>
      <c r="AZ131" s="1355"/>
      <c r="BA131" s="1398"/>
      <c r="BB131" s="1405"/>
      <c r="BC131" s="1414"/>
      <c r="BD131" s="1423"/>
      <c r="BE131" s="1431"/>
      <c r="BF131" s="1436"/>
      <c r="BG131" s="1443"/>
      <c r="BH131" s="1443"/>
      <c r="BI131" s="1443"/>
      <c r="BJ131" s="1453"/>
    </row>
    <row r="132" spans="2:62" ht="20.25" customHeight="1">
      <c r="B132" s="1200"/>
      <c r="C132" s="1214"/>
      <c r="D132" s="1225"/>
      <c r="E132" s="1233"/>
      <c r="F132" s="1238">
        <f>C131</f>
        <v>0</v>
      </c>
      <c r="G132" s="1233"/>
      <c r="H132" s="1238">
        <f>I131</f>
        <v>0</v>
      </c>
      <c r="I132" s="1246"/>
      <c r="J132" s="1260"/>
      <c r="K132" s="1266"/>
      <c r="L132" s="1282"/>
      <c r="M132" s="1282"/>
      <c r="N132" s="1225"/>
      <c r="O132" s="1288"/>
      <c r="P132" s="1293"/>
      <c r="Q132" s="1293"/>
      <c r="R132" s="1293"/>
      <c r="S132" s="1304"/>
      <c r="T132" s="1313" t="s">
        <v>1559</v>
      </c>
      <c r="U132" s="1320"/>
      <c r="V132" s="1331"/>
      <c r="W132" s="1342" t="str">
        <f>IF(W131="","",VLOOKUP(W131,'シフト記号表（従来型・ユニット型共通）'!$C$6:$L$47,10,FALSE))</f>
        <v/>
      </c>
      <c r="X132" s="1354" t="str">
        <f>IF(X131="","",VLOOKUP(X131,'シフト記号表（従来型・ユニット型共通）'!$C$6:$L$47,10,FALSE))</f>
        <v/>
      </c>
      <c r="Y132" s="1354" t="str">
        <f>IF(Y131="","",VLOOKUP(Y131,'シフト記号表（従来型・ユニット型共通）'!$C$6:$L$47,10,FALSE))</f>
        <v/>
      </c>
      <c r="Z132" s="1354" t="str">
        <f>IF(Z131="","",VLOOKUP(Z131,'シフト記号表（従来型・ユニット型共通）'!$C$6:$L$47,10,FALSE))</f>
        <v/>
      </c>
      <c r="AA132" s="1354" t="str">
        <f>IF(AA131="","",VLOOKUP(AA131,'シフト記号表（従来型・ユニット型共通）'!$C$6:$L$47,10,FALSE))</f>
        <v/>
      </c>
      <c r="AB132" s="1354" t="str">
        <f>IF(AB131="","",VLOOKUP(AB131,'シフト記号表（従来型・ユニット型共通）'!$C$6:$L$47,10,FALSE))</f>
        <v/>
      </c>
      <c r="AC132" s="1370" t="str">
        <f>IF(AC131="","",VLOOKUP(AC131,'シフト記号表（従来型・ユニット型共通）'!$C$6:$L$47,10,FALSE))</f>
        <v/>
      </c>
      <c r="AD132" s="1342" t="str">
        <f>IF(AD131="","",VLOOKUP(AD131,'シフト記号表（従来型・ユニット型共通）'!$C$6:$L$47,10,FALSE))</f>
        <v/>
      </c>
      <c r="AE132" s="1354" t="str">
        <f>IF(AE131="","",VLOOKUP(AE131,'シフト記号表（従来型・ユニット型共通）'!$C$6:$L$47,10,FALSE))</f>
        <v/>
      </c>
      <c r="AF132" s="1354" t="str">
        <f>IF(AF131="","",VLOOKUP(AF131,'シフト記号表（従来型・ユニット型共通）'!$C$6:$L$47,10,FALSE))</f>
        <v/>
      </c>
      <c r="AG132" s="1354" t="str">
        <f>IF(AG131="","",VLOOKUP(AG131,'シフト記号表（従来型・ユニット型共通）'!$C$6:$L$47,10,FALSE))</f>
        <v/>
      </c>
      <c r="AH132" s="1354" t="str">
        <f>IF(AH131="","",VLOOKUP(AH131,'シフト記号表（従来型・ユニット型共通）'!$C$6:$L$47,10,FALSE))</f>
        <v/>
      </c>
      <c r="AI132" s="1354" t="str">
        <f>IF(AI131="","",VLOOKUP(AI131,'シフト記号表（従来型・ユニット型共通）'!$C$6:$L$47,10,FALSE))</f>
        <v/>
      </c>
      <c r="AJ132" s="1370" t="str">
        <f>IF(AJ131="","",VLOOKUP(AJ131,'シフト記号表（従来型・ユニット型共通）'!$C$6:$L$47,10,FALSE))</f>
        <v/>
      </c>
      <c r="AK132" s="1342" t="str">
        <f>IF(AK131="","",VLOOKUP(AK131,'シフト記号表（従来型・ユニット型共通）'!$C$6:$L$47,10,FALSE))</f>
        <v/>
      </c>
      <c r="AL132" s="1354" t="str">
        <f>IF(AL131="","",VLOOKUP(AL131,'シフト記号表（従来型・ユニット型共通）'!$C$6:$L$47,10,FALSE))</f>
        <v/>
      </c>
      <c r="AM132" s="1354" t="str">
        <f>IF(AM131="","",VLOOKUP(AM131,'シフト記号表（従来型・ユニット型共通）'!$C$6:$L$47,10,FALSE))</f>
        <v/>
      </c>
      <c r="AN132" s="1354" t="str">
        <f>IF(AN131="","",VLOOKUP(AN131,'シフト記号表（従来型・ユニット型共通）'!$C$6:$L$47,10,FALSE))</f>
        <v/>
      </c>
      <c r="AO132" s="1354" t="str">
        <f>IF(AO131="","",VLOOKUP(AO131,'シフト記号表（従来型・ユニット型共通）'!$C$6:$L$47,10,FALSE))</f>
        <v/>
      </c>
      <c r="AP132" s="1354" t="str">
        <f>IF(AP131="","",VLOOKUP(AP131,'シフト記号表（従来型・ユニット型共通）'!$C$6:$L$47,10,FALSE))</f>
        <v/>
      </c>
      <c r="AQ132" s="1370" t="str">
        <f>IF(AQ131="","",VLOOKUP(AQ131,'シフト記号表（従来型・ユニット型共通）'!$C$6:$L$47,10,FALSE))</f>
        <v/>
      </c>
      <c r="AR132" s="1342" t="str">
        <f>IF(AR131="","",VLOOKUP(AR131,'シフト記号表（従来型・ユニット型共通）'!$C$6:$L$47,10,FALSE))</f>
        <v/>
      </c>
      <c r="AS132" s="1354" t="str">
        <f>IF(AS131="","",VLOOKUP(AS131,'シフト記号表（従来型・ユニット型共通）'!$C$6:$L$47,10,FALSE))</f>
        <v/>
      </c>
      <c r="AT132" s="1354" t="str">
        <f>IF(AT131="","",VLOOKUP(AT131,'シフト記号表（従来型・ユニット型共通）'!$C$6:$L$47,10,FALSE))</f>
        <v/>
      </c>
      <c r="AU132" s="1354" t="str">
        <f>IF(AU131="","",VLOOKUP(AU131,'シフト記号表（従来型・ユニット型共通）'!$C$6:$L$47,10,FALSE))</f>
        <v/>
      </c>
      <c r="AV132" s="1354" t="str">
        <f>IF(AV131="","",VLOOKUP(AV131,'シフト記号表（従来型・ユニット型共通）'!$C$6:$L$47,10,FALSE))</f>
        <v/>
      </c>
      <c r="AW132" s="1354" t="str">
        <f>IF(AW131="","",VLOOKUP(AW131,'シフト記号表（従来型・ユニット型共通）'!$C$6:$L$47,10,FALSE))</f>
        <v/>
      </c>
      <c r="AX132" s="1370" t="str">
        <f>IF(AX131="","",VLOOKUP(AX131,'シフト記号表（従来型・ユニット型共通）'!$C$6:$L$47,10,FALSE))</f>
        <v/>
      </c>
      <c r="AY132" s="1342" t="str">
        <f>IF(AY131="","",VLOOKUP(AY131,'シフト記号表（従来型・ユニット型共通）'!$C$6:$L$47,10,FALSE))</f>
        <v/>
      </c>
      <c r="AZ132" s="1354" t="str">
        <f>IF(AZ131="","",VLOOKUP(AZ131,'シフト記号表（従来型・ユニット型共通）'!$C$6:$L$47,10,FALSE))</f>
        <v/>
      </c>
      <c r="BA132" s="1354" t="str">
        <f>IF(BA131="","",VLOOKUP(BA131,'シフト記号表（従来型・ユニット型共通）'!$C$6:$L$47,10,FALSE))</f>
        <v/>
      </c>
      <c r="BB132" s="1406">
        <f>IF($BE$3="４週",SUM(W132:AX132),IF($BE$3="暦月",SUM(W132:BA132),""))</f>
        <v>0</v>
      </c>
      <c r="BC132" s="1415"/>
      <c r="BD132" s="1424">
        <f>IF($BE$3="４週",BB132/4,IF($BE$3="暦月",(BB132/($BE$8/7)),""))</f>
        <v>0</v>
      </c>
      <c r="BE132" s="1415"/>
      <c r="BF132" s="1437"/>
      <c r="BG132" s="1444"/>
      <c r="BH132" s="1444"/>
      <c r="BI132" s="1444"/>
      <c r="BJ132" s="1454"/>
    </row>
    <row r="133" spans="2:62" ht="20.25" customHeight="1">
      <c r="B133" s="1199">
        <f>B131+1</f>
        <v>59</v>
      </c>
      <c r="C133" s="1213"/>
      <c r="D133" s="1224"/>
      <c r="E133" s="1231"/>
      <c r="F133" s="1236"/>
      <c r="G133" s="1231"/>
      <c r="H133" s="1236"/>
      <c r="I133" s="1245"/>
      <c r="J133" s="1259"/>
      <c r="K133" s="1265"/>
      <c r="L133" s="1281"/>
      <c r="M133" s="1281"/>
      <c r="N133" s="1224"/>
      <c r="O133" s="1288"/>
      <c r="P133" s="1293"/>
      <c r="Q133" s="1293"/>
      <c r="R133" s="1293"/>
      <c r="S133" s="1304"/>
      <c r="T133" s="1314" t="s">
        <v>1366</v>
      </c>
      <c r="U133" s="1321"/>
      <c r="V133" s="1332"/>
      <c r="W133" s="1343"/>
      <c r="X133" s="1355"/>
      <c r="Y133" s="1355"/>
      <c r="Z133" s="1355"/>
      <c r="AA133" s="1355"/>
      <c r="AB133" s="1355"/>
      <c r="AC133" s="1371"/>
      <c r="AD133" s="1343"/>
      <c r="AE133" s="1355"/>
      <c r="AF133" s="1355"/>
      <c r="AG133" s="1355"/>
      <c r="AH133" s="1355"/>
      <c r="AI133" s="1355"/>
      <c r="AJ133" s="1371"/>
      <c r="AK133" s="1343"/>
      <c r="AL133" s="1355"/>
      <c r="AM133" s="1355"/>
      <c r="AN133" s="1355"/>
      <c r="AO133" s="1355"/>
      <c r="AP133" s="1355"/>
      <c r="AQ133" s="1371"/>
      <c r="AR133" s="1343"/>
      <c r="AS133" s="1355"/>
      <c r="AT133" s="1355"/>
      <c r="AU133" s="1355"/>
      <c r="AV133" s="1355"/>
      <c r="AW133" s="1355"/>
      <c r="AX133" s="1371"/>
      <c r="AY133" s="1343"/>
      <c r="AZ133" s="1355"/>
      <c r="BA133" s="1398"/>
      <c r="BB133" s="1405"/>
      <c r="BC133" s="1414"/>
      <c r="BD133" s="1423"/>
      <c r="BE133" s="1431"/>
      <c r="BF133" s="1436"/>
      <c r="BG133" s="1443"/>
      <c r="BH133" s="1443"/>
      <c r="BI133" s="1443"/>
      <c r="BJ133" s="1453"/>
    </row>
    <row r="134" spans="2:62" ht="20.25" customHeight="1">
      <c r="B134" s="1200"/>
      <c r="C134" s="1214"/>
      <c r="D134" s="1225"/>
      <c r="E134" s="1233"/>
      <c r="F134" s="1238">
        <f>C133</f>
        <v>0</v>
      </c>
      <c r="G134" s="1233"/>
      <c r="H134" s="1238">
        <f>I133</f>
        <v>0</v>
      </c>
      <c r="I134" s="1246"/>
      <c r="J134" s="1260"/>
      <c r="K134" s="1266"/>
      <c r="L134" s="1282"/>
      <c r="M134" s="1282"/>
      <c r="N134" s="1225"/>
      <c r="O134" s="1288"/>
      <c r="P134" s="1293"/>
      <c r="Q134" s="1293"/>
      <c r="R134" s="1293"/>
      <c r="S134" s="1304"/>
      <c r="T134" s="1313" t="s">
        <v>1559</v>
      </c>
      <c r="U134" s="1320"/>
      <c r="V134" s="1331"/>
      <c r="W134" s="1342" t="str">
        <f>IF(W133="","",VLOOKUP(W133,'シフト記号表（従来型・ユニット型共通）'!$C$6:$L$47,10,FALSE))</f>
        <v/>
      </c>
      <c r="X134" s="1354" t="str">
        <f>IF(X133="","",VLOOKUP(X133,'シフト記号表（従来型・ユニット型共通）'!$C$6:$L$47,10,FALSE))</f>
        <v/>
      </c>
      <c r="Y134" s="1354" t="str">
        <f>IF(Y133="","",VLOOKUP(Y133,'シフト記号表（従来型・ユニット型共通）'!$C$6:$L$47,10,FALSE))</f>
        <v/>
      </c>
      <c r="Z134" s="1354" t="str">
        <f>IF(Z133="","",VLOOKUP(Z133,'シフト記号表（従来型・ユニット型共通）'!$C$6:$L$47,10,FALSE))</f>
        <v/>
      </c>
      <c r="AA134" s="1354" t="str">
        <f>IF(AA133="","",VLOOKUP(AA133,'シフト記号表（従来型・ユニット型共通）'!$C$6:$L$47,10,FALSE))</f>
        <v/>
      </c>
      <c r="AB134" s="1354" t="str">
        <f>IF(AB133="","",VLOOKUP(AB133,'シフト記号表（従来型・ユニット型共通）'!$C$6:$L$47,10,FALSE))</f>
        <v/>
      </c>
      <c r="AC134" s="1370" t="str">
        <f>IF(AC133="","",VLOOKUP(AC133,'シフト記号表（従来型・ユニット型共通）'!$C$6:$L$47,10,FALSE))</f>
        <v/>
      </c>
      <c r="AD134" s="1342" t="str">
        <f>IF(AD133="","",VLOOKUP(AD133,'シフト記号表（従来型・ユニット型共通）'!$C$6:$L$47,10,FALSE))</f>
        <v/>
      </c>
      <c r="AE134" s="1354" t="str">
        <f>IF(AE133="","",VLOOKUP(AE133,'シフト記号表（従来型・ユニット型共通）'!$C$6:$L$47,10,FALSE))</f>
        <v/>
      </c>
      <c r="AF134" s="1354" t="str">
        <f>IF(AF133="","",VLOOKUP(AF133,'シフト記号表（従来型・ユニット型共通）'!$C$6:$L$47,10,FALSE))</f>
        <v/>
      </c>
      <c r="AG134" s="1354" t="str">
        <f>IF(AG133="","",VLOOKUP(AG133,'シフト記号表（従来型・ユニット型共通）'!$C$6:$L$47,10,FALSE))</f>
        <v/>
      </c>
      <c r="AH134" s="1354" t="str">
        <f>IF(AH133="","",VLOOKUP(AH133,'シフト記号表（従来型・ユニット型共通）'!$C$6:$L$47,10,FALSE))</f>
        <v/>
      </c>
      <c r="AI134" s="1354" t="str">
        <f>IF(AI133="","",VLOOKUP(AI133,'シフト記号表（従来型・ユニット型共通）'!$C$6:$L$47,10,FALSE))</f>
        <v/>
      </c>
      <c r="AJ134" s="1370" t="str">
        <f>IF(AJ133="","",VLOOKUP(AJ133,'シフト記号表（従来型・ユニット型共通）'!$C$6:$L$47,10,FALSE))</f>
        <v/>
      </c>
      <c r="AK134" s="1342" t="str">
        <f>IF(AK133="","",VLOOKUP(AK133,'シフト記号表（従来型・ユニット型共通）'!$C$6:$L$47,10,FALSE))</f>
        <v/>
      </c>
      <c r="AL134" s="1354" t="str">
        <f>IF(AL133="","",VLOOKUP(AL133,'シフト記号表（従来型・ユニット型共通）'!$C$6:$L$47,10,FALSE))</f>
        <v/>
      </c>
      <c r="AM134" s="1354" t="str">
        <f>IF(AM133="","",VLOOKUP(AM133,'シフト記号表（従来型・ユニット型共通）'!$C$6:$L$47,10,FALSE))</f>
        <v/>
      </c>
      <c r="AN134" s="1354" t="str">
        <f>IF(AN133="","",VLOOKUP(AN133,'シフト記号表（従来型・ユニット型共通）'!$C$6:$L$47,10,FALSE))</f>
        <v/>
      </c>
      <c r="AO134" s="1354" t="str">
        <f>IF(AO133="","",VLOOKUP(AO133,'シフト記号表（従来型・ユニット型共通）'!$C$6:$L$47,10,FALSE))</f>
        <v/>
      </c>
      <c r="AP134" s="1354" t="str">
        <f>IF(AP133="","",VLOOKUP(AP133,'シフト記号表（従来型・ユニット型共通）'!$C$6:$L$47,10,FALSE))</f>
        <v/>
      </c>
      <c r="AQ134" s="1370" t="str">
        <f>IF(AQ133="","",VLOOKUP(AQ133,'シフト記号表（従来型・ユニット型共通）'!$C$6:$L$47,10,FALSE))</f>
        <v/>
      </c>
      <c r="AR134" s="1342" t="str">
        <f>IF(AR133="","",VLOOKUP(AR133,'シフト記号表（従来型・ユニット型共通）'!$C$6:$L$47,10,FALSE))</f>
        <v/>
      </c>
      <c r="AS134" s="1354" t="str">
        <f>IF(AS133="","",VLOOKUP(AS133,'シフト記号表（従来型・ユニット型共通）'!$C$6:$L$47,10,FALSE))</f>
        <v/>
      </c>
      <c r="AT134" s="1354" t="str">
        <f>IF(AT133="","",VLOOKUP(AT133,'シフト記号表（従来型・ユニット型共通）'!$C$6:$L$47,10,FALSE))</f>
        <v/>
      </c>
      <c r="AU134" s="1354" t="str">
        <f>IF(AU133="","",VLOOKUP(AU133,'シフト記号表（従来型・ユニット型共通）'!$C$6:$L$47,10,FALSE))</f>
        <v/>
      </c>
      <c r="AV134" s="1354" t="str">
        <f>IF(AV133="","",VLOOKUP(AV133,'シフト記号表（従来型・ユニット型共通）'!$C$6:$L$47,10,FALSE))</f>
        <v/>
      </c>
      <c r="AW134" s="1354" t="str">
        <f>IF(AW133="","",VLOOKUP(AW133,'シフト記号表（従来型・ユニット型共通）'!$C$6:$L$47,10,FALSE))</f>
        <v/>
      </c>
      <c r="AX134" s="1370" t="str">
        <f>IF(AX133="","",VLOOKUP(AX133,'シフト記号表（従来型・ユニット型共通）'!$C$6:$L$47,10,FALSE))</f>
        <v/>
      </c>
      <c r="AY134" s="1342" t="str">
        <f>IF(AY133="","",VLOOKUP(AY133,'シフト記号表（従来型・ユニット型共通）'!$C$6:$L$47,10,FALSE))</f>
        <v/>
      </c>
      <c r="AZ134" s="1354" t="str">
        <f>IF(AZ133="","",VLOOKUP(AZ133,'シフト記号表（従来型・ユニット型共通）'!$C$6:$L$47,10,FALSE))</f>
        <v/>
      </c>
      <c r="BA134" s="1354" t="str">
        <f>IF(BA133="","",VLOOKUP(BA133,'シフト記号表（従来型・ユニット型共通）'!$C$6:$L$47,10,FALSE))</f>
        <v/>
      </c>
      <c r="BB134" s="1406">
        <f>IF($BE$3="４週",SUM(W134:AX134),IF($BE$3="暦月",SUM(W134:BA134),""))</f>
        <v>0</v>
      </c>
      <c r="BC134" s="1415"/>
      <c r="BD134" s="1424">
        <f>IF($BE$3="４週",BB134/4,IF($BE$3="暦月",(BB134/($BE$8/7)),""))</f>
        <v>0</v>
      </c>
      <c r="BE134" s="1415"/>
      <c r="BF134" s="1437"/>
      <c r="BG134" s="1444"/>
      <c r="BH134" s="1444"/>
      <c r="BI134" s="1444"/>
      <c r="BJ134" s="1454"/>
    </row>
    <row r="135" spans="2:62" ht="20.25" customHeight="1">
      <c r="B135" s="1199">
        <f>B133+1</f>
        <v>60</v>
      </c>
      <c r="C135" s="1213"/>
      <c r="D135" s="1224"/>
      <c r="E135" s="1231"/>
      <c r="F135" s="1236"/>
      <c r="G135" s="1231"/>
      <c r="H135" s="1236"/>
      <c r="I135" s="1245"/>
      <c r="J135" s="1259"/>
      <c r="K135" s="1265"/>
      <c r="L135" s="1281"/>
      <c r="M135" s="1281"/>
      <c r="N135" s="1224"/>
      <c r="O135" s="1288"/>
      <c r="P135" s="1293"/>
      <c r="Q135" s="1293"/>
      <c r="R135" s="1293"/>
      <c r="S135" s="1304"/>
      <c r="T135" s="1314" t="s">
        <v>1366</v>
      </c>
      <c r="U135" s="1321"/>
      <c r="V135" s="1332"/>
      <c r="W135" s="1343"/>
      <c r="X135" s="1355"/>
      <c r="Y135" s="1355"/>
      <c r="Z135" s="1355"/>
      <c r="AA135" s="1355"/>
      <c r="AB135" s="1355"/>
      <c r="AC135" s="1371"/>
      <c r="AD135" s="1343"/>
      <c r="AE135" s="1355"/>
      <c r="AF135" s="1355"/>
      <c r="AG135" s="1355"/>
      <c r="AH135" s="1355"/>
      <c r="AI135" s="1355"/>
      <c r="AJ135" s="1371"/>
      <c r="AK135" s="1343"/>
      <c r="AL135" s="1355"/>
      <c r="AM135" s="1355"/>
      <c r="AN135" s="1355"/>
      <c r="AO135" s="1355"/>
      <c r="AP135" s="1355"/>
      <c r="AQ135" s="1371"/>
      <c r="AR135" s="1343"/>
      <c r="AS135" s="1355"/>
      <c r="AT135" s="1355"/>
      <c r="AU135" s="1355"/>
      <c r="AV135" s="1355"/>
      <c r="AW135" s="1355"/>
      <c r="AX135" s="1371"/>
      <c r="AY135" s="1343"/>
      <c r="AZ135" s="1355"/>
      <c r="BA135" s="1398"/>
      <c r="BB135" s="1405"/>
      <c r="BC135" s="1414"/>
      <c r="BD135" s="1423"/>
      <c r="BE135" s="1431"/>
      <c r="BF135" s="1436"/>
      <c r="BG135" s="1443"/>
      <c r="BH135" s="1443"/>
      <c r="BI135" s="1443"/>
      <c r="BJ135" s="1453"/>
    </row>
    <row r="136" spans="2:62" ht="20.25" customHeight="1">
      <c r="B136" s="1200"/>
      <c r="C136" s="1214"/>
      <c r="D136" s="1225"/>
      <c r="E136" s="1233"/>
      <c r="F136" s="1238">
        <f>C135</f>
        <v>0</v>
      </c>
      <c r="G136" s="1233"/>
      <c r="H136" s="1238">
        <f>I135</f>
        <v>0</v>
      </c>
      <c r="I136" s="1246"/>
      <c r="J136" s="1260"/>
      <c r="K136" s="1266"/>
      <c r="L136" s="1282"/>
      <c r="M136" s="1282"/>
      <c r="N136" s="1225"/>
      <c r="O136" s="1288"/>
      <c r="P136" s="1293"/>
      <c r="Q136" s="1293"/>
      <c r="R136" s="1293"/>
      <c r="S136" s="1304"/>
      <c r="T136" s="1313" t="s">
        <v>1559</v>
      </c>
      <c r="U136" s="1320"/>
      <c r="V136" s="1331"/>
      <c r="W136" s="1342" t="str">
        <f>IF(W135="","",VLOOKUP(W135,'シフト記号表（従来型・ユニット型共通）'!$C$6:$L$47,10,FALSE))</f>
        <v/>
      </c>
      <c r="X136" s="1354" t="str">
        <f>IF(X135="","",VLOOKUP(X135,'シフト記号表（従来型・ユニット型共通）'!$C$6:$L$47,10,FALSE))</f>
        <v/>
      </c>
      <c r="Y136" s="1354" t="str">
        <f>IF(Y135="","",VLOOKUP(Y135,'シフト記号表（従来型・ユニット型共通）'!$C$6:$L$47,10,FALSE))</f>
        <v/>
      </c>
      <c r="Z136" s="1354" t="str">
        <f>IF(Z135="","",VLOOKUP(Z135,'シフト記号表（従来型・ユニット型共通）'!$C$6:$L$47,10,FALSE))</f>
        <v/>
      </c>
      <c r="AA136" s="1354" t="str">
        <f>IF(AA135="","",VLOOKUP(AA135,'シフト記号表（従来型・ユニット型共通）'!$C$6:$L$47,10,FALSE))</f>
        <v/>
      </c>
      <c r="AB136" s="1354" t="str">
        <f>IF(AB135="","",VLOOKUP(AB135,'シフト記号表（従来型・ユニット型共通）'!$C$6:$L$47,10,FALSE))</f>
        <v/>
      </c>
      <c r="AC136" s="1370" t="str">
        <f>IF(AC135="","",VLOOKUP(AC135,'シフト記号表（従来型・ユニット型共通）'!$C$6:$L$47,10,FALSE))</f>
        <v/>
      </c>
      <c r="AD136" s="1342" t="str">
        <f>IF(AD135="","",VLOOKUP(AD135,'シフト記号表（従来型・ユニット型共通）'!$C$6:$L$47,10,FALSE))</f>
        <v/>
      </c>
      <c r="AE136" s="1354" t="str">
        <f>IF(AE135="","",VLOOKUP(AE135,'シフト記号表（従来型・ユニット型共通）'!$C$6:$L$47,10,FALSE))</f>
        <v/>
      </c>
      <c r="AF136" s="1354" t="str">
        <f>IF(AF135="","",VLOOKUP(AF135,'シフト記号表（従来型・ユニット型共通）'!$C$6:$L$47,10,FALSE))</f>
        <v/>
      </c>
      <c r="AG136" s="1354" t="str">
        <f>IF(AG135="","",VLOOKUP(AG135,'シフト記号表（従来型・ユニット型共通）'!$C$6:$L$47,10,FALSE))</f>
        <v/>
      </c>
      <c r="AH136" s="1354" t="str">
        <f>IF(AH135="","",VLOOKUP(AH135,'シフト記号表（従来型・ユニット型共通）'!$C$6:$L$47,10,FALSE))</f>
        <v/>
      </c>
      <c r="AI136" s="1354" t="str">
        <f>IF(AI135="","",VLOOKUP(AI135,'シフト記号表（従来型・ユニット型共通）'!$C$6:$L$47,10,FALSE))</f>
        <v/>
      </c>
      <c r="AJ136" s="1370" t="str">
        <f>IF(AJ135="","",VLOOKUP(AJ135,'シフト記号表（従来型・ユニット型共通）'!$C$6:$L$47,10,FALSE))</f>
        <v/>
      </c>
      <c r="AK136" s="1342" t="str">
        <f>IF(AK135="","",VLOOKUP(AK135,'シフト記号表（従来型・ユニット型共通）'!$C$6:$L$47,10,FALSE))</f>
        <v/>
      </c>
      <c r="AL136" s="1354" t="str">
        <f>IF(AL135="","",VLOOKUP(AL135,'シフト記号表（従来型・ユニット型共通）'!$C$6:$L$47,10,FALSE))</f>
        <v/>
      </c>
      <c r="AM136" s="1354" t="str">
        <f>IF(AM135="","",VLOOKUP(AM135,'シフト記号表（従来型・ユニット型共通）'!$C$6:$L$47,10,FALSE))</f>
        <v/>
      </c>
      <c r="AN136" s="1354" t="str">
        <f>IF(AN135="","",VLOOKUP(AN135,'シフト記号表（従来型・ユニット型共通）'!$C$6:$L$47,10,FALSE))</f>
        <v/>
      </c>
      <c r="AO136" s="1354" t="str">
        <f>IF(AO135="","",VLOOKUP(AO135,'シフト記号表（従来型・ユニット型共通）'!$C$6:$L$47,10,FALSE))</f>
        <v/>
      </c>
      <c r="AP136" s="1354" t="str">
        <f>IF(AP135="","",VLOOKUP(AP135,'シフト記号表（従来型・ユニット型共通）'!$C$6:$L$47,10,FALSE))</f>
        <v/>
      </c>
      <c r="AQ136" s="1370" t="str">
        <f>IF(AQ135="","",VLOOKUP(AQ135,'シフト記号表（従来型・ユニット型共通）'!$C$6:$L$47,10,FALSE))</f>
        <v/>
      </c>
      <c r="AR136" s="1342" t="str">
        <f>IF(AR135="","",VLOOKUP(AR135,'シフト記号表（従来型・ユニット型共通）'!$C$6:$L$47,10,FALSE))</f>
        <v/>
      </c>
      <c r="AS136" s="1354" t="str">
        <f>IF(AS135="","",VLOOKUP(AS135,'シフト記号表（従来型・ユニット型共通）'!$C$6:$L$47,10,FALSE))</f>
        <v/>
      </c>
      <c r="AT136" s="1354" t="str">
        <f>IF(AT135="","",VLOOKUP(AT135,'シフト記号表（従来型・ユニット型共通）'!$C$6:$L$47,10,FALSE))</f>
        <v/>
      </c>
      <c r="AU136" s="1354" t="str">
        <f>IF(AU135="","",VLOOKUP(AU135,'シフト記号表（従来型・ユニット型共通）'!$C$6:$L$47,10,FALSE))</f>
        <v/>
      </c>
      <c r="AV136" s="1354" t="str">
        <f>IF(AV135="","",VLOOKUP(AV135,'シフト記号表（従来型・ユニット型共通）'!$C$6:$L$47,10,FALSE))</f>
        <v/>
      </c>
      <c r="AW136" s="1354" t="str">
        <f>IF(AW135="","",VLOOKUP(AW135,'シフト記号表（従来型・ユニット型共通）'!$C$6:$L$47,10,FALSE))</f>
        <v/>
      </c>
      <c r="AX136" s="1370" t="str">
        <f>IF(AX135="","",VLOOKUP(AX135,'シフト記号表（従来型・ユニット型共通）'!$C$6:$L$47,10,FALSE))</f>
        <v/>
      </c>
      <c r="AY136" s="1342" t="str">
        <f>IF(AY135="","",VLOOKUP(AY135,'シフト記号表（従来型・ユニット型共通）'!$C$6:$L$47,10,FALSE))</f>
        <v/>
      </c>
      <c r="AZ136" s="1354" t="str">
        <f>IF(AZ135="","",VLOOKUP(AZ135,'シフト記号表（従来型・ユニット型共通）'!$C$6:$L$47,10,FALSE))</f>
        <v/>
      </c>
      <c r="BA136" s="1354" t="str">
        <f>IF(BA135="","",VLOOKUP(BA135,'シフト記号表（従来型・ユニット型共通）'!$C$6:$L$47,10,FALSE))</f>
        <v/>
      </c>
      <c r="BB136" s="1406">
        <f>IF($BE$3="４週",SUM(W136:AX136),IF($BE$3="暦月",SUM(W136:BA136),""))</f>
        <v>0</v>
      </c>
      <c r="BC136" s="1415"/>
      <c r="BD136" s="1424">
        <f>IF($BE$3="４週",BB136/4,IF($BE$3="暦月",(BB136/($BE$8/7)),""))</f>
        <v>0</v>
      </c>
      <c r="BE136" s="1415"/>
      <c r="BF136" s="1437"/>
      <c r="BG136" s="1444"/>
      <c r="BH136" s="1444"/>
      <c r="BI136" s="1444"/>
      <c r="BJ136" s="1454"/>
    </row>
    <row r="137" spans="2:62" ht="20.25" customHeight="1">
      <c r="B137" s="1199">
        <f>B135+1</f>
        <v>61</v>
      </c>
      <c r="C137" s="1213"/>
      <c r="D137" s="1224"/>
      <c r="E137" s="1231"/>
      <c r="F137" s="1236"/>
      <c r="G137" s="1231"/>
      <c r="H137" s="1236"/>
      <c r="I137" s="1245"/>
      <c r="J137" s="1259"/>
      <c r="K137" s="1265"/>
      <c r="L137" s="1281"/>
      <c r="M137" s="1281"/>
      <c r="N137" s="1224"/>
      <c r="O137" s="1288"/>
      <c r="P137" s="1293"/>
      <c r="Q137" s="1293"/>
      <c r="R137" s="1293"/>
      <c r="S137" s="1304"/>
      <c r="T137" s="1314" t="s">
        <v>1366</v>
      </c>
      <c r="U137" s="1321"/>
      <c r="V137" s="1332"/>
      <c r="W137" s="1343"/>
      <c r="X137" s="1355"/>
      <c r="Y137" s="1355"/>
      <c r="Z137" s="1355"/>
      <c r="AA137" s="1355"/>
      <c r="AB137" s="1355"/>
      <c r="AC137" s="1371"/>
      <c r="AD137" s="1343"/>
      <c r="AE137" s="1355"/>
      <c r="AF137" s="1355"/>
      <c r="AG137" s="1355"/>
      <c r="AH137" s="1355"/>
      <c r="AI137" s="1355"/>
      <c r="AJ137" s="1371"/>
      <c r="AK137" s="1343"/>
      <c r="AL137" s="1355"/>
      <c r="AM137" s="1355"/>
      <c r="AN137" s="1355"/>
      <c r="AO137" s="1355"/>
      <c r="AP137" s="1355"/>
      <c r="AQ137" s="1371"/>
      <c r="AR137" s="1343"/>
      <c r="AS137" s="1355"/>
      <c r="AT137" s="1355"/>
      <c r="AU137" s="1355"/>
      <c r="AV137" s="1355"/>
      <c r="AW137" s="1355"/>
      <c r="AX137" s="1371"/>
      <c r="AY137" s="1343"/>
      <c r="AZ137" s="1355"/>
      <c r="BA137" s="1398"/>
      <c r="BB137" s="1405"/>
      <c r="BC137" s="1414"/>
      <c r="BD137" s="1423"/>
      <c r="BE137" s="1431"/>
      <c r="BF137" s="1436"/>
      <c r="BG137" s="1443"/>
      <c r="BH137" s="1443"/>
      <c r="BI137" s="1443"/>
      <c r="BJ137" s="1453"/>
    </row>
    <row r="138" spans="2:62" ht="20.25" customHeight="1">
      <c r="B138" s="1200"/>
      <c r="C138" s="1214"/>
      <c r="D138" s="1225"/>
      <c r="E138" s="1233"/>
      <c r="F138" s="1238">
        <f>C137</f>
        <v>0</v>
      </c>
      <c r="G138" s="1233"/>
      <c r="H138" s="1238">
        <f>I137</f>
        <v>0</v>
      </c>
      <c r="I138" s="1246"/>
      <c r="J138" s="1260"/>
      <c r="K138" s="1266"/>
      <c r="L138" s="1282"/>
      <c r="M138" s="1282"/>
      <c r="N138" s="1225"/>
      <c r="O138" s="1288"/>
      <c r="P138" s="1293"/>
      <c r="Q138" s="1293"/>
      <c r="R138" s="1293"/>
      <c r="S138" s="1304"/>
      <c r="T138" s="1313" t="s">
        <v>1559</v>
      </c>
      <c r="U138" s="1320"/>
      <c r="V138" s="1331"/>
      <c r="W138" s="1342" t="str">
        <f>IF(W137="","",VLOOKUP(W137,'シフト記号表（従来型・ユニット型共通）'!$C$6:$L$47,10,FALSE))</f>
        <v/>
      </c>
      <c r="X138" s="1354" t="str">
        <f>IF(X137="","",VLOOKUP(X137,'シフト記号表（従来型・ユニット型共通）'!$C$6:$L$47,10,FALSE))</f>
        <v/>
      </c>
      <c r="Y138" s="1354" t="str">
        <f>IF(Y137="","",VLOOKUP(Y137,'シフト記号表（従来型・ユニット型共通）'!$C$6:$L$47,10,FALSE))</f>
        <v/>
      </c>
      <c r="Z138" s="1354" t="str">
        <f>IF(Z137="","",VLOOKUP(Z137,'シフト記号表（従来型・ユニット型共通）'!$C$6:$L$47,10,FALSE))</f>
        <v/>
      </c>
      <c r="AA138" s="1354" t="str">
        <f>IF(AA137="","",VLOOKUP(AA137,'シフト記号表（従来型・ユニット型共通）'!$C$6:$L$47,10,FALSE))</f>
        <v/>
      </c>
      <c r="AB138" s="1354" t="str">
        <f>IF(AB137="","",VLOOKUP(AB137,'シフト記号表（従来型・ユニット型共通）'!$C$6:$L$47,10,FALSE))</f>
        <v/>
      </c>
      <c r="AC138" s="1370" t="str">
        <f>IF(AC137="","",VLOOKUP(AC137,'シフト記号表（従来型・ユニット型共通）'!$C$6:$L$47,10,FALSE))</f>
        <v/>
      </c>
      <c r="AD138" s="1342" t="str">
        <f>IF(AD137="","",VLOOKUP(AD137,'シフト記号表（従来型・ユニット型共通）'!$C$6:$L$47,10,FALSE))</f>
        <v/>
      </c>
      <c r="AE138" s="1354" t="str">
        <f>IF(AE137="","",VLOOKUP(AE137,'シフト記号表（従来型・ユニット型共通）'!$C$6:$L$47,10,FALSE))</f>
        <v/>
      </c>
      <c r="AF138" s="1354" t="str">
        <f>IF(AF137="","",VLOOKUP(AF137,'シフト記号表（従来型・ユニット型共通）'!$C$6:$L$47,10,FALSE))</f>
        <v/>
      </c>
      <c r="AG138" s="1354" t="str">
        <f>IF(AG137="","",VLOOKUP(AG137,'シフト記号表（従来型・ユニット型共通）'!$C$6:$L$47,10,FALSE))</f>
        <v/>
      </c>
      <c r="AH138" s="1354" t="str">
        <f>IF(AH137="","",VLOOKUP(AH137,'シフト記号表（従来型・ユニット型共通）'!$C$6:$L$47,10,FALSE))</f>
        <v/>
      </c>
      <c r="AI138" s="1354" t="str">
        <f>IF(AI137="","",VLOOKUP(AI137,'シフト記号表（従来型・ユニット型共通）'!$C$6:$L$47,10,FALSE))</f>
        <v/>
      </c>
      <c r="AJ138" s="1370" t="str">
        <f>IF(AJ137="","",VLOOKUP(AJ137,'シフト記号表（従来型・ユニット型共通）'!$C$6:$L$47,10,FALSE))</f>
        <v/>
      </c>
      <c r="AK138" s="1342" t="str">
        <f>IF(AK137="","",VLOOKUP(AK137,'シフト記号表（従来型・ユニット型共通）'!$C$6:$L$47,10,FALSE))</f>
        <v/>
      </c>
      <c r="AL138" s="1354" t="str">
        <f>IF(AL137="","",VLOOKUP(AL137,'シフト記号表（従来型・ユニット型共通）'!$C$6:$L$47,10,FALSE))</f>
        <v/>
      </c>
      <c r="AM138" s="1354" t="str">
        <f>IF(AM137="","",VLOOKUP(AM137,'シフト記号表（従来型・ユニット型共通）'!$C$6:$L$47,10,FALSE))</f>
        <v/>
      </c>
      <c r="AN138" s="1354" t="str">
        <f>IF(AN137="","",VLOOKUP(AN137,'シフト記号表（従来型・ユニット型共通）'!$C$6:$L$47,10,FALSE))</f>
        <v/>
      </c>
      <c r="AO138" s="1354" t="str">
        <f>IF(AO137="","",VLOOKUP(AO137,'シフト記号表（従来型・ユニット型共通）'!$C$6:$L$47,10,FALSE))</f>
        <v/>
      </c>
      <c r="AP138" s="1354" t="str">
        <f>IF(AP137="","",VLOOKUP(AP137,'シフト記号表（従来型・ユニット型共通）'!$C$6:$L$47,10,FALSE))</f>
        <v/>
      </c>
      <c r="AQ138" s="1370" t="str">
        <f>IF(AQ137="","",VLOOKUP(AQ137,'シフト記号表（従来型・ユニット型共通）'!$C$6:$L$47,10,FALSE))</f>
        <v/>
      </c>
      <c r="AR138" s="1342" t="str">
        <f>IF(AR137="","",VLOOKUP(AR137,'シフト記号表（従来型・ユニット型共通）'!$C$6:$L$47,10,FALSE))</f>
        <v/>
      </c>
      <c r="AS138" s="1354" t="str">
        <f>IF(AS137="","",VLOOKUP(AS137,'シフト記号表（従来型・ユニット型共通）'!$C$6:$L$47,10,FALSE))</f>
        <v/>
      </c>
      <c r="AT138" s="1354" t="str">
        <f>IF(AT137="","",VLOOKUP(AT137,'シフト記号表（従来型・ユニット型共通）'!$C$6:$L$47,10,FALSE))</f>
        <v/>
      </c>
      <c r="AU138" s="1354" t="str">
        <f>IF(AU137="","",VLOOKUP(AU137,'シフト記号表（従来型・ユニット型共通）'!$C$6:$L$47,10,FALSE))</f>
        <v/>
      </c>
      <c r="AV138" s="1354" t="str">
        <f>IF(AV137="","",VLOOKUP(AV137,'シフト記号表（従来型・ユニット型共通）'!$C$6:$L$47,10,FALSE))</f>
        <v/>
      </c>
      <c r="AW138" s="1354" t="str">
        <f>IF(AW137="","",VLOOKUP(AW137,'シフト記号表（従来型・ユニット型共通）'!$C$6:$L$47,10,FALSE))</f>
        <v/>
      </c>
      <c r="AX138" s="1370" t="str">
        <f>IF(AX137="","",VLOOKUP(AX137,'シフト記号表（従来型・ユニット型共通）'!$C$6:$L$47,10,FALSE))</f>
        <v/>
      </c>
      <c r="AY138" s="1342" t="str">
        <f>IF(AY137="","",VLOOKUP(AY137,'シフト記号表（従来型・ユニット型共通）'!$C$6:$L$47,10,FALSE))</f>
        <v/>
      </c>
      <c r="AZ138" s="1354" t="str">
        <f>IF(AZ137="","",VLOOKUP(AZ137,'シフト記号表（従来型・ユニット型共通）'!$C$6:$L$47,10,FALSE))</f>
        <v/>
      </c>
      <c r="BA138" s="1354" t="str">
        <f>IF(BA137="","",VLOOKUP(BA137,'シフト記号表（従来型・ユニット型共通）'!$C$6:$L$47,10,FALSE))</f>
        <v/>
      </c>
      <c r="BB138" s="1406">
        <f>IF($BE$3="４週",SUM(W138:AX138),IF($BE$3="暦月",SUM(W138:BA138),""))</f>
        <v>0</v>
      </c>
      <c r="BC138" s="1415"/>
      <c r="BD138" s="1424">
        <f>IF($BE$3="４週",BB138/4,IF($BE$3="暦月",(BB138/($BE$8/7)),""))</f>
        <v>0</v>
      </c>
      <c r="BE138" s="1415"/>
      <c r="BF138" s="1437"/>
      <c r="BG138" s="1444"/>
      <c r="BH138" s="1444"/>
      <c r="BI138" s="1444"/>
      <c r="BJ138" s="1454"/>
    </row>
    <row r="139" spans="2:62" ht="20.25" customHeight="1">
      <c r="B139" s="1199">
        <f>B137+1</f>
        <v>62</v>
      </c>
      <c r="C139" s="1213"/>
      <c r="D139" s="1224"/>
      <c r="E139" s="1231"/>
      <c r="F139" s="1236"/>
      <c r="G139" s="1231"/>
      <c r="H139" s="1236"/>
      <c r="I139" s="1245"/>
      <c r="J139" s="1259"/>
      <c r="K139" s="1265"/>
      <c r="L139" s="1281"/>
      <c r="M139" s="1281"/>
      <c r="N139" s="1224"/>
      <c r="O139" s="1288"/>
      <c r="P139" s="1293"/>
      <c r="Q139" s="1293"/>
      <c r="R139" s="1293"/>
      <c r="S139" s="1304"/>
      <c r="T139" s="1314" t="s">
        <v>1366</v>
      </c>
      <c r="U139" s="1321"/>
      <c r="V139" s="1332"/>
      <c r="W139" s="1343"/>
      <c r="X139" s="1355"/>
      <c r="Y139" s="1355"/>
      <c r="Z139" s="1355"/>
      <c r="AA139" s="1355"/>
      <c r="AB139" s="1355"/>
      <c r="AC139" s="1371"/>
      <c r="AD139" s="1343"/>
      <c r="AE139" s="1355"/>
      <c r="AF139" s="1355"/>
      <c r="AG139" s="1355"/>
      <c r="AH139" s="1355"/>
      <c r="AI139" s="1355"/>
      <c r="AJ139" s="1371"/>
      <c r="AK139" s="1343"/>
      <c r="AL139" s="1355"/>
      <c r="AM139" s="1355"/>
      <c r="AN139" s="1355"/>
      <c r="AO139" s="1355"/>
      <c r="AP139" s="1355"/>
      <c r="AQ139" s="1371"/>
      <c r="AR139" s="1343"/>
      <c r="AS139" s="1355"/>
      <c r="AT139" s="1355"/>
      <c r="AU139" s="1355"/>
      <c r="AV139" s="1355"/>
      <c r="AW139" s="1355"/>
      <c r="AX139" s="1371"/>
      <c r="AY139" s="1343"/>
      <c r="AZ139" s="1355"/>
      <c r="BA139" s="1398"/>
      <c r="BB139" s="1405"/>
      <c r="BC139" s="1414"/>
      <c r="BD139" s="1423"/>
      <c r="BE139" s="1431"/>
      <c r="BF139" s="1436"/>
      <c r="BG139" s="1443"/>
      <c r="BH139" s="1443"/>
      <c r="BI139" s="1443"/>
      <c r="BJ139" s="1453"/>
    </row>
    <row r="140" spans="2:62" ht="20.25" customHeight="1">
      <c r="B140" s="1200"/>
      <c r="C140" s="1214"/>
      <c r="D140" s="1225"/>
      <c r="E140" s="1233"/>
      <c r="F140" s="1238">
        <f>C139</f>
        <v>0</v>
      </c>
      <c r="G140" s="1233"/>
      <c r="H140" s="1238">
        <f>I139</f>
        <v>0</v>
      </c>
      <c r="I140" s="1246"/>
      <c r="J140" s="1260"/>
      <c r="K140" s="1266"/>
      <c r="L140" s="1282"/>
      <c r="M140" s="1282"/>
      <c r="N140" s="1225"/>
      <c r="O140" s="1288"/>
      <c r="P140" s="1293"/>
      <c r="Q140" s="1293"/>
      <c r="R140" s="1293"/>
      <c r="S140" s="1304"/>
      <c r="T140" s="1313" t="s">
        <v>1559</v>
      </c>
      <c r="U140" s="1320"/>
      <c r="V140" s="1331"/>
      <c r="W140" s="1342" t="str">
        <f>IF(W139="","",VLOOKUP(W139,'シフト記号表（従来型・ユニット型共通）'!$C$6:$L$47,10,FALSE))</f>
        <v/>
      </c>
      <c r="X140" s="1354" t="str">
        <f>IF(X139="","",VLOOKUP(X139,'シフト記号表（従来型・ユニット型共通）'!$C$6:$L$47,10,FALSE))</f>
        <v/>
      </c>
      <c r="Y140" s="1354" t="str">
        <f>IF(Y139="","",VLOOKUP(Y139,'シフト記号表（従来型・ユニット型共通）'!$C$6:$L$47,10,FALSE))</f>
        <v/>
      </c>
      <c r="Z140" s="1354" t="str">
        <f>IF(Z139="","",VLOOKUP(Z139,'シフト記号表（従来型・ユニット型共通）'!$C$6:$L$47,10,FALSE))</f>
        <v/>
      </c>
      <c r="AA140" s="1354" t="str">
        <f>IF(AA139="","",VLOOKUP(AA139,'シフト記号表（従来型・ユニット型共通）'!$C$6:$L$47,10,FALSE))</f>
        <v/>
      </c>
      <c r="AB140" s="1354" t="str">
        <f>IF(AB139="","",VLOOKUP(AB139,'シフト記号表（従来型・ユニット型共通）'!$C$6:$L$47,10,FALSE))</f>
        <v/>
      </c>
      <c r="AC140" s="1370" t="str">
        <f>IF(AC139="","",VLOOKUP(AC139,'シフト記号表（従来型・ユニット型共通）'!$C$6:$L$47,10,FALSE))</f>
        <v/>
      </c>
      <c r="AD140" s="1342" t="str">
        <f>IF(AD139="","",VLOOKUP(AD139,'シフト記号表（従来型・ユニット型共通）'!$C$6:$L$47,10,FALSE))</f>
        <v/>
      </c>
      <c r="AE140" s="1354" t="str">
        <f>IF(AE139="","",VLOOKUP(AE139,'シフト記号表（従来型・ユニット型共通）'!$C$6:$L$47,10,FALSE))</f>
        <v/>
      </c>
      <c r="AF140" s="1354" t="str">
        <f>IF(AF139="","",VLOOKUP(AF139,'シフト記号表（従来型・ユニット型共通）'!$C$6:$L$47,10,FALSE))</f>
        <v/>
      </c>
      <c r="AG140" s="1354" t="str">
        <f>IF(AG139="","",VLOOKUP(AG139,'シフト記号表（従来型・ユニット型共通）'!$C$6:$L$47,10,FALSE))</f>
        <v/>
      </c>
      <c r="AH140" s="1354" t="str">
        <f>IF(AH139="","",VLOOKUP(AH139,'シフト記号表（従来型・ユニット型共通）'!$C$6:$L$47,10,FALSE))</f>
        <v/>
      </c>
      <c r="AI140" s="1354" t="str">
        <f>IF(AI139="","",VLOOKUP(AI139,'シフト記号表（従来型・ユニット型共通）'!$C$6:$L$47,10,FALSE))</f>
        <v/>
      </c>
      <c r="AJ140" s="1370" t="str">
        <f>IF(AJ139="","",VLOOKUP(AJ139,'シフト記号表（従来型・ユニット型共通）'!$C$6:$L$47,10,FALSE))</f>
        <v/>
      </c>
      <c r="AK140" s="1342" t="str">
        <f>IF(AK139="","",VLOOKUP(AK139,'シフト記号表（従来型・ユニット型共通）'!$C$6:$L$47,10,FALSE))</f>
        <v/>
      </c>
      <c r="AL140" s="1354" t="str">
        <f>IF(AL139="","",VLOOKUP(AL139,'シフト記号表（従来型・ユニット型共通）'!$C$6:$L$47,10,FALSE))</f>
        <v/>
      </c>
      <c r="AM140" s="1354" t="str">
        <f>IF(AM139="","",VLOOKUP(AM139,'シフト記号表（従来型・ユニット型共通）'!$C$6:$L$47,10,FALSE))</f>
        <v/>
      </c>
      <c r="AN140" s="1354" t="str">
        <f>IF(AN139="","",VLOOKUP(AN139,'シフト記号表（従来型・ユニット型共通）'!$C$6:$L$47,10,FALSE))</f>
        <v/>
      </c>
      <c r="AO140" s="1354" t="str">
        <f>IF(AO139="","",VLOOKUP(AO139,'シフト記号表（従来型・ユニット型共通）'!$C$6:$L$47,10,FALSE))</f>
        <v/>
      </c>
      <c r="AP140" s="1354" t="str">
        <f>IF(AP139="","",VLOOKUP(AP139,'シフト記号表（従来型・ユニット型共通）'!$C$6:$L$47,10,FALSE))</f>
        <v/>
      </c>
      <c r="AQ140" s="1370" t="str">
        <f>IF(AQ139="","",VLOOKUP(AQ139,'シフト記号表（従来型・ユニット型共通）'!$C$6:$L$47,10,FALSE))</f>
        <v/>
      </c>
      <c r="AR140" s="1342" t="str">
        <f>IF(AR139="","",VLOOKUP(AR139,'シフト記号表（従来型・ユニット型共通）'!$C$6:$L$47,10,FALSE))</f>
        <v/>
      </c>
      <c r="AS140" s="1354" t="str">
        <f>IF(AS139="","",VLOOKUP(AS139,'シフト記号表（従来型・ユニット型共通）'!$C$6:$L$47,10,FALSE))</f>
        <v/>
      </c>
      <c r="AT140" s="1354" t="str">
        <f>IF(AT139="","",VLOOKUP(AT139,'シフト記号表（従来型・ユニット型共通）'!$C$6:$L$47,10,FALSE))</f>
        <v/>
      </c>
      <c r="AU140" s="1354" t="str">
        <f>IF(AU139="","",VLOOKUP(AU139,'シフト記号表（従来型・ユニット型共通）'!$C$6:$L$47,10,FALSE))</f>
        <v/>
      </c>
      <c r="AV140" s="1354" t="str">
        <f>IF(AV139="","",VLOOKUP(AV139,'シフト記号表（従来型・ユニット型共通）'!$C$6:$L$47,10,FALSE))</f>
        <v/>
      </c>
      <c r="AW140" s="1354" t="str">
        <f>IF(AW139="","",VLOOKUP(AW139,'シフト記号表（従来型・ユニット型共通）'!$C$6:$L$47,10,FALSE))</f>
        <v/>
      </c>
      <c r="AX140" s="1370" t="str">
        <f>IF(AX139="","",VLOOKUP(AX139,'シフト記号表（従来型・ユニット型共通）'!$C$6:$L$47,10,FALSE))</f>
        <v/>
      </c>
      <c r="AY140" s="1342" t="str">
        <f>IF(AY139="","",VLOOKUP(AY139,'シフト記号表（従来型・ユニット型共通）'!$C$6:$L$47,10,FALSE))</f>
        <v/>
      </c>
      <c r="AZ140" s="1354" t="str">
        <f>IF(AZ139="","",VLOOKUP(AZ139,'シフト記号表（従来型・ユニット型共通）'!$C$6:$L$47,10,FALSE))</f>
        <v/>
      </c>
      <c r="BA140" s="1354" t="str">
        <f>IF(BA139="","",VLOOKUP(BA139,'シフト記号表（従来型・ユニット型共通）'!$C$6:$L$47,10,FALSE))</f>
        <v/>
      </c>
      <c r="BB140" s="1406">
        <f>IF($BE$3="４週",SUM(W140:AX140),IF($BE$3="暦月",SUM(W140:BA140),""))</f>
        <v>0</v>
      </c>
      <c r="BC140" s="1415"/>
      <c r="BD140" s="1424">
        <f>IF($BE$3="４週",BB140/4,IF($BE$3="暦月",(BB140/($BE$8/7)),""))</f>
        <v>0</v>
      </c>
      <c r="BE140" s="1415"/>
      <c r="BF140" s="1437"/>
      <c r="BG140" s="1444"/>
      <c r="BH140" s="1444"/>
      <c r="BI140" s="1444"/>
      <c r="BJ140" s="1454"/>
    </row>
    <row r="141" spans="2:62" ht="20.25" customHeight="1">
      <c r="B141" s="1199">
        <f>B139+1</f>
        <v>63</v>
      </c>
      <c r="C141" s="1213"/>
      <c r="D141" s="1224"/>
      <c r="E141" s="1231"/>
      <c r="F141" s="1236"/>
      <c r="G141" s="1231"/>
      <c r="H141" s="1236"/>
      <c r="I141" s="1245"/>
      <c r="J141" s="1259"/>
      <c r="K141" s="1265"/>
      <c r="L141" s="1281"/>
      <c r="M141" s="1281"/>
      <c r="N141" s="1224"/>
      <c r="O141" s="1288"/>
      <c r="P141" s="1293"/>
      <c r="Q141" s="1293"/>
      <c r="R141" s="1293"/>
      <c r="S141" s="1304"/>
      <c r="T141" s="1314" t="s">
        <v>1366</v>
      </c>
      <c r="U141" s="1321"/>
      <c r="V141" s="1332"/>
      <c r="W141" s="1343"/>
      <c r="X141" s="1355"/>
      <c r="Y141" s="1355"/>
      <c r="Z141" s="1355"/>
      <c r="AA141" s="1355"/>
      <c r="AB141" s="1355"/>
      <c r="AC141" s="1371"/>
      <c r="AD141" s="1343"/>
      <c r="AE141" s="1355"/>
      <c r="AF141" s="1355"/>
      <c r="AG141" s="1355"/>
      <c r="AH141" s="1355"/>
      <c r="AI141" s="1355"/>
      <c r="AJ141" s="1371"/>
      <c r="AK141" s="1343"/>
      <c r="AL141" s="1355"/>
      <c r="AM141" s="1355"/>
      <c r="AN141" s="1355"/>
      <c r="AO141" s="1355"/>
      <c r="AP141" s="1355"/>
      <c r="AQ141" s="1371"/>
      <c r="AR141" s="1343"/>
      <c r="AS141" s="1355"/>
      <c r="AT141" s="1355"/>
      <c r="AU141" s="1355"/>
      <c r="AV141" s="1355"/>
      <c r="AW141" s="1355"/>
      <c r="AX141" s="1371"/>
      <c r="AY141" s="1343"/>
      <c r="AZ141" s="1355"/>
      <c r="BA141" s="1398"/>
      <c r="BB141" s="1405"/>
      <c r="BC141" s="1414"/>
      <c r="BD141" s="1423"/>
      <c r="BE141" s="1431"/>
      <c r="BF141" s="1436"/>
      <c r="BG141" s="1443"/>
      <c r="BH141" s="1443"/>
      <c r="BI141" s="1443"/>
      <c r="BJ141" s="1453"/>
    </row>
    <row r="142" spans="2:62" ht="20.25" customHeight="1">
      <c r="B142" s="1200"/>
      <c r="C142" s="1214"/>
      <c r="D142" s="1225"/>
      <c r="E142" s="1233"/>
      <c r="F142" s="1238">
        <f>C141</f>
        <v>0</v>
      </c>
      <c r="G142" s="1233"/>
      <c r="H142" s="1238">
        <f>I141</f>
        <v>0</v>
      </c>
      <c r="I142" s="1246"/>
      <c r="J142" s="1260"/>
      <c r="K142" s="1266"/>
      <c r="L142" s="1282"/>
      <c r="M142" s="1282"/>
      <c r="N142" s="1225"/>
      <c r="O142" s="1288"/>
      <c r="P142" s="1293"/>
      <c r="Q142" s="1293"/>
      <c r="R142" s="1293"/>
      <c r="S142" s="1304"/>
      <c r="T142" s="1313" t="s">
        <v>1559</v>
      </c>
      <c r="U142" s="1320"/>
      <c r="V142" s="1331"/>
      <c r="W142" s="1342" t="str">
        <f>IF(W141="","",VLOOKUP(W141,'シフト記号表（従来型・ユニット型共通）'!$C$6:$L$47,10,FALSE))</f>
        <v/>
      </c>
      <c r="X142" s="1354" t="str">
        <f>IF(X141="","",VLOOKUP(X141,'シフト記号表（従来型・ユニット型共通）'!$C$6:$L$47,10,FALSE))</f>
        <v/>
      </c>
      <c r="Y142" s="1354" t="str">
        <f>IF(Y141="","",VLOOKUP(Y141,'シフト記号表（従来型・ユニット型共通）'!$C$6:$L$47,10,FALSE))</f>
        <v/>
      </c>
      <c r="Z142" s="1354" t="str">
        <f>IF(Z141="","",VLOOKUP(Z141,'シフト記号表（従来型・ユニット型共通）'!$C$6:$L$47,10,FALSE))</f>
        <v/>
      </c>
      <c r="AA142" s="1354" t="str">
        <f>IF(AA141="","",VLOOKUP(AA141,'シフト記号表（従来型・ユニット型共通）'!$C$6:$L$47,10,FALSE))</f>
        <v/>
      </c>
      <c r="AB142" s="1354" t="str">
        <f>IF(AB141="","",VLOOKUP(AB141,'シフト記号表（従来型・ユニット型共通）'!$C$6:$L$47,10,FALSE))</f>
        <v/>
      </c>
      <c r="AC142" s="1370" t="str">
        <f>IF(AC141="","",VLOOKUP(AC141,'シフト記号表（従来型・ユニット型共通）'!$C$6:$L$47,10,FALSE))</f>
        <v/>
      </c>
      <c r="AD142" s="1342" t="str">
        <f>IF(AD141="","",VLOOKUP(AD141,'シフト記号表（従来型・ユニット型共通）'!$C$6:$L$47,10,FALSE))</f>
        <v/>
      </c>
      <c r="AE142" s="1354" t="str">
        <f>IF(AE141="","",VLOOKUP(AE141,'シフト記号表（従来型・ユニット型共通）'!$C$6:$L$47,10,FALSE))</f>
        <v/>
      </c>
      <c r="AF142" s="1354" t="str">
        <f>IF(AF141="","",VLOOKUP(AF141,'シフト記号表（従来型・ユニット型共通）'!$C$6:$L$47,10,FALSE))</f>
        <v/>
      </c>
      <c r="AG142" s="1354" t="str">
        <f>IF(AG141="","",VLOOKUP(AG141,'シフト記号表（従来型・ユニット型共通）'!$C$6:$L$47,10,FALSE))</f>
        <v/>
      </c>
      <c r="AH142" s="1354" t="str">
        <f>IF(AH141="","",VLOOKUP(AH141,'シフト記号表（従来型・ユニット型共通）'!$C$6:$L$47,10,FALSE))</f>
        <v/>
      </c>
      <c r="AI142" s="1354" t="str">
        <f>IF(AI141="","",VLOOKUP(AI141,'シフト記号表（従来型・ユニット型共通）'!$C$6:$L$47,10,FALSE))</f>
        <v/>
      </c>
      <c r="AJ142" s="1370" t="str">
        <f>IF(AJ141="","",VLOOKUP(AJ141,'シフト記号表（従来型・ユニット型共通）'!$C$6:$L$47,10,FALSE))</f>
        <v/>
      </c>
      <c r="AK142" s="1342" t="str">
        <f>IF(AK141="","",VLOOKUP(AK141,'シフト記号表（従来型・ユニット型共通）'!$C$6:$L$47,10,FALSE))</f>
        <v/>
      </c>
      <c r="AL142" s="1354" t="str">
        <f>IF(AL141="","",VLOOKUP(AL141,'シフト記号表（従来型・ユニット型共通）'!$C$6:$L$47,10,FALSE))</f>
        <v/>
      </c>
      <c r="AM142" s="1354" t="str">
        <f>IF(AM141="","",VLOOKUP(AM141,'シフト記号表（従来型・ユニット型共通）'!$C$6:$L$47,10,FALSE))</f>
        <v/>
      </c>
      <c r="AN142" s="1354" t="str">
        <f>IF(AN141="","",VLOOKUP(AN141,'シフト記号表（従来型・ユニット型共通）'!$C$6:$L$47,10,FALSE))</f>
        <v/>
      </c>
      <c r="AO142" s="1354" t="str">
        <f>IF(AO141="","",VLOOKUP(AO141,'シフト記号表（従来型・ユニット型共通）'!$C$6:$L$47,10,FALSE))</f>
        <v/>
      </c>
      <c r="AP142" s="1354" t="str">
        <f>IF(AP141="","",VLOOKUP(AP141,'シフト記号表（従来型・ユニット型共通）'!$C$6:$L$47,10,FALSE))</f>
        <v/>
      </c>
      <c r="AQ142" s="1370" t="str">
        <f>IF(AQ141="","",VLOOKUP(AQ141,'シフト記号表（従来型・ユニット型共通）'!$C$6:$L$47,10,FALSE))</f>
        <v/>
      </c>
      <c r="AR142" s="1342" t="str">
        <f>IF(AR141="","",VLOOKUP(AR141,'シフト記号表（従来型・ユニット型共通）'!$C$6:$L$47,10,FALSE))</f>
        <v/>
      </c>
      <c r="AS142" s="1354" t="str">
        <f>IF(AS141="","",VLOOKUP(AS141,'シフト記号表（従来型・ユニット型共通）'!$C$6:$L$47,10,FALSE))</f>
        <v/>
      </c>
      <c r="AT142" s="1354" t="str">
        <f>IF(AT141="","",VLOOKUP(AT141,'シフト記号表（従来型・ユニット型共通）'!$C$6:$L$47,10,FALSE))</f>
        <v/>
      </c>
      <c r="AU142" s="1354" t="str">
        <f>IF(AU141="","",VLOOKUP(AU141,'シフト記号表（従来型・ユニット型共通）'!$C$6:$L$47,10,FALSE))</f>
        <v/>
      </c>
      <c r="AV142" s="1354" t="str">
        <f>IF(AV141="","",VLOOKUP(AV141,'シフト記号表（従来型・ユニット型共通）'!$C$6:$L$47,10,FALSE))</f>
        <v/>
      </c>
      <c r="AW142" s="1354" t="str">
        <f>IF(AW141="","",VLOOKUP(AW141,'シフト記号表（従来型・ユニット型共通）'!$C$6:$L$47,10,FALSE))</f>
        <v/>
      </c>
      <c r="AX142" s="1370" t="str">
        <f>IF(AX141="","",VLOOKUP(AX141,'シフト記号表（従来型・ユニット型共通）'!$C$6:$L$47,10,FALSE))</f>
        <v/>
      </c>
      <c r="AY142" s="1342" t="str">
        <f>IF(AY141="","",VLOOKUP(AY141,'シフト記号表（従来型・ユニット型共通）'!$C$6:$L$47,10,FALSE))</f>
        <v/>
      </c>
      <c r="AZ142" s="1354" t="str">
        <f>IF(AZ141="","",VLOOKUP(AZ141,'シフト記号表（従来型・ユニット型共通）'!$C$6:$L$47,10,FALSE))</f>
        <v/>
      </c>
      <c r="BA142" s="1354" t="str">
        <f>IF(BA141="","",VLOOKUP(BA141,'シフト記号表（従来型・ユニット型共通）'!$C$6:$L$47,10,FALSE))</f>
        <v/>
      </c>
      <c r="BB142" s="1406">
        <f>IF($BE$3="４週",SUM(W142:AX142),IF($BE$3="暦月",SUM(W142:BA142),""))</f>
        <v>0</v>
      </c>
      <c r="BC142" s="1415"/>
      <c r="BD142" s="1424">
        <f>IF($BE$3="４週",BB142/4,IF($BE$3="暦月",(BB142/($BE$8/7)),""))</f>
        <v>0</v>
      </c>
      <c r="BE142" s="1415"/>
      <c r="BF142" s="1437"/>
      <c r="BG142" s="1444"/>
      <c r="BH142" s="1444"/>
      <c r="BI142" s="1444"/>
      <c r="BJ142" s="1454"/>
    </row>
    <row r="143" spans="2:62" ht="20.25" customHeight="1">
      <c r="B143" s="1199">
        <f>B141+1</f>
        <v>64</v>
      </c>
      <c r="C143" s="1213"/>
      <c r="D143" s="1224"/>
      <c r="E143" s="1231"/>
      <c r="F143" s="1236"/>
      <c r="G143" s="1231"/>
      <c r="H143" s="1236"/>
      <c r="I143" s="1245"/>
      <c r="J143" s="1259"/>
      <c r="K143" s="1265"/>
      <c r="L143" s="1281"/>
      <c r="M143" s="1281"/>
      <c r="N143" s="1224"/>
      <c r="O143" s="1288"/>
      <c r="P143" s="1293"/>
      <c r="Q143" s="1293"/>
      <c r="R143" s="1293"/>
      <c r="S143" s="1304"/>
      <c r="T143" s="1314" t="s">
        <v>1366</v>
      </c>
      <c r="U143" s="1321"/>
      <c r="V143" s="1332"/>
      <c r="W143" s="1343"/>
      <c r="X143" s="1355"/>
      <c r="Y143" s="1355"/>
      <c r="Z143" s="1355"/>
      <c r="AA143" s="1355"/>
      <c r="AB143" s="1355"/>
      <c r="AC143" s="1371"/>
      <c r="AD143" s="1343"/>
      <c r="AE143" s="1355"/>
      <c r="AF143" s="1355"/>
      <c r="AG143" s="1355"/>
      <c r="AH143" s="1355"/>
      <c r="AI143" s="1355"/>
      <c r="AJ143" s="1371"/>
      <c r="AK143" s="1343"/>
      <c r="AL143" s="1355"/>
      <c r="AM143" s="1355"/>
      <c r="AN143" s="1355"/>
      <c r="AO143" s="1355"/>
      <c r="AP143" s="1355"/>
      <c r="AQ143" s="1371"/>
      <c r="AR143" s="1343"/>
      <c r="AS143" s="1355"/>
      <c r="AT143" s="1355"/>
      <c r="AU143" s="1355"/>
      <c r="AV143" s="1355"/>
      <c r="AW143" s="1355"/>
      <c r="AX143" s="1371"/>
      <c r="AY143" s="1343"/>
      <c r="AZ143" s="1355"/>
      <c r="BA143" s="1398"/>
      <c r="BB143" s="1405"/>
      <c r="BC143" s="1414"/>
      <c r="BD143" s="1423"/>
      <c r="BE143" s="1431"/>
      <c r="BF143" s="1436"/>
      <c r="BG143" s="1443"/>
      <c r="BH143" s="1443"/>
      <c r="BI143" s="1443"/>
      <c r="BJ143" s="1453"/>
    </row>
    <row r="144" spans="2:62" ht="20.25" customHeight="1">
      <c r="B144" s="1200"/>
      <c r="C144" s="1214"/>
      <c r="D144" s="1225"/>
      <c r="E144" s="1233"/>
      <c r="F144" s="1238">
        <f>C143</f>
        <v>0</v>
      </c>
      <c r="G144" s="1233"/>
      <c r="H144" s="1238">
        <f>I143</f>
        <v>0</v>
      </c>
      <c r="I144" s="1246"/>
      <c r="J144" s="1260"/>
      <c r="K144" s="1266"/>
      <c r="L144" s="1282"/>
      <c r="M144" s="1282"/>
      <c r="N144" s="1225"/>
      <c r="O144" s="1288"/>
      <c r="P144" s="1293"/>
      <c r="Q144" s="1293"/>
      <c r="R144" s="1293"/>
      <c r="S144" s="1304"/>
      <c r="T144" s="1313" t="s">
        <v>1559</v>
      </c>
      <c r="U144" s="1320"/>
      <c r="V144" s="1331"/>
      <c r="W144" s="1342" t="str">
        <f>IF(W143="","",VLOOKUP(W143,'シフト記号表（従来型・ユニット型共通）'!$C$6:$L$47,10,FALSE))</f>
        <v/>
      </c>
      <c r="X144" s="1354" t="str">
        <f>IF(X143="","",VLOOKUP(X143,'シフト記号表（従来型・ユニット型共通）'!$C$6:$L$47,10,FALSE))</f>
        <v/>
      </c>
      <c r="Y144" s="1354" t="str">
        <f>IF(Y143="","",VLOOKUP(Y143,'シフト記号表（従来型・ユニット型共通）'!$C$6:$L$47,10,FALSE))</f>
        <v/>
      </c>
      <c r="Z144" s="1354" t="str">
        <f>IF(Z143="","",VLOOKUP(Z143,'シフト記号表（従来型・ユニット型共通）'!$C$6:$L$47,10,FALSE))</f>
        <v/>
      </c>
      <c r="AA144" s="1354" t="str">
        <f>IF(AA143="","",VLOOKUP(AA143,'シフト記号表（従来型・ユニット型共通）'!$C$6:$L$47,10,FALSE))</f>
        <v/>
      </c>
      <c r="AB144" s="1354" t="str">
        <f>IF(AB143="","",VLOOKUP(AB143,'シフト記号表（従来型・ユニット型共通）'!$C$6:$L$47,10,FALSE))</f>
        <v/>
      </c>
      <c r="AC144" s="1370" t="str">
        <f>IF(AC143="","",VLOOKUP(AC143,'シフト記号表（従来型・ユニット型共通）'!$C$6:$L$47,10,FALSE))</f>
        <v/>
      </c>
      <c r="AD144" s="1342" t="str">
        <f>IF(AD143="","",VLOOKUP(AD143,'シフト記号表（従来型・ユニット型共通）'!$C$6:$L$47,10,FALSE))</f>
        <v/>
      </c>
      <c r="AE144" s="1354" t="str">
        <f>IF(AE143="","",VLOOKUP(AE143,'シフト記号表（従来型・ユニット型共通）'!$C$6:$L$47,10,FALSE))</f>
        <v/>
      </c>
      <c r="AF144" s="1354" t="str">
        <f>IF(AF143="","",VLOOKUP(AF143,'シフト記号表（従来型・ユニット型共通）'!$C$6:$L$47,10,FALSE))</f>
        <v/>
      </c>
      <c r="AG144" s="1354" t="str">
        <f>IF(AG143="","",VLOOKUP(AG143,'シフト記号表（従来型・ユニット型共通）'!$C$6:$L$47,10,FALSE))</f>
        <v/>
      </c>
      <c r="AH144" s="1354" t="str">
        <f>IF(AH143="","",VLOOKUP(AH143,'シフト記号表（従来型・ユニット型共通）'!$C$6:$L$47,10,FALSE))</f>
        <v/>
      </c>
      <c r="AI144" s="1354" t="str">
        <f>IF(AI143="","",VLOOKUP(AI143,'シフト記号表（従来型・ユニット型共通）'!$C$6:$L$47,10,FALSE))</f>
        <v/>
      </c>
      <c r="AJ144" s="1370" t="str">
        <f>IF(AJ143="","",VLOOKUP(AJ143,'シフト記号表（従来型・ユニット型共通）'!$C$6:$L$47,10,FALSE))</f>
        <v/>
      </c>
      <c r="AK144" s="1342" t="str">
        <f>IF(AK143="","",VLOOKUP(AK143,'シフト記号表（従来型・ユニット型共通）'!$C$6:$L$47,10,FALSE))</f>
        <v/>
      </c>
      <c r="AL144" s="1354" t="str">
        <f>IF(AL143="","",VLOOKUP(AL143,'シフト記号表（従来型・ユニット型共通）'!$C$6:$L$47,10,FALSE))</f>
        <v/>
      </c>
      <c r="AM144" s="1354" t="str">
        <f>IF(AM143="","",VLOOKUP(AM143,'シフト記号表（従来型・ユニット型共通）'!$C$6:$L$47,10,FALSE))</f>
        <v/>
      </c>
      <c r="AN144" s="1354" t="str">
        <f>IF(AN143="","",VLOOKUP(AN143,'シフト記号表（従来型・ユニット型共通）'!$C$6:$L$47,10,FALSE))</f>
        <v/>
      </c>
      <c r="AO144" s="1354" t="str">
        <f>IF(AO143="","",VLOOKUP(AO143,'シフト記号表（従来型・ユニット型共通）'!$C$6:$L$47,10,FALSE))</f>
        <v/>
      </c>
      <c r="AP144" s="1354" t="str">
        <f>IF(AP143="","",VLOOKUP(AP143,'シフト記号表（従来型・ユニット型共通）'!$C$6:$L$47,10,FALSE))</f>
        <v/>
      </c>
      <c r="AQ144" s="1370" t="str">
        <f>IF(AQ143="","",VLOOKUP(AQ143,'シフト記号表（従来型・ユニット型共通）'!$C$6:$L$47,10,FALSE))</f>
        <v/>
      </c>
      <c r="AR144" s="1342" t="str">
        <f>IF(AR143="","",VLOOKUP(AR143,'シフト記号表（従来型・ユニット型共通）'!$C$6:$L$47,10,FALSE))</f>
        <v/>
      </c>
      <c r="AS144" s="1354" t="str">
        <f>IF(AS143="","",VLOOKUP(AS143,'シフト記号表（従来型・ユニット型共通）'!$C$6:$L$47,10,FALSE))</f>
        <v/>
      </c>
      <c r="AT144" s="1354" t="str">
        <f>IF(AT143="","",VLOOKUP(AT143,'シフト記号表（従来型・ユニット型共通）'!$C$6:$L$47,10,FALSE))</f>
        <v/>
      </c>
      <c r="AU144" s="1354" t="str">
        <f>IF(AU143="","",VLOOKUP(AU143,'シフト記号表（従来型・ユニット型共通）'!$C$6:$L$47,10,FALSE))</f>
        <v/>
      </c>
      <c r="AV144" s="1354" t="str">
        <f>IF(AV143="","",VLOOKUP(AV143,'シフト記号表（従来型・ユニット型共通）'!$C$6:$L$47,10,FALSE))</f>
        <v/>
      </c>
      <c r="AW144" s="1354" t="str">
        <f>IF(AW143="","",VLOOKUP(AW143,'シフト記号表（従来型・ユニット型共通）'!$C$6:$L$47,10,FALSE))</f>
        <v/>
      </c>
      <c r="AX144" s="1370" t="str">
        <f>IF(AX143="","",VLOOKUP(AX143,'シフト記号表（従来型・ユニット型共通）'!$C$6:$L$47,10,FALSE))</f>
        <v/>
      </c>
      <c r="AY144" s="1342" t="str">
        <f>IF(AY143="","",VLOOKUP(AY143,'シフト記号表（従来型・ユニット型共通）'!$C$6:$L$47,10,FALSE))</f>
        <v/>
      </c>
      <c r="AZ144" s="1354" t="str">
        <f>IF(AZ143="","",VLOOKUP(AZ143,'シフト記号表（従来型・ユニット型共通）'!$C$6:$L$47,10,FALSE))</f>
        <v/>
      </c>
      <c r="BA144" s="1354" t="str">
        <f>IF(BA143="","",VLOOKUP(BA143,'シフト記号表（従来型・ユニット型共通）'!$C$6:$L$47,10,FALSE))</f>
        <v/>
      </c>
      <c r="BB144" s="1406">
        <f>IF($BE$3="４週",SUM(W144:AX144),IF($BE$3="暦月",SUM(W144:BA144),""))</f>
        <v>0</v>
      </c>
      <c r="BC144" s="1415"/>
      <c r="BD144" s="1424">
        <f>IF($BE$3="４週",BB144/4,IF($BE$3="暦月",(BB144/($BE$8/7)),""))</f>
        <v>0</v>
      </c>
      <c r="BE144" s="1415"/>
      <c r="BF144" s="1437"/>
      <c r="BG144" s="1444"/>
      <c r="BH144" s="1444"/>
      <c r="BI144" s="1444"/>
      <c r="BJ144" s="1454"/>
    </row>
    <row r="145" spans="2:62" ht="20.25" customHeight="1">
      <c r="B145" s="1199">
        <f>B143+1</f>
        <v>65</v>
      </c>
      <c r="C145" s="1213"/>
      <c r="D145" s="1224"/>
      <c r="E145" s="1231"/>
      <c r="F145" s="1236"/>
      <c r="G145" s="1231"/>
      <c r="H145" s="1236"/>
      <c r="I145" s="1245"/>
      <c r="J145" s="1259"/>
      <c r="K145" s="1265"/>
      <c r="L145" s="1281"/>
      <c r="M145" s="1281"/>
      <c r="N145" s="1224"/>
      <c r="O145" s="1288"/>
      <c r="P145" s="1293"/>
      <c r="Q145" s="1293"/>
      <c r="R145" s="1293"/>
      <c r="S145" s="1304"/>
      <c r="T145" s="1314" t="s">
        <v>1366</v>
      </c>
      <c r="U145" s="1321"/>
      <c r="V145" s="1332"/>
      <c r="W145" s="1343"/>
      <c r="X145" s="1355"/>
      <c r="Y145" s="1355"/>
      <c r="Z145" s="1355"/>
      <c r="AA145" s="1355"/>
      <c r="AB145" s="1355"/>
      <c r="AC145" s="1371"/>
      <c r="AD145" s="1343"/>
      <c r="AE145" s="1355"/>
      <c r="AF145" s="1355"/>
      <c r="AG145" s="1355"/>
      <c r="AH145" s="1355"/>
      <c r="AI145" s="1355"/>
      <c r="AJ145" s="1371"/>
      <c r="AK145" s="1343"/>
      <c r="AL145" s="1355"/>
      <c r="AM145" s="1355"/>
      <c r="AN145" s="1355"/>
      <c r="AO145" s="1355"/>
      <c r="AP145" s="1355"/>
      <c r="AQ145" s="1371"/>
      <c r="AR145" s="1343"/>
      <c r="AS145" s="1355"/>
      <c r="AT145" s="1355"/>
      <c r="AU145" s="1355"/>
      <c r="AV145" s="1355"/>
      <c r="AW145" s="1355"/>
      <c r="AX145" s="1371"/>
      <c r="AY145" s="1343"/>
      <c r="AZ145" s="1355"/>
      <c r="BA145" s="1398"/>
      <c r="BB145" s="1405"/>
      <c r="BC145" s="1414"/>
      <c r="BD145" s="1423"/>
      <c r="BE145" s="1431"/>
      <c r="BF145" s="1436"/>
      <c r="BG145" s="1443"/>
      <c r="BH145" s="1443"/>
      <c r="BI145" s="1443"/>
      <c r="BJ145" s="1453"/>
    </row>
    <row r="146" spans="2:62" ht="20.25" customHeight="1">
      <c r="B146" s="1200"/>
      <c r="C146" s="1214"/>
      <c r="D146" s="1225"/>
      <c r="E146" s="1233"/>
      <c r="F146" s="1238">
        <f>C145</f>
        <v>0</v>
      </c>
      <c r="G146" s="1233"/>
      <c r="H146" s="1238">
        <f>I145</f>
        <v>0</v>
      </c>
      <c r="I146" s="1246"/>
      <c r="J146" s="1260"/>
      <c r="K146" s="1266"/>
      <c r="L146" s="1282"/>
      <c r="M146" s="1282"/>
      <c r="N146" s="1225"/>
      <c r="O146" s="1288"/>
      <c r="P146" s="1293"/>
      <c r="Q146" s="1293"/>
      <c r="R146" s="1293"/>
      <c r="S146" s="1304"/>
      <c r="T146" s="1313" t="s">
        <v>1559</v>
      </c>
      <c r="U146" s="1320"/>
      <c r="V146" s="1331"/>
      <c r="W146" s="1342" t="str">
        <f>IF(W145="","",VLOOKUP(W145,'シフト記号表（従来型・ユニット型共通）'!$C$6:$L$47,10,FALSE))</f>
        <v/>
      </c>
      <c r="X146" s="1354" t="str">
        <f>IF(X145="","",VLOOKUP(X145,'シフト記号表（従来型・ユニット型共通）'!$C$6:$L$47,10,FALSE))</f>
        <v/>
      </c>
      <c r="Y146" s="1354" t="str">
        <f>IF(Y145="","",VLOOKUP(Y145,'シフト記号表（従来型・ユニット型共通）'!$C$6:$L$47,10,FALSE))</f>
        <v/>
      </c>
      <c r="Z146" s="1354" t="str">
        <f>IF(Z145="","",VLOOKUP(Z145,'シフト記号表（従来型・ユニット型共通）'!$C$6:$L$47,10,FALSE))</f>
        <v/>
      </c>
      <c r="AA146" s="1354" t="str">
        <f>IF(AA145="","",VLOOKUP(AA145,'シフト記号表（従来型・ユニット型共通）'!$C$6:$L$47,10,FALSE))</f>
        <v/>
      </c>
      <c r="AB146" s="1354" t="str">
        <f>IF(AB145="","",VLOOKUP(AB145,'シフト記号表（従来型・ユニット型共通）'!$C$6:$L$47,10,FALSE))</f>
        <v/>
      </c>
      <c r="AC146" s="1370" t="str">
        <f>IF(AC145="","",VLOOKUP(AC145,'シフト記号表（従来型・ユニット型共通）'!$C$6:$L$47,10,FALSE))</f>
        <v/>
      </c>
      <c r="AD146" s="1342" t="str">
        <f>IF(AD145="","",VLOOKUP(AD145,'シフト記号表（従来型・ユニット型共通）'!$C$6:$L$47,10,FALSE))</f>
        <v/>
      </c>
      <c r="AE146" s="1354" t="str">
        <f>IF(AE145="","",VLOOKUP(AE145,'シフト記号表（従来型・ユニット型共通）'!$C$6:$L$47,10,FALSE))</f>
        <v/>
      </c>
      <c r="AF146" s="1354" t="str">
        <f>IF(AF145="","",VLOOKUP(AF145,'シフト記号表（従来型・ユニット型共通）'!$C$6:$L$47,10,FALSE))</f>
        <v/>
      </c>
      <c r="AG146" s="1354" t="str">
        <f>IF(AG145="","",VLOOKUP(AG145,'シフト記号表（従来型・ユニット型共通）'!$C$6:$L$47,10,FALSE))</f>
        <v/>
      </c>
      <c r="AH146" s="1354" t="str">
        <f>IF(AH145="","",VLOOKUP(AH145,'シフト記号表（従来型・ユニット型共通）'!$C$6:$L$47,10,FALSE))</f>
        <v/>
      </c>
      <c r="AI146" s="1354" t="str">
        <f>IF(AI145="","",VLOOKUP(AI145,'シフト記号表（従来型・ユニット型共通）'!$C$6:$L$47,10,FALSE))</f>
        <v/>
      </c>
      <c r="AJ146" s="1370" t="str">
        <f>IF(AJ145="","",VLOOKUP(AJ145,'シフト記号表（従来型・ユニット型共通）'!$C$6:$L$47,10,FALSE))</f>
        <v/>
      </c>
      <c r="AK146" s="1342" t="str">
        <f>IF(AK145="","",VLOOKUP(AK145,'シフト記号表（従来型・ユニット型共通）'!$C$6:$L$47,10,FALSE))</f>
        <v/>
      </c>
      <c r="AL146" s="1354" t="str">
        <f>IF(AL145="","",VLOOKUP(AL145,'シフト記号表（従来型・ユニット型共通）'!$C$6:$L$47,10,FALSE))</f>
        <v/>
      </c>
      <c r="AM146" s="1354" t="str">
        <f>IF(AM145="","",VLOOKUP(AM145,'シフト記号表（従来型・ユニット型共通）'!$C$6:$L$47,10,FALSE))</f>
        <v/>
      </c>
      <c r="AN146" s="1354" t="str">
        <f>IF(AN145="","",VLOOKUP(AN145,'シフト記号表（従来型・ユニット型共通）'!$C$6:$L$47,10,FALSE))</f>
        <v/>
      </c>
      <c r="AO146" s="1354" t="str">
        <f>IF(AO145="","",VLOOKUP(AO145,'シフト記号表（従来型・ユニット型共通）'!$C$6:$L$47,10,FALSE))</f>
        <v/>
      </c>
      <c r="AP146" s="1354" t="str">
        <f>IF(AP145="","",VLOOKUP(AP145,'シフト記号表（従来型・ユニット型共通）'!$C$6:$L$47,10,FALSE))</f>
        <v/>
      </c>
      <c r="AQ146" s="1370" t="str">
        <f>IF(AQ145="","",VLOOKUP(AQ145,'シフト記号表（従来型・ユニット型共通）'!$C$6:$L$47,10,FALSE))</f>
        <v/>
      </c>
      <c r="AR146" s="1342" t="str">
        <f>IF(AR145="","",VLOOKUP(AR145,'シフト記号表（従来型・ユニット型共通）'!$C$6:$L$47,10,FALSE))</f>
        <v/>
      </c>
      <c r="AS146" s="1354" t="str">
        <f>IF(AS145="","",VLOOKUP(AS145,'シフト記号表（従来型・ユニット型共通）'!$C$6:$L$47,10,FALSE))</f>
        <v/>
      </c>
      <c r="AT146" s="1354" t="str">
        <f>IF(AT145="","",VLOOKUP(AT145,'シフト記号表（従来型・ユニット型共通）'!$C$6:$L$47,10,FALSE))</f>
        <v/>
      </c>
      <c r="AU146" s="1354" t="str">
        <f>IF(AU145="","",VLOOKUP(AU145,'シフト記号表（従来型・ユニット型共通）'!$C$6:$L$47,10,FALSE))</f>
        <v/>
      </c>
      <c r="AV146" s="1354" t="str">
        <f>IF(AV145="","",VLOOKUP(AV145,'シフト記号表（従来型・ユニット型共通）'!$C$6:$L$47,10,FALSE))</f>
        <v/>
      </c>
      <c r="AW146" s="1354" t="str">
        <f>IF(AW145="","",VLOOKUP(AW145,'シフト記号表（従来型・ユニット型共通）'!$C$6:$L$47,10,FALSE))</f>
        <v/>
      </c>
      <c r="AX146" s="1370" t="str">
        <f>IF(AX145="","",VLOOKUP(AX145,'シフト記号表（従来型・ユニット型共通）'!$C$6:$L$47,10,FALSE))</f>
        <v/>
      </c>
      <c r="AY146" s="1342" t="str">
        <f>IF(AY145="","",VLOOKUP(AY145,'シフト記号表（従来型・ユニット型共通）'!$C$6:$L$47,10,FALSE))</f>
        <v/>
      </c>
      <c r="AZ146" s="1354" t="str">
        <f>IF(AZ145="","",VLOOKUP(AZ145,'シフト記号表（従来型・ユニット型共通）'!$C$6:$L$47,10,FALSE))</f>
        <v/>
      </c>
      <c r="BA146" s="1354" t="str">
        <f>IF(BA145="","",VLOOKUP(BA145,'シフト記号表（従来型・ユニット型共通）'!$C$6:$L$47,10,FALSE))</f>
        <v/>
      </c>
      <c r="BB146" s="1406">
        <f>IF($BE$3="４週",SUM(W146:AX146),IF($BE$3="暦月",SUM(W146:BA146),""))</f>
        <v>0</v>
      </c>
      <c r="BC146" s="1415"/>
      <c r="BD146" s="1424">
        <f>IF($BE$3="４週",BB146/4,IF($BE$3="暦月",(BB146/($BE$8/7)),""))</f>
        <v>0</v>
      </c>
      <c r="BE146" s="1415"/>
      <c r="BF146" s="1437"/>
      <c r="BG146" s="1444"/>
      <c r="BH146" s="1444"/>
      <c r="BI146" s="1444"/>
      <c r="BJ146" s="1454"/>
    </row>
    <row r="147" spans="2:62" ht="20.25" customHeight="1">
      <c r="B147" s="1199">
        <f>B145+1</f>
        <v>66</v>
      </c>
      <c r="C147" s="1213"/>
      <c r="D147" s="1224"/>
      <c r="E147" s="1231"/>
      <c r="F147" s="1236"/>
      <c r="G147" s="1231"/>
      <c r="H147" s="1236"/>
      <c r="I147" s="1245"/>
      <c r="J147" s="1259"/>
      <c r="K147" s="1265"/>
      <c r="L147" s="1281"/>
      <c r="M147" s="1281"/>
      <c r="N147" s="1224"/>
      <c r="O147" s="1288"/>
      <c r="P147" s="1293"/>
      <c r="Q147" s="1293"/>
      <c r="R147" s="1293"/>
      <c r="S147" s="1304"/>
      <c r="T147" s="1314" t="s">
        <v>1366</v>
      </c>
      <c r="U147" s="1321"/>
      <c r="V147" s="1332"/>
      <c r="W147" s="1343"/>
      <c r="X147" s="1355"/>
      <c r="Y147" s="1355"/>
      <c r="Z147" s="1355"/>
      <c r="AA147" s="1355"/>
      <c r="AB147" s="1355"/>
      <c r="AC147" s="1371"/>
      <c r="AD147" s="1343"/>
      <c r="AE147" s="1355"/>
      <c r="AF147" s="1355"/>
      <c r="AG147" s="1355"/>
      <c r="AH147" s="1355"/>
      <c r="AI147" s="1355"/>
      <c r="AJ147" s="1371"/>
      <c r="AK147" s="1343"/>
      <c r="AL147" s="1355"/>
      <c r="AM147" s="1355"/>
      <c r="AN147" s="1355"/>
      <c r="AO147" s="1355"/>
      <c r="AP147" s="1355"/>
      <c r="AQ147" s="1371"/>
      <c r="AR147" s="1343"/>
      <c r="AS147" s="1355"/>
      <c r="AT147" s="1355"/>
      <c r="AU147" s="1355"/>
      <c r="AV147" s="1355"/>
      <c r="AW147" s="1355"/>
      <c r="AX147" s="1371"/>
      <c r="AY147" s="1343"/>
      <c r="AZ147" s="1355"/>
      <c r="BA147" s="1398"/>
      <c r="BB147" s="1405"/>
      <c r="BC147" s="1414"/>
      <c r="BD147" s="1423"/>
      <c r="BE147" s="1431"/>
      <c r="BF147" s="1436"/>
      <c r="BG147" s="1443"/>
      <c r="BH147" s="1443"/>
      <c r="BI147" s="1443"/>
      <c r="BJ147" s="1453"/>
    </row>
    <row r="148" spans="2:62" ht="20.25" customHeight="1">
      <c r="B148" s="1200"/>
      <c r="C148" s="1214"/>
      <c r="D148" s="1225"/>
      <c r="E148" s="1233"/>
      <c r="F148" s="1238">
        <f>C147</f>
        <v>0</v>
      </c>
      <c r="G148" s="1233"/>
      <c r="H148" s="1238">
        <f>I147</f>
        <v>0</v>
      </c>
      <c r="I148" s="1246"/>
      <c r="J148" s="1260"/>
      <c r="K148" s="1266"/>
      <c r="L148" s="1282"/>
      <c r="M148" s="1282"/>
      <c r="N148" s="1225"/>
      <c r="O148" s="1288"/>
      <c r="P148" s="1293"/>
      <c r="Q148" s="1293"/>
      <c r="R148" s="1293"/>
      <c r="S148" s="1304"/>
      <c r="T148" s="1313" t="s">
        <v>1559</v>
      </c>
      <c r="U148" s="1320"/>
      <c r="V148" s="1331"/>
      <c r="W148" s="1342" t="str">
        <f>IF(W147="","",VLOOKUP(W147,'シフト記号表（従来型・ユニット型共通）'!$C$6:$L$47,10,FALSE))</f>
        <v/>
      </c>
      <c r="X148" s="1354" t="str">
        <f>IF(X147="","",VLOOKUP(X147,'シフト記号表（従来型・ユニット型共通）'!$C$6:$L$47,10,FALSE))</f>
        <v/>
      </c>
      <c r="Y148" s="1354" t="str">
        <f>IF(Y147="","",VLOOKUP(Y147,'シフト記号表（従来型・ユニット型共通）'!$C$6:$L$47,10,FALSE))</f>
        <v/>
      </c>
      <c r="Z148" s="1354" t="str">
        <f>IF(Z147="","",VLOOKUP(Z147,'シフト記号表（従来型・ユニット型共通）'!$C$6:$L$47,10,FALSE))</f>
        <v/>
      </c>
      <c r="AA148" s="1354" t="str">
        <f>IF(AA147="","",VLOOKUP(AA147,'シフト記号表（従来型・ユニット型共通）'!$C$6:$L$47,10,FALSE))</f>
        <v/>
      </c>
      <c r="AB148" s="1354" t="str">
        <f>IF(AB147="","",VLOOKUP(AB147,'シフト記号表（従来型・ユニット型共通）'!$C$6:$L$47,10,FALSE))</f>
        <v/>
      </c>
      <c r="AC148" s="1370" t="str">
        <f>IF(AC147="","",VLOOKUP(AC147,'シフト記号表（従来型・ユニット型共通）'!$C$6:$L$47,10,FALSE))</f>
        <v/>
      </c>
      <c r="AD148" s="1342" t="str">
        <f>IF(AD147="","",VLOOKUP(AD147,'シフト記号表（従来型・ユニット型共通）'!$C$6:$L$47,10,FALSE))</f>
        <v/>
      </c>
      <c r="AE148" s="1354" t="str">
        <f>IF(AE147="","",VLOOKUP(AE147,'シフト記号表（従来型・ユニット型共通）'!$C$6:$L$47,10,FALSE))</f>
        <v/>
      </c>
      <c r="AF148" s="1354" t="str">
        <f>IF(AF147="","",VLOOKUP(AF147,'シフト記号表（従来型・ユニット型共通）'!$C$6:$L$47,10,FALSE))</f>
        <v/>
      </c>
      <c r="AG148" s="1354" t="str">
        <f>IF(AG147="","",VLOOKUP(AG147,'シフト記号表（従来型・ユニット型共通）'!$C$6:$L$47,10,FALSE))</f>
        <v/>
      </c>
      <c r="AH148" s="1354" t="str">
        <f>IF(AH147="","",VLOOKUP(AH147,'シフト記号表（従来型・ユニット型共通）'!$C$6:$L$47,10,FALSE))</f>
        <v/>
      </c>
      <c r="AI148" s="1354" t="str">
        <f>IF(AI147="","",VLOOKUP(AI147,'シフト記号表（従来型・ユニット型共通）'!$C$6:$L$47,10,FALSE))</f>
        <v/>
      </c>
      <c r="AJ148" s="1370" t="str">
        <f>IF(AJ147="","",VLOOKUP(AJ147,'シフト記号表（従来型・ユニット型共通）'!$C$6:$L$47,10,FALSE))</f>
        <v/>
      </c>
      <c r="AK148" s="1342" t="str">
        <f>IF(AK147="","",VLOOKUP(AK147,'シフト記号表（従来型・ユニット型共通）'!$C$6:$L$47,10,FALSE))</f>
        <v/>
      </c>
      <c r="AL148" s="1354" t="str">
        <f>IF(AL147="","",VLOOKUP(AL147,'シフト記号表（従来型・ユニット型共通）'!$C$6:$L$47,10,FALSE))</f>
        <v/>
      </c>
      <c r="AM148" s="1354" t="str">
        <f>IF(AM147="","",VLOOKUP(AM147,'シフト記号表（従来型・ユニット型共通）'!$C$6:$L$47,10,FALSE))</f>
        <v/>
      </c>
      <c r="AN148" s="1354" t="str">
        <f>IF(AN147="","",VLOOKUP(AN147,'シフト記号表（従来型・ユニット型共通）'!$C$6:$L$47,10,FALSE))</f>
        <v/>
      </c>
      <c r="AO148" s="1354" t="str">
        <f>IF(AO147="","",VLOOKUP(AO147,'シフト記号表（従来型・ユニット型共通）'!$C$6:$L$47,10,FALSE))</f>
        <v/>
      </c>
      <c r="AP148" s="1354" t="str">
        <f>IF(AP147="","",VLOOKUP(AP147,'シフト記号表（従来型・ユニット型共通）'!$C$6:$L$47,10,FALSE))</f>
        <v/>
      </c>
      <c r="AQ148" s="1370" t="str">
        <f>IF(AQ147="","",VLOOKUP(AQ147,'シフト記号表（従来型・ユニット型共通）'!$C$6:$L$47,10,FALSE))</f>
        <v/>
      </c>
      <c r="AR148" s="1342" t="str">
        <f>IF(AR147="","",VLOOKUP(AR147,'シフト記号表（従来型・ユニット型共通）'!$C$6:$L$47,10,FALSE))</f>
        <v/>
      </c>
      <c r="AS148" s="1354" t="str">
        <f>IF(AS147="","",VLOOKUP(AS147,'シフト記号表（従来型・ユニット型共通）'!$C$6:$L$47,10,FALSE))</f>
        <v/>
      </c>
      <c r="AT148" s="1354" t="str">
        <f>IF(AT147="","",VLOOKUP(AT147,'シフト記号表（従来型・ユニット型共通）'!$C$6:$L$47,10,FALSE))</f>
        <v/>
      </c>
      <c r="AU148" s="1354" t="str">
        <f>IF(AU147="","",VLOOKUP(AU147,'シフト記号表（従来型・ユニット型共通）'!$C$6:$L$47,10,FALSE))</f>
        <v/>
      </c>
      <c r="AV148" s="1354" t="str">
        <f>IF(AV147="","",VLOOKUP(AV147,'シフト記号表（従来型・ユニット型共通）'!$C$6:$L$47,10,FALSE))</f>
        <v/>
      </c>
      <c r="AW148" s="1354" t="str">
        <f>IF(AW147="","",VLOOKUP(AW147,'シフト記号表（従来型・ユニット型共通）'!$C$6:$L$47,10,FALSE))</f>
        <v/>
      </c>
      <c r="AX148" s="1370" t="str">
        <f>IF(AX147="","",VLOOKUP(AX147,'シフト記号表（従来型・ユニット型共通）'!$C$6:$L$47,10,FALSE))</f>
        <v/>
      </c>
      <c r="AY148" s="1342" t="str">
        <f>IF(AY147="","",VLOOKUP(AY147,'シフト記号表（従来型・ユニット型共通）'!$C$6:$L$47,10,FALSE))</f>
        <v/>
      </c>
      <c r="AZ148" s="1354" t="str">
        <f>IF(AZ147="","",VLOOKUP(AZ147,'シフト記号表（従来型・ユニット型共通）'!$C$6:$L$47,10,FALSE))</f>
        <v/>
      </c>
      <c r="BA148" s="1354" t="str">
        <f>IF(BA147="","",VLOOKUP(BA147,'シフト記号表（従来型・ユニット型共通）'!$C$6:$L$47,10,FALSE))</f>
        <v/>
      </c>
      <c r="BB148" s="1406">
        <f>IF($BE$3="４週",SUM(W148:AX148),IF($BE$3="暦月",SUM(W148:BA148),""))</f>
        <v>0</v>
      </c>
      <c r="BC148" s="1415"/>
      <c r="BD148" s="1424">
        <f>IF($BE$3="４週",BB148/4,IF($BE$3="暦月",(BB148/($BE$8/7)),""))</f>
        <v>0</v>
      </c>
      <c r="BE148" s="1415"/>
      <c r="BF148" s="1437"/>
      <c r="BG148" s="1444"/>
      <c r="BH148" s="1444"/>
      <c r="BI148" s="1444"/>
      <c r="BJ148" s="1454"/>
    </row>
    <row r="149" spans="2:62" ht="20.25" customHeight="1">
      <c r="B149" s="1199">
        <f>B147+1</f>
        <v>67</v>
      </c>
      <c r="C149" s="1213"/>
      <c r="D149" s="1224"/>
      <c r="E149" s="1231"/>
      <c r="F149" s="1236"/>
      <c r="G149" s="1231"/>
      <c r="H149" s="1236"/>
      <c r="I149" s="1245"/>
      <c r="J149" s="1259"/>
      <c r="K149" s="1265"/>
      <c r="L149" s="1281"/>
      <c r="M149" s="1281"/>
      <c r="N149" s="1224"/>
      <c r="O149" s="1288"/>
      <c r="P149" s="1293"/>
      <c r="Q149" s="1293"/>
      <c r="R149" s="1293"/>
      <c r="S149" s="1304"/>
      <c r="T149" s="1314" t="s">
        <v>1366</v>
      </c>
      <c r="U149" s="1321"/>
      <c r="V149" s="1332"/>
      <c r="W149" s="1343"/>
      <c r="X149" s="1355"/>
      <c r="Y149" s="1355"/>
      <c r="Z149" s="1355"/>
      <c r="AA149" s="1355"/>
      <c r="AB149" s="1355"/>
      <c r="AC149" s="1371"/>
      <c r="AD149" s="1343"/>
      <c r="AE149" s="1355"/>
      <c r="AF149" s="1355"/>
      <c r="AG149" s="1355"/>
      <c r="AH149" s="1355"/>
      <c r="AI149" s="1355"/>
      <c r="AJ149" s="1371"/>
      <c r="AK149" s="1343"/>
      <c r="AL149" s="1355"/>
      <c r="AM149" s="1355"/>
      <c r="AN149" s="1355"/>
      <c r="AO149" s="1355"/>
      <c r="AP149" s="1355"/>
      <c r="AQ149" s="1371"/>
      <c r="AR149" s="1343"/>
      <c r="AS149" s="1355"/>
      <c r="AT149" s="1355"/>
      <c r="AU149" s="1355"/>
      <c r="AV149" s="1355"/>
      <c r="AW149" s="1355"/>
      <c r="AX149" s="1371"/>
      <c r="AY149" s="1343"/>
      <c r="AZ149" s="1355"/>
      <c r="BA149" s="1398"/>
      <c r="BB149" s="1405"/>
      <c r="BC149" s="1414"/>
      <c r="BD149" s="1423"/>
      <c r="BE149" s="1431"/>
      <c r="BF149" s="1436"/>
      <c r="BG149" s="1443"/>
      <c r="BH149" s="1443"/>
      <c r="BI149" s="1443"/>
      <c r="BJ149" s="1453"/>
    </row>
    <row r="150" spans="2:62" ht="20.25" customHeight="1">
      <c r="B150" s="1200"/>
      <c r="C150" s="1214"/>
      <c r="D150" s="1225"/>
      <c r="E150" s="1233"/>
      <c r="F150" s="1238">
        <f>C149</f>
        <v>0</v>
      </c>
      <c r="G150" s="1233"/>
      <c r="H150" s="1238">
        <f>I149</f>
        <v>0</v>
      </c>
      <c r="I150" s="1246"/>
      <c r="J150" s="1260"/>
      <c r="K150" s="1266"/>
      <c r="L150" s="1282"/>
      <c r="M150" s="1282"/>
      <c r="N150" s="1225"/>
      <c r="O150" s="1288"/>
      <c r="P150" s="1293"/>
      <c r="Q150" s="1293"/>
      <c r="R150" s="1293"/>
      <c r="S150" s="1304"/>
      <c r="T150" s="1313" t="s">
        <v>1559</v>
      </c>
      <c r="U150" s="1320"/>
      <c r="V150" s="1331"/>
      <c r="W150" s="1342" t="str">
        <f>IF(W149="","",VLOOKUP(W149,'シフト記号表（従来型・ユニット型共通）'!$C$6:$L$47,10,FALSE))</f>
        <v/>
      </c>
      <c r="X150" s="1354" t="str">
        <f>IF(X149="","",VLOOKUP(X149,'シフト記号表（従来型・ユニット型共通）'!$C$6:$L$47,10,FALSE))</f>
        <v/>
      </c>
      <c r="Y150" s="1354" t="str">
        <f>IF(Y149="","",VLOOKUP(Y149,'シフト記号表（従来型・ユニット型共通）'!$C$6:$L$47,10,FALSE))</f>
        <v/>
      </c>
      <c r="Z150" s="1354" t="str">
        <f>IF(Z149="","",VLOOKUP(Z149,'シフト記号表（従来型・ユニット型共通）'!$C$6:$L$47,10,FALSE))</f>
        <v/>
      </c>
      <c r="AA150" s="1354" t="str">
        <f>IF(AA149="","",VLOOKUP(AA149,'シフト記号表（従来型・ユニット型共通）'!$C$6:$L$47,10,FALSE))</f>
        <v/>
      </c>
      <c r="AB150" s="1354" t="str">
        <f>IF(AB149="","",VLOOKUP(AB149,'シフト記号表（従来型・ユニット型共通）'!$C$6:$L$47,10,FALSE))</f>
        <v/>
      </c>
      <c r="AC150" s="1370" t="str">
        <f>IF(AC149="","",VLOOKUP(AC149,'シフト記号表（従来型・ユニット型共通）'!$C$6:$L$47,10,FALSE))</f>
        <v/>
      </c>
      <c r="AD150" s="1342" t="str">
        <f>IF(AD149="","",VLOOKUP(AD149,'シフト記号表（従来型・ユニット型共通）'!$C$6:$L$47,10,FALSE))</f>
        <v/>
      </c>
      <c r="AE150" s="1354" t="str">
        <f>IF(AE149="","",VLOOKUP(AE149,'シフト記号表（従来型・ユニット型共通）'!$C$6:$L$47,10,FALSE))</f>
        <v/>
      </c>
      <c r="AF150" s="1354" t="str">
        <f>IF(AF149="","",VLOOKUP(AF149,'シフト記号表（従来型・ユニット型共通）'!$C$6:$L$47,10,FALSE))</f>
        <v/>
      </c>
      <c r="AG150" s="1354" t="str">
        <f>IF(AG149="","",VLOOKUP(AG149,'シフト記号表（従来型・ユニット型共通）'!$C$6:$L$47,10,FALSE))</f>
        <v/>
      </c>
      <c r="AH150" s="1354" t="str">
        <f>IF(AH149="","",VLOOKUP(AH149,'シフト記号表（従来型・ユニット型共通）'!$C$6:$L$47,10,FALSE))</f>
        <v/>
      </c>
      <c r="AI150" s="1354" t="str">
        <f>IF(AI149="","",VLOOKUP(AI149,'シフト記号表（従来型・ユニット型共通）'!$C$6:$L$47,10,FALSE))</f>
        <v/>
      </c>
      <c r="AJ150" s="1370" t="str">
        <f>IF(AJ149="","",VLOOKUP(AJ149,'シフト記号表（従来型・ユニット型共通）'!$C$6:$L$47,10,FALSE))</f>
        <v/>
      </c>
      <c r="AK150" s="1342" t="str">
        <f>IF(AK149="","",VLOOKUP(AK149,'シフト記号表（従来型・ユニット型共通）'!$C$6:$L$47,10,FALSE))</f>
        <v/>
      </c>
      <c r="AL150" s="1354" t="str">
        <f>IF(AL149="","",VLOOKUP(AL149,'シフト記号表（従来型・ユニット型共通）'!$C$6:$L$47,10,FALSE))</f>
        <v/>
      </c>
      <c r="AM150" s="1354" t="str">
        <f>IF(AM149="","",VLOOKUP(AM149,'シフト記号表（従来型・ユニット型共通）'!$C$6:$L$47,10,FALSE))</f>
        <v/>
      </c>
      <c r="AN150" s="1354" t="str">
        <f>IF(AN149="","",VLOOKUP(AN149,'シフト記号表（従来型・ユニット型共通）'!$C$6:$L$47,10,FALSE))</f>
        <v/>
      </c>
      <c r="AO150" s="1354" t="str">
        <f>IF(AO149="","",VLOOKUP(AO149,'シフト記号表（従来型・ユニット型共通）'!$C$6:$L$47,10,FALSE))</f>
        <v/>
      </c>
      <c r="AP150" s="1354" t="str">
        <f>IF(AP149="","",VLOOKUP(AP149,'シフト記号表（従来型・ユニット型共通）'!$C$6:$L$47,10,FALSE))</f>
        <v/>
      </c>
      <c r="AQ150" s="1370" t="str">
        <f>IF(AQ149="","",VLOOKUP(AQ149,'シフト記号表（従来型・ユニット型共通）'!$C$6:$L$47,10,FALSE))</f>
        <v/>
      </c>
      <c r="AR150" s="1342" t="str">
        <f>IF(AR149="","",VLOOKUP(AR149,'シフト記号表（従来型・ユニット型共通）'!$C$6:$L$47,10,FALSE))</f>
        <v/>
      </c>
      <c r="AS150" s="1354" t="str">
        <f>IF(AS149="","",VLOOKUP(AS149,'シフト記号表（従来型・ユニット型共通）'!$C$6:$L$47,10,FALSE))</f>
        <v/>
      </c>
      <c r="AT150" s="1354" t="str">
        <f>IF(AT149="","",VLOOKUP(AT149,'シフト記号表（従来型・ユニット型共通）'!$C$6:$L$47,10,FALSE))</f>
        <v/>
      </c>
      <c r="AU150" s="1354" t="str">
        <f>IF(AU149="","",VLOOKUP(AU149,'シフト記号表（従来型・ユニット型共通）'!$C$6:$L$47,10,FALSE))</f>
        <v/>
      </c>
      <c r="AV150" s="1354" t="str">
        <f>IF(AV149="","",VLOOKUP(AV149,'シフト記号表（従来型・ユニット型共通）'!$C$6:$L$47,10,FALSE))</f>
        <v/>
      </c>
      <c r="AW150" s="1354" t="str">
        <f>IF(AW149="","",VLOOKUP(AW149,'シフト記号表（従来型・ユニット型共通）'!$C$6:$L$47,10,FALSE))</f>
        <v/>
      </c>
      <c r="AX150" s="1370" t="str">
        <f>IF(AX149="","",VLOOKUP(AX149,'シフト記号表（従来型・ユニット型共通）'!$C$6:$L$47,10,FALSE))</f>
        <v/>
      </c>
      <c r="AY150" s="1342" t="str">
        <f>IF(AY149="","",VLOOKUP(AY149,'シフト記号表（従来型・ユニット型共通）'!$C$6:$L$47,10,FALSE))</f>
        <v/>
      </c>
      <c r="AZ150" s="1354" t="str">
        <f>IF(AZ149="","",VLOOKUP(AZ149,'シフト記号表（従来型・ユニット型共通）'!$C$6:$L$47,10,FALSE))</f>
        <v/>
      </c>
      <c r="BA150" s="1354" t="str">
        <f>IF(BA149="","",VLOOKUP(BA149,'シフト記号表（従来型・ユニット型共通）'!$C$6:$L$47,10,FALSE))</f>
        <v/>
      </c>
      <c r="BB150" s="1406">
        <f>IF($BE$3="４週",SUM(W150:AX150),IF($BE$3="暦月",SUM(W150:BA150),""))</f>
        <v>0</v>
      </c>
      <c r="BC150" s="1415"/>
      <c r="BD150" s="1424">
        <f>IF($BE$3="４週",BB150/4,IF($BE$3="暦月",(BB150/($BE$8/7)),""))</f>
        <v>0</v>
      </c>
      <c r="BE150" s="1415"/>
      <c r="BF150" s="1437"/>
      <c r="BG150" s="1444"/>
      <c r="BH150" s="1444"/>
      <c r="BI150" s="1444"/>
      <c r="BJ150" s="1454"/>
    </row>
    <row r="151" spans="2:62" ht="20.25" customHeight="1">
      <c r="B151" s="1199">
        <f>B149+1</f>
        <v>68</v>
      </c>
      <c r="C151" s="1213"/>
      <c r="D151" s="1224"/>
      <c r="E151" s="1231"/>
      <c r="F151" s="1236"/>
      <c r="G151" s="1231"/>
      <c r="H151" s="1236"/>
      <c r="I151" s="1245"/>
      <c r="J151" s="1259"/>
      <c r="K151" s="1265"/>
      <c r="L151" s="1281"/>
      <c r="M151" s="1281"/>
      <c r="N151" s="1224"/>
      <c r="O151" s="1288"/>
      <c r="P151" s="1293"/>
      <c r="Q151" s="1293"/>
      <c r="R151" s="1293"/>
      <c r="S151" s="1304"/>
      <c r="T151" s="1314" t="s">
        <v>1366</v>
      </c>
      <c r="U151" s="1321"/>
      <c r="V151" s="1332"/>
      <c r="W151" s="1343"/>
      <c r="X151" s="1355"/>
      <c r="Y151" s="1355"/>
      <c r="Z151" s="1355"/>
      <c r="AA151" s="1355"/>
      <c r="AB151" s="1355"/>
      <c r="AC151" s="1371"/>
      <c r="AD151" s="1343"/>
      <c r="AE151" s="1355"/>
      <c r="AF151" s="1355"/>
      <c r="AG151" s="1355"/>
      <c r="AH151" s="1355"/>
      <c r="AI151" s="1355"/>
      <c r="AJ151" s="1371"/>
      <c r="AK151" s="1343"/>
      <c r="AL151" s="1355"/>
      <c r="AM151" s="1355"/>
      <c r="AN151" s="1355"/>
      <c r="AO151" s="1355"/>
      <c r="AP151" s="1355"/>
      <c r="AQ151" s="1371"/>
      <c r="AR151" s="1343"/>
      <c r="AS151" s="1355"/>
      <c r="AT151" s="1355"/>
      <c r="AU151" s="1355"/>
      <c r="AV151" s="1355"/>
      <c r="AW151" s="1355"/>
      <c r="AX151" s="1371"/>
      <c r="AY151" s="1343"/>
      <c r="AZ151" s="1355"/>
      <c r="BA151" s="1398"/>
      <c r="BB151" s="1405"/>
      <c r="BC151" s="1414"/>
      <c r="BD151" s="1423"/>
      <c r="BE151" s="1431"/>
      <c r="BF151" s="1436"/>
      <c r="BG151" s="1443"/>
      <c r="BH151" s="1443"/>
      <c r="BI151" s="1443"/>
      <c r="BJ151" s="1453"/>
    </row>
    <row r="152" spans="2:62" ht="20.25" customHeight="1">
      <c r="B152" s="1200"/>
      <c r="C152" s="1214"/>
      <c r="D152" s="1225"/>
      <c r="E152" s="1233"/>
      <c r="F152" s="1238">
        <f>C151</f>
        <v>0</v>
      </c>
      <c r="G152" s="1233"/>
      <c r="H152" s="1238">
        <f>I151</f>
        <v>0</v>
      </c>
      <c r="I152" s="1246"/>
      <c r="J152" s="1260"/>
      <c r="K152" s="1266"/>
      <c r="L152" s="1282"/>
      <c r="M152" s="1282"/>
      <c r="N152" s="1225"/>
      <c r="O152" s="1288"/>
      <c r="P152" s="1293"/>
      <c r="Q152" s="1293"/>
      <c r="R152" s="1293"/>
      <c r="S152" s="1304"/>
      <c r="T152" s="1313" t="s">
        <v>1559</v>
      </c>
      <c r="U152" s="1320"/>
      <c r="V152" s="1331"/>
      <c r="W152" s="1342" t="str">
        <f>IF(W151="","",VLOOKUP(W151,'シフト記号表（従来型・ユニット型共通）'!$C$6:$L$47,10,FALSE))</f>
        <v/>
      </c>
      <c r="X152" s="1354" t="str">
        <f>IF(X151="","",VLOOKUP(X151,'シフト記号表（従来型・ユニット型共通）'!$C$6:$L$47,10,FALSE))</f>
        <v/>
      </c>
      <c r="Y152" s="1354" t="str">
        <f>IF(Y151="","",VLOOKUP(Y151,'シフト記号表（従来型・ユニット型共通）'!$C$6:$L$47,10,FALSE))</f>
        <v/>
      </c>
      <c r="Z152" s="1354" t="str">
        <f>IF(Z151="","",VLOOKUP(Z151,'シフト記号表（従来型・ユニット型共通）'!$C$6:$L$47,10,FALSE))</f>
        <v/>
      </c>
      <c r="AA152" s="1354" t="str">
        <f>IF(AA151="","",VLOOKUP(AA151,'シフト記号表（従来型・ユニット型共通）'!$C$6:$L$47,10,FALSE))</f>
        <v/>
      </c>
      <c r="AB152" s="1354" t="str">
        <f>IF(AB151="","",VLOOKUP(AB151,'シフト記号表（従来型・ユニット型共通）'!$C$6:$L$47,10,FALSE))</f>
        <v/>
      </c>
      <c r="AC152" s="1370" t="str">
        <f>IF(AC151="","",VLOOKUP(AC151,'シフト記号表（従来型・ユニット型共通）'!$C$6:$L$47,10,FALSE))</f>
        <v/>
      </c>
      <c r="AD152" s="1342" t="str">
        <f>IF(AD151="","",VLOOKUP(AD151,'シフト記号表（従来型・ユニット型共通）'!$C$6:$L$47,10,FALSE))</f>
        <v/>
      </c>
      <c r="AE152" s="1354" t="str">
        <f>IF(AE151="","",VLOOKUP(AE151,'シフト記号表（従来型・ユニット型共通）'!$C$6:$L$47,10,FALSE))</f>
        <v/>
      </c>
      <c r="AF152" s="1354" t="str">
        <f>IF(AF151="","",VLOOKUP(AF151,'シフト記号表（従来型・ユニット型共通）'!$C$6:$L$47,10,FALSE))</f>
        <v/>
      </c>
      <c r="AG152" s="1354" t="str">
        <f>IF(AG151="","",VLOOKUP(AG151,'シフト記号表（従来型・ユニット型共通）'!$C$6:$L$47,10,FALSE))</f>
        <v/>
      </c>
      <c r="AH152" s="1354" t="str">
        <f>IF(AH151="","",VLOOKUP(AH151,'シフト記号表（従来型・ユニット型共通）'!$C$6:$L$47,10,FALSE))</f>
        <v/>
      </c>
      <c r="AI152" s="1354" t="str">
        <f>IF(AI151="","",VLOOKUP(AI151,'シフト記号表（従来型・ユニット型共通）'!$C$6:$L$47,10,FALSE))</f>
        <v/>
      </c>
      <c r="AJ152" s="1370" t="str">
        <f>IF(AJ151="","",VLOOKUP(AJ151,'シフト記号表（従来型・ユニット型共通）'!$C$6:$L$47,10,FALSE))</f>
        <v/>
      </c>
      <c r="AK152" s="1342" t="str">
        <f>IF(AK151="","",VLOOKUP(AK151,'シフト記号表（従来型・ユニット型共通）'!$C$6:$L$47,10,FALSE))</f>
        <v/>
      </c>
      <c r="AL152" s="1354" t="str">
        <f>IF(AL151="","",VLOOKUP(AL151,'シフト記号表（従来型・ユニット型共通）'!$C$6:$L$47,10,FALSE))</f>
        <v/>
      </c>
      <c r="AM152" s="1354" t="str">
        <f>IF(AM151="","",VLOOKUP(AM151,'シフト記号表（従来型・ユニット型共通）'!$C$6:$L$47,10,FALSE))</f>
        <v/>
      </c>
      <c r="AN152" s="1354" t="str">
        <f>IF(AN151="","",VLOOKUP(AN151,'シフト記号表（従来型・ユニット型共通）'!$C$6:$L$47,10,FALSE))</f>
        <v/>
      </c>
      <c r="AO152" s="1354" t="str">
        <f>IF(AO151="","",VLOOKUP(AO151,'シフト記号表（従来型・ユニット型共通）'!$C$6:$L$47,10,FALSE))</f>
        <v/>
      </c>
      <c r="AP152" s="1354" t="str">
        <f>IF(AP151="","",VLOOKUP(AP151,'シフト記号表（従来型・ユニット型共通）'!$C$6:$L$47,10,FALSE))</f>
        <v/>
      </c>
      <c r="AQ152" s="1370" t="str">
        <f>IF(AQ151="","",VLOOKUP(AQ151,'シフト記号表（従来型・ユニット型共通）'!$C$6:$L$47,10,FALSE))</f>
        <v/>
      </c>
      <c r="AR152" s="1342" t="str">
        <f>IF(AR151="","",VLOOKUP(AR151,'シフト記号表（従来型・ユニット型共通）'!$C$6:$L$47,10,FALSE))</f>
        <v/>
      </c>
      <c r="AS152" s="1354" t="str">
        <f>IF(AS151="","",VLOOKUP(AS151,'シフト記号表（従来型・ユニット型共通）'!$C$6:$L$47,10,FALSE))</f>
        <v/>
      </c>
      <c r="AT152" s="1354" t="str">
        <f>IF(AT151="","",VLOOKUP(AT151,'シフト記号表（従来型・ユニット型共通）'!$C$6:$L$47,10,FALSE))</f>
        <v/>
      </c>
      <c r="AU152" s="1354" t="str">
        <f>IF(AU151="","",VLOOKUP(AU151,'シフト記号表（従来型・ユニット型共通）'!$C$6:$L$47,10,FALSE))</f>
        <v/>
      </c>
      <c r="AV152" s="1354" t="str">
        <f>IF(AV151="","",VLOOKUP(AV151,'シフト記号表（従来型・ユニット型共通）'!$C$6:$L$47,10,FALSE))</f>
        <v/>
      </c>
      <c r="AW152" s="1354" t="str">
        <f>IF(AW151="","",VLOOKUP(AW151,'シフト記号表（従来型・ユニット型共通）'!$C$6:$L$47,10,FALSE))</f>
        <v/>
      </c>
      <c r="AX152" s="1370" t="str">
        <f>IF(AX151="","",VLOOKUP(AX151,'シフト記号表（従来型・ユニット型共通）'!$C$6:$L$47,10,FALSE))</f>
        <v/>
      </c>
      <c r="AY152" s="1342" t="str">
        <f>IF(AY151="","",VLOOKUP(AY151,'シフト記号表（従来型・ユニット型共通）'!$C$6:$L$47,10,FALSE))</f>
        <v/>
      </c>
      <c r="AZ152" s="1354" t="str">
        <f>IF(AZ151="","",VLOOKUP(AZ151,'シフト記号表（従来型・ユニット型共通）'!$C$6:$L$47,10,FALSE))</f>
        <v/>
      </c>
      <c r="BA152" s="1354" t="str">
        <f>IF(BA151="","",VLOOKUP(BA151,'シフト記号表（従来型・ユニット型共通）'!$C$6:$L$47,10,FALSE))</f>
        <v/>
      </c>
      <c r="BB152" s="1406">
        <f>IF($BE$3="４週",SUM(W152:AX152),IF($BE$3="暦月",SUM(W152:BA152),""))</f>
        <v>0</v>
      </c>
      <c r="BC152" s="1415"/>
      <c r="BD152" s="1424">
        <f>IF($BE$3="４週",BB152/4,IF($BE$3="暦月",(BB152/($BE$8/7)),""))</f>
        <v>0</v>
      </c>
      <c r="BE152" s="1415"/>
      <c r="BF152" s="1437"/>
      <c r="BG152" s="1444"/>
      <c r="BH152" s="1444"/>
      <c r="BI152" s="1444"/>
      <c r="BJ152" s="1454"/>
    </row>
    <row r="153" spans="2:62" ht="20.25" customHeight="1">
      <c r="B153" s="1199">
        <f>B151+1</f>
        <v>69</v>
      </c>
      <c r="C153" s="1213"/>
      <c r="D153" s="1224"/>
      <c r="E153" s="1231"/>
      <c r="F153" s="1236"/>
      <c r="G153" s="1231"/>
      <c r="H153" s="1236"/>
      <c r="I153" s="1245"/>
      <c r="J153" s="1259"/>
      <c r="K153" s="1265"/>
      <c r="L153" s="1281"/>
      <c r="M153" s="1281"/>
      <c r="N153" s="1224"/>
      <c r="O153" s="1288"/>
      <c r="P153" s="1293"/>
      <c r="Q153" s="1293"/>
      <c r="R153" s="1293"/>
      <c r="S153" s="1304"/>
      <c r="T153" s="1314" t="s">
        <v>1366</v>
      </c>
      <c r="U153" s="1321"/>
      <c r="V153" s="1332"/>
      <c r="W153" s="1343"/>
      <c r="X153" s="1355"/>
      <c r="Y153" s="1355"/>
      <c r="Z153" s="1355"/>
      <c r="AA153" s="1355"/>
      <c r="AB153" s="1355"/>
      <c r="AC153" s="1371"/>
      <c r="AD153" s="1343"/>
      <c r="AE153" s="1355"/>
      <c r="AF153" s="1355"/>
      <c r="AG153" s="1355"/>
      <c r="AH153" s="1355"/>
      <c r="AI153" s="1355"/>
      <c r="AJ153" s="1371"/>
      <c r="AK153" s="1343"/>
      <c r="AL153" s="1355"/>
      <c r="AM153" s="1355"/>
      <c r="AN153" s="1355"/>
      <c r="AO153" s="1355"/>
      <c r="AP153" s="1355"/>
      <c r="AQ153" s="1371"/>
      <c r="AR153" s="1343"/>
      <c r="AS153" s="1355"/>
      <c r="AT153" s="1355"/>
      <c r="AU153" s="1355"/>
      <c r="AV153" s="1355"/>
      <c r="AW153" s="1355"/>
      <c r="AX153" s="1371"/>
      <c r="AY153" s="1343"/>
      <c r="AZ153" s="1355"/>
      <c r="BA153" s="1398"/>
      <c r="BB153" s="1405"/>
      <c r="BC153" s="1414"/>
      <c r="BD153" s="1423"/>
      <c r="BE153" s="1431"/>
      <c r="BF153" s="1436"/>
      <c r="BG153" s="1443"/>
      <c r="BH153" s="1443"/>
      <c r="BI153" s="1443"/>
      <c r="BJ153" s="1453"/>
    </row>
    <row r="154" spans="2:62" ht="20.25" customHeight="1">
      <c r="B154" s="1200"/>
      <c r="C154" s="1214"/>
      <c r="D154" s="1225"/>
      <c r="E154" s="1233"/>
      <c r="F154" s="1238">
        <f>C153</f>
        <v>0</v>
      </c>
      <c r="G154" s="1233"/>
      <c r="H154" s="1238">
        <f>I153</f>
        <v>0</v>
      </c>
      <c r="I154" s="1246"/>
      <c r="J154" s="1260"/>
      <c r="K154" s="1266"/>
      <c r="L154" s="1282"/>
      <c r="M154" s="1282"/>
      <c r="N154" s="1225"/>
      <c r="O154" s="1288"/>
      <c r="P154" s="1293"/>
      <c r="Q154" s="1293"/>
      <c r="R154" s="1293"/>
      <c r="S154" s="1304"/>
      <c r="T154" s="1313" t="s">
        <v>1559</v>
      </c>
      <c r="U154" s="1320"/>
      <c r="V154" s="1331"/>
      <c r="W154" s="1342" t="str">
        <f>IF(W153="","",VLOOKUP(W153,'シフト記号表（従来型・ユニット型共通）'!$C$6:$L$47,10,FALSE))</f>
        <v/>
      </c>
      <c r="X154" s="1354" t="str">
        <f>IF(X153="","",VLOOKUP(X153,'シフト記号表（従来型・ユニット型共通）'!$C$6:$L$47,10,FALSE))</f>
        <v/>
      </c>
      <c r="Y154" s="1354" t="str">
        <f>IF(Y153="","",VLOOKUP(Y153,'シフト記号表（従来型・ユニット型共通）'!$C$6:$L$47,10,FALSE))</f>
        <v/>
      </c>
      <c r="Z154" s="1354" t="str">
        <f>IF(Z153="","",VLOOKUP(Z153,'シフト記号表（従来型・ユニット型共通）'!$C$6:$L$47,10,FALSE))</f>
        <v/>
      </c>
      <c r="AA154" s="1354" t="str">
        <f>IF(AA153="","",VLOOKUP(AA153,'シフト記号表（従来型・ユニット型共通）'!$C$6:$L$47,10,FALSE))</f>
        <v/>
      </c>
      <c r="AB154" s="1354" t="str">
        <f>IF(AB153="","",VLOOKUP(AB153,'シフト記号表（従来型・ユニット型共通）'!$C$6:$L$47,10,FALSE))</f>
        <v/>
      </c>
      <c r="AC154" s="1370" t="str">
        <f>IF(AC153="","",VLOOKUP(AC153,'シフト記号表（従来型・ユニット型共通）'!$C$6:$L$47,10,FALSE))</f>
        <v/>
      </c>
      <c r="AD154" s="1342" t="str">
        <f>IF(AD153="","",VLOOKUP(AD153,'シフト記号表（従来型・ユニット型共通）'!$C$6:$L$47,10,FALSE))</f>
        <v/>
      </c>
      <c r="AE154" s="1354" t="str">
        <f>IF(AE153="","",VLOOKUP(AE153,'シフト記号表（従来型・ユニット型共通）'!$C$6:$L$47,10,FALSE))</f>
        <v/>
      </c>
      <c r="AF154" s="1354" t="str">
        <f>IF(AF153="","",VLOOKUP(AF153,'シフト記号表（従来型・ユニット型共通）'!$C$6:$L$47,10,FALSE))</f>
        <v/>
      </c>
      <c r="AG154" s="1354" t="str">
        <f>IF(AG153="","",VLOOKUP(AG153,'シフト記号表（従来型・ユニット型共通）'!$C$6:$L$47,10,FALSE))</f>
        <v/>
      </c>
      <c r="AH154" s="1354" t="str">
        <f>IF(AH153="","",VLOOKUP(AH153,'シフト記号表（従来型・ユニット型共通）'!$C$6:$L$47,10,FALSE))</f>
        <v/>
      </c>
      <c r="AI154" s="1354" t="str">
        <f>IF(AI153="","",VLOOKUP(AI153,'シフト記号表（従来型・ユニット型共通）'!$C$6:$L$47,10,FALSE))</f>
        <v/>
      </c>
      <c r="AJ154" s="1370" t="str">
        <f>IF(AJ153="","",VLOOKUP(AJ153,'シフト記号表（従来型・ユニット型共通）'!$C$6:$L$47,10,FALSE))</f>
        <v/>
      </c>
      <c r="AK154" s="1342" t="str">
        <f>IF(AK153="","",VLOOKUP(AK153,'シフト記号表（従来型・ユニット型共通）'!$C$6:$L$47,10,FALSE))</f>
        <v/>
      </c>
      <c r="AL154" s="1354" t="str">
        <f>IF(AL153="","",VLOOKUP(AL153,'シフト記号表（従来型・ユニット型共通）'!$C$6:$L$47,10,FALSE))</f>
        <v/>
      </c>
      <c r="AM154" s="1354" t="str">
        <f>IF(AM153="","",VLOOKUP(AM153,'シフト記号表（従来型・ユニット型共通）'!$C$6:$L$47,10,FALSE))</f>
        <v/>
      </c>
      <c r="AN154" s="1354" t="str">
        <f>IF(AN153="","",VLOOKUP(AN153,'シフト記号表（従来型・ユニット型共通）'!$C$6:$L$47,10,FALSE))</f>
        <v/>
      </c>
      <c r="AO154" s="1354" t="str">
        <f>IF(AO153="","",VLOOKUP(AO153,'シフト記号表（従来型・ユニット型共通）'!$C$6:$L$47,10,FALSE))</f>
        <v/>
      </c>
      <c r="AP154" s="1354" t="str">
        <f>IF(AP153="","",VLOOKUP(AP153,'シフト記号表（従来型・ユニット型共通）'!$C$6:$L$47,10,FALSE))</f>
        <v/>
      </c>
      <c r="AQ154" s="1370" t="str">
        <f>IF(AQ153="","",VLOOKUP(AQ153,'シフト記号表（従来型・ユニット型共通）'!$C$6:$L$47,10,FALSE))</f>
        <v/>
      </c>
      <c r="AR154" s="1342" t="str">
        <f>IF(AR153="","",VLOOKUP(AR153,'シフト記号表（従来型・ユニット型共通）'!$C$6:$L$47,10,FALSE))</f>
        <v/>
      </c>
      <c r="AS154" s="1354" t="str">
        <f>IF(AS153="","",VLOOKUP(AS153,'シフト記号表（従来型・ユニット型共通）'!$C$6:$L$47,10,FALSE))</f>
        <v/>
      </c>
      <c r="AT154" s="1354" t="str">
        <f>IF(AT153="","",VLOOKUP(AT153,'シフト記号表（従来型・ユニット型共通）'!$C$6:$L$47,10,FALSE))</f>
        <v/>
      </c>
      <c r="AU154" s="1354" t="str">
        <f>IF(AU153="","",VLOOKUP(AU153,'シフト記号表（従来型・ユニット型共通）'!$C$6:$L$47,10,FALSE))</f>
        <v/>
      </c>
      <c r="AV154" s="1354" t="str">
        <f>IF(AV153="","",VLOOKUP(AV153,'シフト記号表（従来型・ユニット型共通）'!$C$6:$L$47,10,FALSE))</f>
        <v/>
      </c>
      <c r="AW154" s="1354" t="str">
        <f>IF(AW153="","",VLOOKUP(AW153,'シフト記号表（従来型・ユニット型共通）'!$C$6:$L$47,10,FALSE))</f>
        <v/>
      </c>
      <c r="AX154" s="1370" t="str">
        <f>IF(AX153="","",VLOOKUP(AX153,'シフト記号表（従来型・ユニット型共通）'!$C$6:$L$47,10,FALSE))</f>
        <v/>
      </c>
      <c r="AY154" s="1342" t="str">
        <f>IF(AY153="","",VLOOKUP(AY153,'シフト記号表（従来型・ユニット型共通）'!$C$6:$L$47,10,FALSE))</f>
        <v/>
      </c>
      <c r="AZ154" s="1354" t="str">
        <f>IF(AZ153="","",VLOOKUP(AZ153,'シフト記号表（従来型・ユニット型共通）'!$C$6:$L$47,10,FALSE))</f>
        <v/>
      </c>
      <c r="BA154" s="1354" t="str">
        <f>IF(BA153="","",VLOOKUP(BA153,'シフト記号表（従来型・ユニット型共通）'!$C$6:$L$47,10,FALSE))</f>
        <v/>
      </c>
      <c r="BB154" s="1406">
        <f>IF($BE$3="４週",SUM(W154:AX154),IF($BE$3="暦月",SUM(W154:BA154),""))</f>
        <v>0</v>
      </c>
      <c r="BC154" s="1415"/>
      <c r="BD154" s="1424">
        <f>IF($BE$3="４週",BB154/4,IF($BE$3="暦月",(BB154/($BE$8/7)),""))</f>
        <v>0</v>
      </c>
      <c r="BE154" s="1415"/>
      <c r="BF154" s="1437"/>
      <c r="BG154" s="1444"/>
      <c r="BH154" s="1444"/>
      <c r="BI154" s="1444"/>
      <c r="BJ154" s="1454"/>
    </row>
    <row r="155" spans="2:62" ht="20.25" customHeight="1">
      <c r="B155" s="1199">
        <f>B153+1</f>
        <v>70</v>
      </c>
      <c r="C155" s="1213"/>
      <c r="D155" s="1224"/>
      <c r="E155" s="1231"/>
      <c r="F155" s="1236"/>
      <c r="G155" s="1231"/>
      <c r="H155" s="1236"/>
      <c r="I155" s="1245"/>
      <c r="J155" s="1259"/>
      <c r="K155" s="1265"/>
      <c r="L155" s="1281"/>
      <c r="M155" s="1281"/>
      <c r="N155" s="1224"/>
      <c r="O155" s="1288"/>
      <c r="P155" s="1293"/>
      <c r="Q155" s="1293"/>
      <c r="R155" s="1293"/>
      <c r="S155" s="1304"/>
      <c r="T155" s="1314" t="s">
        <v>1366</v>
      </c>
      <c r="U155" s="1321"/>
      <c r="V155" s="1332"/>
      <c r="W155" s="1343"/>
      <c r="X155" s="1355"/>
      <c r="Y155" s="1355"/>
      <c r="Z155" s="1355"/>
      <c r="AA155" s="1355"/>
      <c r="AB155" s="1355"/>
      <c r="AC155" s="1371"/>
      <c r="AD155" s="1343"/>
      <c r="AE155" s="1355"/>
      <c r="AF155" s="1355"/>
      <c r="AG155" s="1355"/>
      <c r="AH155" s="1355"/>
      <c r="AI155" s="1355"/>
      <c r="AJ155" s="1371"/>
      <c r="AK155" s="1343"/>
      <c r="AL155" s="1355"/>
      <c r="AM155" s="1355"/>
      <c r="AN155" s="1355"/>
      <c r="AO155" s="1355"/>
      <c r="AP155" s="1355"/>
      <c r="AQ155" s="1371"/>
      <c r="AR155" s="1343"/>
      <c r="AS155" s="1355"/>
      <c r="AT155" s="1355"/>
      <c r="AU155" s="1355"/>
      <c r="AV155" s="1355"/>
      <c r="AW155" s="1355"/>
      <c r="AX155" s="1371"/>
      <c r="AY155" s="1343"/>
      <c r="AZ155" s="1355"/>
      <c r="BA155" s="1398"/>
      <c r="BB155" s="1405"/>
      <c r="BC155" s="1414"/>
      <c r="BD155" s="1423"/>
      <c r="BE155" s="1431"/>
      <c r="BF155" s="1436"/>
      <c r="BG155" s="1443"/>
      <c r="BH155" s="1443"/>
      <c r="BI155" s="1443"/>
      <c r="BJ155" s="1453"/>
    </row>
    <row r="156" spans="2:62" ht="20.25" customHeight="1">
      <c r="B156" s="1200"/>
      <c r="C156" s="1214"/>
      <c r="D156" s="1225"/>
      <c r="E156" s="1233"/>
      <c r="F156" s="1238">
        <f>C155</f>
        <v>0</v>
      </c>
      <c r="G156" s="1233"/>
      <c r="H156" s="1238">
        <f>I155</f>
        <v>0</v>
      </c>
      <c r="I156" s="1246"/>
      <c r="J156" s="1260"/>
      <c r="K156" s="1266"/>
      <c r="L156" s="1282"/>
      <c r="M156" s="1282"/>
      <c r="N156" s="1225"/>
      <c r="O156" s="1288"/>
      <c r="P156" s="1293"/>
      <c r="Q156" s="1293"/>
      <c r="R156" s="1293"/>
      <c r="S156" s="1304"/>
      <c r="T156" s="1313" t="s">
        <v>1559</v>
      </c>
      <c r="U156" s="1320"/>
      <c r="V156" s="1331"/>
      <c r="W156" s="1342" t="str">
        <f>IF(W155="","",VLOOKUP(W155,'シフト記号表（従来型・ユニット型共通）'!$C$6:$L$47,10,FALSE))</f>
        <v/>
      </c>
      <c r="X156" s="1354" t="str">
        <f>IF(X155="","",VLOOKUP(X155,'シフト記号表（従来型・ユニット型共通）'!$C$6:$L$47,10,FALSE))</f>
        <v/>
      </c>
      <c r="Y156" s="1354" t="str">
        <f>IF(Y155="","",VLOOKUP(Y155,'シフト記号表（従来型・ユニット型共通）'!$C$6:$L$47,10,FALSE))</f>
        <v/>
      </c>
      <c r="Z156" s="1354" t="str">
        <f>IF(Z155="","",VLOOKUP(Z155,'シフト記号表（従来型・ユニット型共通）'!$C$6:$L$47,10,FALSE))</f>
        <v/>
      </c>
      <c r="AA156" s="1354" t="str">
        <f>IF(AA155="","",VLOOKUP(AA155,'シフト記号表（従来型・ユニット型共通）'!$C$6:$L$47,10,FALSE))</f>
        <v/>
      </c>
      <c r="AB156" s="1354" t="str">
        <f>IF(AB155="","",VLOOKUP(AB155,'シフト記号表（従来型・ユニット型共通）'!$C$6:$L$47,10,FALSE))</f>
        <v/>
      </c>
      <c r="AC156" s="1370" t="str">
        <f>IF(AC155="","",VLOOKUP(AC155,'シフト記号表（従来型・ユニット型共通）'!$C$6:$L$47,10,FALSE))</f>
        <v/>
      </c>
      <c r="AD156" s="1342" t="str">
        <f>IF(AD155="","",VLOOKUP(AD155,'シフト記号表（従来型・ユニット型共通）'!$C$6:$L$47,10,FALSE))</f>
        <v/>
      </c>
      <c r="AE156" s="1354" t="str">
        <f>IF(AE155="","",VLOOKUP(AE155,'シフト記号表（従来型・ユニット型共通）'!$C$6:$L$47,10,FALSE))</f>
        <v/>
      </c>
      <c r="AF156" s="1354" t="str">
        <f>IF(AF155="","",VLOOKUP(AF155,'シフト記号表（従来型・ユニット型共通）'!$C$6:$L$47,10,FALSE))</f>
        <v/>
      </c>
      <c r="AG156" s="1354" t="str">
        <f>IF(AG155="","",VLOOKUP(AG155,'シフト記号表（従来型・ユニット型共通）'!$C$6:$L$47,10,FALSE))</f>
        <v/>
      </c>
      <c r="AH156" s="1354" t="str">
        <f>IF(AH155="","",VLOOKUP(AH155,'シフト記号表（従来型・ユニット型共通）'!$C$6:$L$47,10,FALSE))</f>
        <v/>
      </c>
      <c r="AI156" s="1354" t="str">
        <f>IF(AI155="","",VLOOKUP(AI155,'シフト記号表（従来型・ユニット型共通）'!$C$6:$L$47,10,FALSE))</f>
        <v/>
      </c>
      <c r="AJ156" s="1370" t="str">
        <f>IF(AJ155="","",VLOOKUP(AJ155,'シフト記号表（従来型・ユニット型共通）'!$C$6:$L$47,10,FALSE))</f>
        <v/>
      </c>
      <c r="AK156" s="1342" t="str">
        <f>IF(AK155="","",VLOOKUP(AK155,'シフト記号表（従来型・ユニット型共通）'!$C$6:$L$47,10,FALSE))</f>
        <v/>
      </c>
      <c r="AL156" s="1354" t="str">
        <f>IF(AL155="","",VLOOKUP(AL155,'シフト記号表（従来型・ユニット型共通）'!$C$6:$L$47,10,FALSE))</f>
        <v/>
      </c>
      <c r="AM156" s="1354" t="str">
        <f>IF(AM155="","",VLOOKUP(AM155,'シフト記号表（従来型・ユニット型共通）'!$C$6:$L$47,10,FALSE))</f>
        <v/>
      </c>
      <c r="AN156" s="1354" t="str">
        <f>IF(AN155="","",VLOOKUP(AN155,'シフト記号表（従来型・ユニット型共通）'!$C$6:$L$47,10,FALSE))</f>
        <v/>
      </c>
      <c r="AO156" s="1354" t="str">
        <f>IF(AO155="","",VLOOKUP(AO155,'シフト記号表（従来型・ユニット型共通）'!$C$6:$L$47,10,FALSE))</f>
        <v/>
      </c>
      <c r="AP156" s="1354" t="str">
        <f>IF(AP155="","",VLOOKUP(AP155,'シフト記号表（従来型・ユニット型共通）'!$C$6:$L$47,10,FALSE))</f>
        <v/>
      </c>
      <c r="AQ156" s="1370" t="str">
        <f>IF(AQ155="","",VLOOKUP(AQ155,'シフト記号表（従来型・ユニット型共通）'!$C$6:$L$47,10,FALSE))</f>
        <v/>
      </c>
      <c r="AR156" s="1342" t="str">
        <f>IF(AR155="","",VLOOKUP(AR155,'シフト記号表（従来型・ユニット型共通）'!$C$6:$L$47,10,FALSE))</f>
        <v/>
      </c>
      <c r="AS156" s="1354" t="str">
        <f>IF(AS155="","",VLOOKUP(AS155,'シフト記号表（従来型・ユニット型共通）'!$C$6:$L$47,10,FALSE))</f>
        <v/>
      </c>
      <c r="AT156" s="1354" t="str">
        <f>IF(AT155="","",VLOOKUP(AT155,'シフト記号表（従来型・ユニット型共通）'!$C$6:$L$47,10,FALSE))</f>
        <v/>
      </c>
      <c r="AU156" s="1354" t="str">
        <f>IF(AU155="","",VLOOKUP(AU155,'シフト記号表（従来型・ユニット型共通）'!$C$6:$L$47,10,FALSE))</f>
        <v/>
      </c>
      <c r="AV156" s="1354" t="str">
        <f>IF(AV155="","",VLOOKUP(AV155,'シフト記号表（従来型・ユニット型共通）'!$C$6:$L$47,10,FALSE))</f>
        <v/>
      </c>
      <c r="AW156" s="1354" t="str">
        <f>IF(AW155="","",VLOOKUP(AW155,'シフト記号表（従来型・ユニット型共通）'!$C$6:$L$47,10,FALSE))</f>
        <v/>
      </c>
      <c r="AX156" s="1370" t="str">
        <f>IF(AX155="","",VLOOKUP(AX155,'シフト記号表（従来型・ユニット型共通）'!$C$6:$L$47,10,FALSE))</f>
        <v/>
      </c>
      <c r="AY156" s="1342" t="str">
        <f>IF(AY155="","",VLOOKUP(AY155,'シフト記号表（従来型・ユニット型共通）'!$C$6:$L$47,10,FALSE))</f>
        <v/>
      </c>
      <c r="AZ156" s="1354" t="str">
        <f>IF(AZ155="","",VLOOKUP(AZ155,'シフト記号表（従来型・ユニット型共通）'!$C$6:$L$47,10,FALSE))</f>
        <v/>
      </c>
      <c r="BA156" s="1354" t="str">
        <f>IF(BA155="","",VLOOKUP(BA155,'シフト記号表（従来型・ユニット型共通）'!$C$6:$L$47,10,FALSE))</f>
        <v/>
      </c>
      <c r="BB156" s="1406">
        <f>IF($BE$3="４週",SUM(W156:AX156),IF($BE$3="暦月",SUM(W156:BA156),""))</f>
        <v>0</v>
      </c>
      <c r="BC156" s="1415"/>
      <c r="BD156" s="1424">
        <f>IF($BE$3="４週",BB156/4,IF($BE$3="暦月",(BB156/($BE$8/7)),""))</f>
        <v>0</v>
      </c>
      <c r="BE156" s="1415"/>
      <c r="BF156" s="1437"/>
      <c r="BG156" s="1444"/>
      <c r="BH156" s="1444"/>
      <c r="BI156" s="1444"/>
      <c r="BJ156" s="1454"/>
    </row>
    <row r="157" spans="2:62" ht="20.25" customHeight="1">
      <c r="B157" s="1199">
        <f>B155+1</f>
        <v>71</v>
      </c>
      <c r="C157" s="1213"/>
      <c r="D157" s="1224"/>
      <c r="E157" s="1231"/>
      <c r="F157" s="1236"/>
      <c r="G157" s="1231"/>
      <c r="H157" s="1236"/>
      <c r="I157" s="1245"/>
      <c r="J157" s="1259"/>
      <c r="K157" s="1265"/>
      <c r="L157" s="1281"/>
      <c r="M157" s="1281"/>
      <c r="N157" s="1224"/>
      <c r="O157" s="1288"/>
      <c r="P157" s="1293"/>
      <c r="Q157" s="1293"/>
      <c r="R157" s="1293"/>
      <c r="S157" s="1304"/>
      <c r="T157" s="1314" t="s">
        <v>1366</v>
      </c>
      <c r="U157" s="1321"/>
      <c r="V157" s="1332"/>
      <c r="W157" s="1343"/>
      <c r="X157" s="1355"/>
      <c r="Y157" s="1355"/>
      <c r="Z157" s="1355"/>
      <c r="AA157" s="1355"/>
      <c r="AB157" s="1355"/>
      <c r="AC157" s="1371"/>
      <c r="AD157" s="1343"/>
      <c r="AE157" s="1355"/>
      <c r="AF157" s="1355"/>
      <c r="AG157" s="1355"/>
      <c r="AH157" s="1355"/>
      <c r="AI157" s="1355"/>
      <c r="AJ157" s="1371"/>
      <c r="AK157" s="1343"/>
      <c r="AL157" s="1355"/>
      <c r="AM157" s="1355"/>
      <c r="AN157" s="1355"/>
      <c r="AO157" s="1355"/>
      <c r="AP157" s="1355"/>
      <c r="AQ157" s="1371"/>
      <c r="AR157" s="1343"/>
      <c r="AS157" s="1355"/>
      <c r="AT157" s="1355"/>
      <c r="AU157" s="1355"/>
      <c r="AV157" s="1355"/>
      <c r="AW157" s="1355"/>
      <c r="AX157" s="1371"/>
      <c r="AY157" s="1343"/>
      <c r="AZ157" s="1355"/>
      <c r="BA157" s="1398"/>
      <c r="BB157" s="1405"/>
      <c r="BC157" s="1414"/>
      <c r="BD157" s="1423"/>
      <c r="BE157" s="1431"/>
      <c r="BF157" s="1436"/>
      <c r="BG157" s="1443"/>
      <c r="BH157" s="1443"/>
      <c r="BI157" s="1443"/>
      <c r="BJ157" s="1453"/>
    </row>
    <row r="158" spans="2:62" ht="20.25" customHeight="1">
      <c r="B158" s="1200"/>
      <c r="C158" s="1214"/>
      <c r="D158" s="1225"/>
      <c r="E158" s="1233"/>
      <c r="F158" s="1238">
        <f>C157</f>
        <v>0</v>
      </c>
      <c r="G158" s="1233"/>
      <c r="H158" s="1238">
        <f>I157</f>
        <v>0</v>
      </c>
      <c r="I158" s="1246"/>
      <c r="J158" s="1260"/>
      <c r="K158" s="1266"/>
      <c r="L158" s="1282"/>
      <c r="M158" s="1282"/>
      <c r="N158" s="1225"/>
      <c r="O158" s="1288"/>
      <c r="P158" s="1293"/>
      <c r="Q158" s="1293"/>
      <c r="R158" s="1293"/>
      <c r="S158" s="1304"/>
      <c r="T158" s="1313" t="s">
        <v>1559</v>
      </c>
      <c r="U158" s="1320"/>
      <c r="V158" s="1331"/>
      <c r="W158" s="1342" t="str">
        <f>IF(W157="","",VLOOKUP(W157,'シフト記号表（従来型・ユニット型共通）'!$C$6:$L$47,10,FALSE))</f>
        <v/>
      </c>
      <c r="X158" s="1354" t="str">
        <f>IF(X157="","",VLOOKUP(X157,'シフト記号表（従来型・ユニット型共通）'!$C$6:$L$47,10,FALSE))</f>
        <v/>
      </c>
      <c r="Y158" s="1354" t="str">
        <f>IF(Y157="","",VLOOKUP(Y157,'シフト記号表（従来型・ユニット型共通）'!$C$6:$L$47,10,FALSE))</f>
        <v/>
      </c>
      <c r="Z158" s="1354" t="str">
        <f>IF(Z157="","",VLOOKUP(Z157,'シフト記号表（従来型・ユニット型共通）'!$C$6:$L$47,10,FALSE))</f>
        <v/>
      </c>
      <c r="AA158" s="1354" t="str">
        <f>IF(AA157="","",VLOOKUP(AA157,'シフト記号表（従来型・ユニット型共通）'!$C$6:$L$47,10,FALSE))</f>
        <v/>
      </c>
      <c r="AB158" s="1354" t="str">
        <f>IF(AB157="","",VLOOKUP(AB157,'シフト記号表（従来型・ユニット型共通）'!$C$6:$L$47,10,FALSE))</f>
        <v/>
      </c>
      <c r="AC158" s="1370" t="str">
        <f>IF(AC157="","",VLOOKUP(AC157,'シフト記号表（従来型・ユニット型共通）'!$C$6:$L$47,10,FALSE))</f>
        <v/>
      </c>
      <c r="AD158" s="1342" t="str">
        <f>IF(AD157="","",VLOOKUP(AD157,'シフト記号表（従来型・ユニット型共通）'!$C$6:$L$47,10,FALSE))</f>
        <v/>
      </c>
      <c r="AE158" s="1354" t="str">
        <f>IF(AE157="","",VLOOKUP(AE157,'シフト記号表（従来型・ユニット型共通）'!$C$6:$L$47,10,FALSE))</f>
        <v/>
      </c>
      <c r="AF158" s="1354" t="str">
        <f>IF(AF157="","",VLOOKUP(AF157,'シフト記号表（従来型・ユニット型共通）'!$C$6:$L$47,10,FALSE))</f>
        <v/>
      </c>
      <c r="AG158" s="1354" t="str">
        <f>IF(AG157="","",VLOOKUP(AG157,'シフト記号表（従来型・ユニット型共通）'!$C$6:$L$47,10,FALSE))</f>
        <v/>
      </c>
      <c r="AH158" s="1354" t="str">
        <f>IF(AH157="","",VLOOKUP(AH157,'シフト記号表（従来型・ユニット型共通）'!$C$6:$L$47,10,FALSE))</f>
        <v/>
      </c>
      <c r="AI158" s="1354" t="str">
        <f>IF(AI157="","",VLOOKUP(AI157,'シフト記号表（従来型・ユニット型共通）'!$C$6:$L$47,10,FALSE))</f>
        <v/>
      </c>
      <c r="AJ158" s="1370" t="str">
        <f>IF(AJ157="","",VLOOKUP(AJ157,'シフト記号表（従来型・ユニット型共通）'!$C$6:$L$47,10,FALSE))</f>
        <v/>
      </c>
      <c r="AK158" s="1342" t="str">
        <f>IF(AK157="","",VLOOKUP(AK157,'シフト記号表（従来型・ユニット型共通）'!$C$6:$L$47,10,FALSE))</f>
        <v/>
      </c>
      <c r="AL158" s="1354" t="str">
        <f>IF(AL157="","",VLOOKUP(AL157,'シフト記号表（従来型・ユニット型共通）'!$C$6:$L$47,10,FALSE))</f>
        <v/>
      </c>
      <c r="AM158" s="1354" t="str">
        <f>IF(AM157="","",VLOOKUP(AM157,'シフト記号表（従来型・ユニット型共通）'!$C$6:$L$47,10,FALSE))</f>
        <v/>
      </c>
      <c r="AN158" s="1354" t="str">
        <f>IF(AN157="","",VLOOKUP(AN157,'シフト記号表（従来型・ユニット型共通）'!$C$6:$L$47,10,FALSE))</f>
        <v/>
      </c>
      <c r="AO158" s="1354" t="str">
        <f>IF(AO157="","",VLOOKUP(AO157,'シフト記号表（従来型・ユニット型共通）'!$C$6:$L$47,10,FALSE))</f>
        <v/>
      </c>
      <c r="AP158" s="1354" t="str">
        <f>IF(AP157="","",VLOOKUP(AP157,'シフト記号表（従来型・ユニット型共通）'!$C$6:$L$47,10,FALSE))</f>
        <v/>
      </c>
      <c r="AQ158" s="1370" t="str">
        <f>IF(AQ157="","",VLOOKUP(AQ157,'シフト記号表（従来型・ユニット型共通）'!$C$6:$L$47,10,FALSE))</f>
        <v/>
      </c>
      <c r="AR158" s="1342" t="str">
        <f>IF(AR157="","",VLOOKUP(AR157,'シフト記号表（従来型・ユニット型共通）'!$C$6:$L$47,10,FALSE))</f>
        <v/>
      </c>
      <c r="AS158" s="1354" t="str">
        <f>IF(AS157="","",VLOOKUP(AS157,'シフト記号表（従来型・ユニット型共通）'!$C$6:$L$47,10,FALSE))</f>
        <v/>
      </c>
      <c r="AT158" s="1354" t="str">
        <f>IF(AT157="","",VLOOKUP(AT157,'シフト記号表（従来型・ユニット型共通）'!$C$6:$L$47,10,FALSE))</f>
        <v/>
      </c>
      <c r="AU158" s="1354" t="str">
        <f>IF(AU157="","",VLOOKUP(AU157,'シフト記号表（従来型・ユニット型共通）'!$C$6:$L$47,10,FALSE))</f>
        <v/>
      </c>
      <c r="AV158" s="1354" t="str">
        <f>IF(AV157="","",VLOOKUP(AV157,'シフト記号表（従来型・ユニット型共通）'!$C$6:$L$47,10,FALSE))</f>
        <v/>
      </c>
      <c r="AW158" s="1354" t="str">
        <f>IF(AW157="","",VLOOKUP(AW157,'シフト記号表（従来型・ユニット型共通）'!$C$6:$L$47,10,FALSE))</f>
        <v/>
      </c>
      <c r="AX158" s="1370" t="str">
        <f>IF(AX157="","",VLOOKUP(AX157,'シフト記号表（従来型・ユニット型共通）'!$C$6:$L$47,10,FALSE))</f>
        <v/>
      </c>
      <c r="AY158" s="1342" t="str">
        <f>IF(AY157="","",VLOOKUP(AY157,'シフト記号表（従来型・ユニット型共通）'!$C$6:$L$47,10,FALSE))</f>
        <v/>
      </c>
      <c r="AZ158" s="1354" t="str">
        <f>IF(AZ157="","",VLOOKUP(AZ157,'シフト記号表（従来型・ユニット型共通）'!$C$6:$L$47,10,FALSE))</f>
        <v/>
      </c>
      <c r="BA158" s="1354" t="str">
        <f>IF(BA157="","",VLOOKUP(BA157,'シフト記号表（従来型・ユニット型共通）'!$C$6:$L$47,10,FALSE))</f>
        <v/>
      </c>
      <c r="BB158" s="1406">
        <f>IF($BE$3="４週",SUM(W158:AX158),IF($BE$3="暦月",SUM(W158:BA158),""))</f>
        <v>0</v>
      </c>
      <c r="BC158" s="1415"/>
      <c r="BD158" s="1424">
        <f>IF($BE$3="４週",BB158/4,IF($BE$3="暦月",(BB158/($BE$8/7)),""))</f>
        <v>0</v>
      </c>
      <c r="BE158" s="1415"/>
      <c r="BF158" s="1437"/>
      <c r="BG158" s="1444"/>
      <c r="BH158" s="1444"/>
      <c r="BI158" s="1444"/>
      <c r="BJ158" s="1454"/>
    </row>
    <row r="159" spans="2:62" ht="20.25" customHeight="1">
      <c r="B159" s="1199">
        <f>B157+1</f>
        <v>72</v>
      </c>
      <c r="C159" s="1213"/>
      <c r="D159" s="1224"/>
      <c r="E159" s="1231"/>
      <c r="F159" s="1236"/>
      <c r="G159" s="1231"/>
      <c r="H159" s="1236"/>
      <c r="I159" s="1245"/>
      <c r="J159" s="1259"/>
      <c r="K159" s="1265"/>
      <c r="L159" s="1281"/>
      <c r="M159" s="1281"/>
      <c r="N159" s="1224"/>
      <c r="O159" s="1288"/>
      <c r="P159" s="1293"/>
      <c r="Q159" s="1293"/>
      <c r="R159" s="1293"/>
      <c r="S159" s="1304"/>
      <c r="T159" s="1314" t="s">
        <v>1366</v>
      </c>
      <c r="U159" s="1321"/>
      <c r="V159" s="1332"/>
      <c r="W159" s="1343"/>
      <c r="X159" s="1355"/>
      <c r="Y159" s="1355"/>
      <c r="Z159" s="1355"/>
      <c r="AA159" s="1355"/>
      <c r="AB159" s="1355"/>
      <c r="AC159" s="1371"/>
      <c r="AD159" s="1343"/>
      <c r="AE159" s="1355"/>
      <c r="AF159" s="1355"/>
      <c r="AG159" s="1355"/>
      <c r="AH159" s="1355"/>
      <c r="AI159" s="1355"/>
      <c r="AJ159" s="1371"/>
      <c r="AK159" s="1343"/>
      <c r="AL159" s="1355"/>
      <c r="AM159" s="1355"/>
      <c r="AN159" s="1355"/>
      <c r="AO159" s="1355"/>
      <c r="AP159" s="1355"/>
      <c r="AQ159" s="1371"/>
      <c r="AR159" s="1343"/>
      <c r="AS159" s="1355"/>
      <c r="AT159" s="1355"/>
      <c r="AU159" s="1355"/>
      <c r="AV159" s="1355"/>
      <c r="AW159" s="1355"/>
      <c r="AX159" s="1371"/>
      <c r="AY159" s="1343"/>
      <c r="AZ159" s="1355"/>
      <c r="BA159" s="1398"/>
      <c r="BB159" s="1405"/>
      <c r="BC159" s="1414"/>
      <c r="BD159" s="1423"/>
      <c r="BE159" s="1431"/>
      <c r="BF159" s="1436"/>
      <c r="BG159" s="1443"/>
      <c r="BH159" s="1443"/>
      <c r="BI159" s="1443"/>
      <c r="BJ159" s="1453"/>
    </row>
    <row r="160" spans="2:62" ht="20.25" customHeight="1">
      <c r="B160" s="1200"/>
      <c r="C160" s="1214"/>
      <c r="D160" s="1225"/>
      <c r="E160" s="1233"/>
      <c r="F160" s="1238">
        <f>C159</f>
        <v>0</v>
      </c>
      <c r="G160" s="1233"/>
      <c r="H160" s="1238">
        <f>I159</f>
        <v>0</v>
      </c>
      <c r="I160" s="1246"/>
      <c r="J160" s="1260"/>
      <c r="K160" s="1266"/>
      <c r="L160" s="1282"/>
      <c r="M160" s="1282"/>
      <c r="N160" s="1225"/>
      <c r="O160" s="1288"/>
      <c r="P160" s="1293"/>
      <c r="Q160" s="1293"/>
      <c r="R160" s="1293"/>
      <c r="S160" s="1304"/>
      <c r="T160" s="1313" t="s">
        <v>1559</v>
      </c>
      <c r="U160" s="1320"/>
      <c r="V160" s="1331"/>
      <c r="W160" s="1342" t="str">
        <f>IF(W159="","",VLOOKUP(W159,'シフト記号表（従来型・ユニット型共通）'!$C$6:$L$47,10,FALSE))</f>
        <v/>
      </c>
      <c r="X160" s="1354" t="str">
        <f>IF(X159="","",VLOOKUP(X159,'シフト記号表（従来型・ユニット型共通）'!$C$6:$L$47,10,FALSE))</f>
        <v/>
      </c>
      <c r="Y160" s="1354" t="str">
        <f>IF(Y159="","",VLOOKUP(Y159,'シフト記号表（従来型・ユニット型共通）'!$C$6:$L$47,10,FALSE))</f>
        <v/>
      </c>
      <c r="Z160" s="1354" t="str">
        <f>IF(Z159="","",VLOOKUP(Z159,'シフト記号表（従来型・ユニット型共通）'!$C$6:$L$47,10,FALSE))</f>
        <v/>
      </c>
      <c r="AA160" s="1354" t="str">
        <f>IF(AA159="","",VLOOKUP(AA159,'シフト記号表（従来型・ユニット型共通）'!$C$6:$L$47,10,FALSE))</f>
        <v/>
      </c>
      <c r="AB160" s="1354" t="str">
        <f>IF(AB159="","",VLOOKUP(AB159,'シフト記号表（従来型・ユニット型共通）'!$C$6:$L$47,10,FALSE))</f>
        <v/>
      </c>
      <c r="AC160" s="1370" t="str">
        <f>IF(AC159="","",VLOOKUP(AC159,'シフト記号表（従来型・ユニット型共通）'!$C$6:$L$47,10,FALSE))</f>
        <v/>
      </c>
      <c r="AD160" s="1342" t="str">
        <f>IF(AD159="","",VLOOKUP(AD159,'シフト記号表（従来型・ユニット型共通）'!$C$6:$L$47,10,FALSE))</f>
        <v/>
      </c>
      <c r="AE160" s="1354" t="str">
        <f>IF(AE159="","",VLOOKUP(AE159,'シフト記号表（従来型・ユニット型共通）'!$C$6:$L$47,10,FALSE))</f>
        <v/>
      </c>
      <c r="AF160" s="1354" t="str">
        <f>IF(AF159="","",VLOOKUP(AF159,'シフト記号表（従来型・ユニット型共通）'!$C$6:$L$47,10,FALSE))</f>
        <v/>
      </c>
      <c r="AG160" s="1354" t="str">
        <f>IF(AG159="","",VLOOKUP(AG159,'シフト記号表（従来型・ユニット型共通）'!$C$6:$L$47,10,FALSE))</f>
        <v/>
      </c>
      <c r="AH160" s="1354" t="str">
        <f>IF(AH159="","",VLOOKUP(AH159,'シフト記号表（従来型・ユニット型共通）'!$C$6:$L$47,10,FALSE))</f>
        <v/>
      </c>
      <c r="AI160" s="1354" t="str">
        <f>IF(AI159="","",VLOOKUP(AI159,'シフト記号表（従来型・ユニット型共通）'!$C$6:$L$47,10,FALSE))</f>
        <v/>
      </c>
      <c r="AJ160" s="1370" t="str">
        <f>IF(AJ159="","",VLOOKUP(AJ159,'シフト記号表（従来型・ユニット型共通）'!$C$6:$L$47,10,FALSE))</f>
        <v/>
      </c>
      <c r="AK160" s="1342" t="str">
        <f>IF(AK159="","",VLOOKUP(AK159,'シフト記号表（従来型・ユニット型共通）'!$C$6:$L$47,10,FALSE))</f>
        <v/>
      </c>
      <c r="AL160" s="1354" t="str">
        <f>IF(AL159="","",VLOOKUP(AL159,'シフト記号表（従来型・ユニット型共通）'!$C$6:$L$47,10,FALSE))</f>
        <v/>
      </c>
      <c r="AM160" s="1354" t="str">
        <f>IF(AM159="","",VLOOKUP(AM159,'シフト記号表（従来型・ユニット型共通）'!$C$6:$L$47,10,FALSE))</f>
        <v/>
      </c>
      <c r="AN160" s="1354" t="str">
        <f>IF(AN159="","",VLOOKUP(AN159,'シフト記号表（従来型・ユニット型共通）'!$C$6:$L$47,10,FALSE))</f>
        <v/>
      </c>
      <c r="AO160" s="1354" t="str">
        <f>IF(AO159="","",VLOOKUP(AO159,'シフト記号表（従来型・ユニット型共通）'!$C$6:$L$47,10,FALSE))</f>
        <v/>
      </c>
      <c r="AP160" s="1354" t="str">
        <f>IF(AP159="","",VLOOKUP(AP159,'シフト記号表（従来型・ユニット型共通）'!$C$6:$L$47,10,FALSE))</f>
        <v/>
      </c>
      <c r="AQ160" s="1370" t="str">
        <f>IF(AQ159="","",VLOOKUP(AQ159,'シフト記号表（従来型・ユニット型共通）'!$C$6:$L$47,10,FALSE))</f>
        <v/>
      </c>
      <c r="AR160" s="1342" t="str">
        <f>IF(AR159="","",VLOOKUP(AR159,'シフト記号表（従来型・ユニット型共通）'!$C$6:$L$47,10,FALSE))</f>
        <v/>
      </c>
      <c r="AS160" s="1354" t="str">
        <f>IF(AS159="","",VLOOKUP(AS159,'シフト記号表（従来型・ユニット型共通）'!$C$6:$L$47,10,FALSE))</f>
        <v/>
      </c>
      <c r="AT160" s="1354" t="str">
        <f>IF(AT159="","",VLOOKUP(AT159,'シフト記号表（従来型・ユニット型共通）'!$C$6:$L$47,10,FALSE))</f>
        <v/>
      </c>
      <c r="AU160" s="1354" t="str">
        <f>IF(AU159="","",VLOOKUP(AU159,'シフト記号表（従来型・ユニット型共通）'!$C$6:$L$47,10,FALSE))</f>
        <v/>
      </c>
      <c r="AV160" s="1354" t="str">
        <f>IF(AV159="","",VLOOKUP(AV159,'シフト記号表（従来型・ユニット型共通）'!$C$6:$L$47,10,FALSE))</f>
        <v/>
      </c>
      <c r="AW160" s="1354" t="str">
        <f>IF(AW159="","",VLOOKUP(AW159,'シフト記号表（従来型・ユニット型共通）'!$C$6:$L$47,10,FALSE))</f>
        <v/>
      </c>
      <c r="AX160" s="1370" t="str">
        <f>IF(AX159="","",VLOOKUP(AX159,'シフト記号表（従来型・ユニット型共通）'!$C$6:$L$47,10,FALSE))</f>
        <v/>
      </c>
      <c r="AY160" s="1342" t="str">
        <f>IF(AY159="","",VLOOKUP(AY159,'シフト記号表（従来型・ユニット型共通）'!$C$6:$L$47,10,FALSE))</f>
        <v/>
      </c>
      <c r="AZ160" s="1354" t="str">
        <f>IF(AZ159="","",VLOOKUP(AZ159,'シフト記号表（従来型・ユニット型共通）'!$C$6:$L$47,10,FALSE))</f>
        <v/>
      </c>
      <c r="BA160" s="1354" t="str">
        <f>IF(BA159="","",VLOOKUP(BA159,'シフト記号表（従来型・ユニット型共通）'!$C$6:$L$47,10,FALSE))</f>
        <v/>
      </c>
      <c r="BB160" s="1406">
        <f>IF($BE$3="４週",SUM(W160:AX160),IF($BE$3="暦月",SUM(W160:BA160),""))</f>
        <v>0</v>
      </c>
      <c r="BC160" s="1415"/>
      <c r="BD160" s="1424">
        <f>IF($BE$3="４週",BB160/4,IF($BE$3="暦月",(BB160/($BE$8/7)),""))</f>
        <v>0</v>
      </c>
      <c r="BE160" s="1415"/>
      <c r="BF160" s="1437"/>
      <c r="BG160" s="1444"/>
      <c r="BH160" s="1444"/>
      <c r="BI160" s="1444"/>
      <c r="BJ160" s="1454"/>
    </row>
    <row r="161" spans="2:62" ht="20.25" customHeight="1">
      <c r="B161" s="1199">
        <f>B159+1</f>
        <v>73</v>
      </c>
      <c r="C161" s="1213"/>
      <c r="D161" s="1224"/>
      <c r="E161" s="1231"/>
      <c r="F161" s="1236"/>
      <c r="G161" s="1231"/>
      <c r="H161" s="1236"/>
      <c r="I161" s="1245"/>
      <c r="J161" s="1259"/>
      <c r="K161" s="1265"/>
      <c r="L161" s="1281"/>
      <c r="M161" s="1281"/>
      <c r="N161" s="1224"/>
      <c r="O161" s="1288"/>
      <c r="P161" s="1293"/>
      <c r="Q161" s="1293"/>
      <c r="R161" s="1293"/>
      <c r="S161" s="1304"/>
      <c r="T161" s="1314" t="s">
        <v>1366</v>
      </c>
      <c r="U161" s="1321"/>
      <c r="V161" s="1332"/>
      <c r="W161" s="1343"/>
      <c r="X161" s="1355"/>
      <c r="Y161" s="1355"/>
      <c r="Z161" s="1355"/>
      <c r="AA161" s="1355"/>
      <c r="AB161" s="1355"/>
      <c r="AC161" s="1371"/>
      <c r="AD161" s="1343"/>
      <c r="AE161" s="1355"/>
      <c r="AF161" s="1355"/>
      <c r="AG161" s="1355"/>
      <c r="AH161" s="1355"/>
      <c r="AI161" s="1355"/>
      <c r="AJ161" s="1371"/>
      <c r="AK161" s="1343"/>
      <c r="AL161" s="1355"/>
      <c r="AM161" s="1355"/>
      <c r="AN161" s="1355"/>
      <c r="AO161" s="1355"/>
      <c r="AP161" s="1355"/>
      <c r="AQ161" s="1371"/>
      <c r="AR161" s="1343"/>
      <c r="AS161" s="1355"/>
      <c r="AT161" s="1355"/>
      <c r="AU161" s="1355"/>
      <c r="AV161" s="1355"/>
      <c r="AW161" s="1355"/>
      <c r="AX161" s="1371"/>
      <c r="AY161" s="1343"/>
      <c r="AZ161" s="1355"/>
      <c r="BA161" s="1398"/>
      <c r="BB161" s="1405"/>
      <c r="BC161" s="1414"/>
      <c r="BD161" s="1423"/>
      <c r="BE161" s="1431"/>
      <c r="BF161" s="1436"/>
      <c r="BG161" s="1443"/>
      <c r="BH161" s="1443"/>
      <c r="BI161" s="1443"/>
      <c r="BJ161" s="1453"/>
    </row>
    <row r="162" spans="2:62" ht="20.25" customHeight="1">
      <c r="B162" s="1200"/>
      <c r="C162" s="1214"/>
      <c r="D162" s="1225"/>
      <c r="E162" s="1233"/>
      <c r="F162" s="1238">
        <f>C161</f>
        <v>0</v>
      </c>
      <c r="G162" s="1233"/>
      <c r="H162" s="1238">
        <f>I161</f>
        <v>0</v>
      </c>
      <c r="I162" s="1246"/>
      <c r="J162" s="1260"/>
      <c r="K162" s="1266"/>
      <c r="L162" s="1282"/>
      <c r="M162" s="1282"/>
      <c r="N162" s="1225"/>
      <c r="O162" s="1288"/>
      <c r="P162" s="1293"/>
      <c r="Q162" s="1293"/>
      <c r="R162" s="1293"/>
      <c r="S162" s="1304"/>
      <c r="T162" s="1313" t="s">
        <v>1559</v>
      </c>
      <c r="U162" s="1320"/>
      <c r="V162" s="1331"/>
      <c r="W162" s="1342" t="str">
        <f>IF(W161="","",VLOOKUP(W161,'シフト記号表（従来型・ユニット型共通）'!$C$6:$L$47,10,FALSE))</f>
        <v/>
      </c>
      <c r="X162" s="1354" t="str">
        <f>IF(X161="","",VLOOKUP(X161,'シフト記号表（従来型・ユニット型共通）'!$C$6:$L$47,10,FALSE))</f>
        <v/>
      </c>
      <c r="Y162" s="1354" t="str">
        <f>IF(Y161="","",VLOOKUP(Y161,'シフト記号表（従来型・ユニット型共通）'!$C$6:$L$47,10,FALSE))</f>
        <v/>
      </c>
      <c r="Z162" s="1354" t="str">
        <f>IF(Z161="","",VLOOKUP(Z161,'シフト記号表（従来型・ユニット型共通）'!$C$6:$L$47,10,FALSE))</f>
        <v/>
      </c>
      <c r="AA162" s="1354" t="str">
        <f>IF(AA161="","",VLOOKUP(AA161,'シフト記号表（従来型・ユニット型共通）'!$C$6:$L$47,10,FALSE))</f>
        <v/>
      </c>
      <c r="AB162" s="1354" t="str">
        <f>IF(AB161="","",VLOOKUP(AB161,'シフト記号表（従来型・ユニット型共通）'!$C$6:$L$47,10,FALSE))</f>
        <v/>
      </c>
      <c r="AC162" s="1370" t="str">
        <f>IF(AC161="","",VLOOKUP(AC161,'シフト記号表（従来型・ユニット型共通）'!$C$6:$L$47,10,FALSE))</f>
        <v/>
      </c>
      <c r="AD162" s="1342" t="str">
        <f>IF(AD161="","",VLOOKUP(AD161,'シフト記号表（従来型・ユニット型共通）'!$C$6:$L$47,10,FALSE))</f>
        <v/>
      </c>
      <c r="AE162" s="1354" t="str">
        <f>IF(AE161="","",VLOOKUP(AE161,'シフト記号表（従来型・ユニット型共通）'!$C$6:$L$47,10,FALSE))</f>
        <v/>
      </c>
      <c r="AF162" s="1354" t="str">
        <f>IF(AF161="","",VLOOKUP(AF161,'シフト記号表（従来型・ユニット型共通）'!$C$6:$L$47,10,FALSE))</f>
        <v/>
      </c>
      <c r="AG162" s="1354" t="str">
        <f>IF(AG161="","",VLOOKUP(AG161,'シフト記号表（従来型・ユニット型共通）'!$C$6:$L$47,10,FALSE))</f>
        <v/>
      </c>
      <c r="AH162" s="1354" t="str">
        <f>IF(AH161="","",VLOOKUP(AH161,'シフト記号表（従来型・ユニット型共通）'!$C$6:$L$47,10,FALSE))</f>
        <v/>
      </c>
      <c r="AI162" s="1354" t="str">
        <f>IF(AI161="","",VLOOKUP(AI161,'シフト記号表（従来型・ユニット型共通）'!$C$6:$L$47,10,FALSE))</f>
        <v/>
      </c>
      <c r="AJ162" s="1370" t="str">
        <f>IF(AJ161="","",VLOOKUP(AJ161,'シフト記号表（従来型・ユニット型共通）'!$C$6:$L$47,10,FALSE))</f>
        <v/>
      </c>
      <c r="AK162" s="1342" t="str">
        <f>IF(AK161="","",VLOOKUP(AK161,'シフト記号表（従来型・ユニット型共通）'!$C$6:$L$47,10,FALSE))</f>
        <v/>
      </c>
      <c r="AL162" s="1354" t="str">
        <f>IF(AL161="","",VLOOKUP(AL161,'シフト記号表（従来型・ユニット型共通）'!$C$6:$L$47,10,FALSE))</f>
        <v/>
      </c>
      <c r="AM162" s="1354" t="str">
        <f>IF(AM161="","",VLOOKUP(AM161,'シフト記号表（従来型・ユニット型共通）'!$C$6:$L$47,10,FALSE))</f>
        <v/>
      </c>
      <c r="AN162" s="1354" t="str">
        <f>IF(AN161="","",VLOOKUP(AN161,'シフト記号表（従来型・ユニット型共通）'!$C$6:$L$47,10,FALSE))</f>
        <v/>
      </c>
      <c r="AO162" s="1354" t="str">
        <f>IF(AO161="","",VLOOKUP(AO161,'シフト記号表（従来型・ユニット型共通）'!$C$6:$L$47,10,FALSE))</f>
        <v/>
      </c>
      <c r="AP162" s="1354" t="str">
        <f>IF(AP161="","",VLOOKUP(AP161,'シフト記号表（従来型・ユニット型共通）'!$C$6:$L$47,10,FALSE))</f>
        <v/>
      </c>
      <c r="AQ162" s="1370" t="str">
        <f>IF(AQ161="","",VLOOKUP(AQ161,'シフト記号表（従来型・ユニット型共通）'!$C$6:$L$47,10,FALSE))</f>
        <v/>
      </c>
      <c r="AR162" s="1342" t="str">
        <f>IF(AR161="","",VLOOKUP(AR161,'シフト記号表（従来型・ユニット型共通）'!$C$6:$L$47,10,FALSE))</f>
        <v/>
      </c>
      <c r="AS162" s="1354" t="str">
        <f>IF(AS161="","",VLOOKUP(AS161,'シフト記号表（従来型・ユニット型共通）'!$C$6:$L$47,10,FALSE))</f>
        <v/>
      </c>
      <c r="AT162" s="1354" t="str">
        <f>IF(AT161="","",VLOOKUP(AT161,'シフト記号表（従来型・ユニット型共通）'!$C$6:$L$47,10,FALSE))</f>
        <v/>
      </c>
      <c r="AU162" s="1354" t="str">
        <f>IF(AU161="","",VLOOKUP(AU161,'シフト記号表（従来型・ユニット型共通）'!$C$6:$L$47,10,FALSE))</f>
        <v/>
      </c>
      <c r="AV162" s="1354" t="str">
        <f>IF(AV161="","",VLOOKUP(AV161,'シフト記号表（従来型・ユニット型共通）'!$C$6:$L$47,10,FALSE))</f>
        <v/>
      </c>
      <c r="AW162" s="1354" t="str">
        <f>IF(AW161="","",VLOOKUP(AW161,'シフト記号表（従来型・ユニット型共通）'!$C$6:$L$47,10,FALSE))</f>
        <v/>
      </c>
      <c r="AX162" s="1370" t="str">
        <f>IF(AX161="","",VLOOKUP(AX161,'シフト記号表（従来型・ユニット型共通）'!$C$6:$L$47,10,FALSE))</f>
        <v/>
      </c>
      <c r="AY162" s="1342" t="str">
        <f>IF(AY161="","",VLOOKUP(AY161,'シフト記号表（従来型・ユニット型共通）'!$C$6:$L$47,10,FALSE))</f>
        <v/>
      </c>
      <c r="AZ162" s="1354" t="str">
        <f>IF(AZ161="","",VLOOKUP(AZ161,'シフト記号表（従来型・ユニット型共通）'!$C$6:$L$47,10,FALSE))</f>
        <v/>
      </c>
      <c r="BA162" s="1354" t="str">
        <f>IF(BA161="","",VLOOKUP(BA161,'シフト記号表（従来型・ユニット型共通）'!$C$6:$L$47,10,FALSE))</f>
        <v/>
      </c>
      <c r="BB162" s="1406">
        <f>IF($BE$3="４週",SUM(W162:AX162),IF($BE$3="暦月",SUM(W162:BA162),""))</f>
        <v>0</v>
      </c>
      <c r="BC162" s="1415"/>
      <c r="BD162" s="1424">
        <f>IF($BE$3="４週",BB162/4,IF($BE$3="暦月",(BB162/($BE$8/7)),""))</f>
        <v>0</v>
      </c>
      <c r="BE162" s="1415"/>
      <c r="BF162" s="1437"/>
      <c r="BG162" s="1444"/>
      <c r="BH162" s="1444"/>
      <c r="BI162" s="1444"/>
      <c r="BJ162" s="1454"/>
    </row>
    <row r="163" spans="2:62" ht="20.25" customHeight="1">
      <c r="B163" s="1199">
        <f>B161+1</f>
        <v>74</v>
      </c>
      <c r="C163" s="1213"/>
      <c r="D163" s="1224"/>
      <c r="E163" s="1231"/>
      <c r="F163" s="1236"/>
      <c r="G163" s="1231"/>
      <c r="H163" s="1236"/>
      <c r="I163" s="1245"/>
      <c r="J163" s="1259"/>
      <c r="K163" s="1265"/>
      <c r="L163" s="1281"/>
      <c r="M163" s="1281"/>
      <c r="N163" s="1224"/>
      <c r="O163" s="1288"/>
      <c r="P163" s="1293"/>
      <c r="Q163" s="1293"/>
      <c r="R163" s="1293"/>
      <c r="S163" s="1304"/>
      <c r="T163" s="1314" t="s">
        <v>1366</v>
      </c>
      <c r="U163" s="1321"/>
      <c r="V163" s="1332"/>
      <c r="W163" s="1343"/>
      <c r="X163" s="1355"/>
      <c r="Y163" s="1355"/>
      <c r="Z163" s="1355"/>
      <c r="AA163" s="1355"/>
      <c r="AB163" s="1355"/>
      <c r="AC163" s="1371"/>
      <c r="AD163" s="1343"/>
      <c r="AE163" s="1355"/>
      <c r="AF163" s="1355"/>
      <c r="AG163" s="1355"/>
      <c r="AH163" s="1355"/>
      <c r="AI163" s="1355"/>
      <c r="AJ163" s="1371"/>
      <c r="AK163" s="1343"/>
      <c r="AL163" s="1355"/>
      <c r="AM163" s="1355"/>
      <c r="AN163" s="1355"/>
      <c r="AO163" s="1355"/>
      <c r="AP163" s="1355"/>
      <c r="AQ163" s="1371"/>
      <c r="AR163" s="1343"/>
      <c r="AS163" s="1355"/>
      <c r="AT163" s="1355"/>
      <c r="AU163" s="1355"/>
      <c r="AV163" s="1355"/>
      <c r="AW163" s="1355"/>
      <c r="AX163" s="1371"/>
      <c r="AY163" s="1343"/>
      <c r="AZ163" s="1355"/>
      <c r="BA163" s="1398"/>
      <c r="BB163" s="1405"/>
      <c r="BC163" s="1414"/>
      <c r="BD163" s="1423"/>
      <c r="BE163" s="1431"/>
      <c r="BF163" s="1436"/>
      <c r="BG163" s="1443"/>
      <c r="BH163" s="1443"/>
      <c r="BI163" s="1443"/>
      <c r="BJ163" s="1453"/>
    </row>
    <row r="164" spans="2:62" ht="20.25" customHeight="1">
      <c r="B164" s="1200"/>
      <c r="C164" s="1214"/>
      <c r="D164" s="1225"/>
      <c r="E164" s="1233"/>
      <c r="F164" s="1238">
        <f>C163</f>
        <v>0</v>
      </c>
      <c r="G164" s="1233"/>
      <c r="H164" s="1238">
        <f>I163</f>
        <v>0</v>
      </c>
      <c r="I164" s="1246"/>
      <c r="J164" s="1260"/>
      <c r="K164" s="1266"/>
      <c r="L164" s="1282"/>
      <c r="M164" s="1282"/>
      <c r="N164" s="1225"/>
      <c r="O164" s="1288"/>
      <c r="P164" s="1293"/>
      <c r="Q164" s="1293"/>
      <c r="R164" s="1293"/>
      <c r="S164" s="1304"/>
      <c r="T164" s="1313" t="s">
        <v>1559</v>
      </c>
      <c r="U164" s="1320"/>
      <c r="V164" s="1331"/>
      <c r="W164" s="1342" t="str">
        <f>IF(W163="","",VLOOKUP(W163,'シフト記号表（従来型・ユニット型共通）'!$C$6:$L$47,10,FALSE))</f>
        <v/>
      </c>
      <c r="X164" s="1354" t="str">
        <f>IF(X163="","",VLOOKUP(X163,'シフト記号表（従来型・ユニット型共通）'!$C$6:$L$47,10,FALSE))</f>
        <v/>
      </c>
      <c r="Y164" s="1354" t="str">
        <f>IF(Y163="","",VLOOKUP(Y163,'シフト記号表（従来型・ユニット型共通）'!$C$6:$L$47,10,FALSE))</f>
        <v/>
      </c>
      <c r="Z164" s="1354" t="str">
        <f>IF(Z163="","",VLOOKUP(Z163,'シフト記号表（従来型・ユニット型共通）'!$C$6:$L$47,10,FALSE))</f>
        <v/>
      </c>
      <c r="AA164" s="1354" t="str">
        <f>IF(AA163="","",VLOOKUP(AA163,'シフト記号表（従来型・ユニット型共通）'!$C$6:$L$47,10,FALSE))</f>
        <v/>
      </c>
      <c r="AB164" s="1354" t="str">
        <f>IF(AB163="","",VLOOKUP(AB163,'シフト記号表（従来型・ユニット型共通）'!$C$6:$L$47,10,FALSE))</f>
        <v/>
      </c>
      <c r="AC164" s="1370" t="str">
        <f>IF(AC163="","",VLOOKUP(AC163,'シフト記号表（従来型・ユニット型共通）'!$C$6:$L$47,10,FALSE))</f>
        <v/>
      </c>
      <c r="AD164" s="1342" t="str">
        <f>IF(AD163="","",VLOOKUP(AD163,'シフト記号表（従来型・ユニット型共通）'!$C$6:$L$47,10,FALSE))</f>
        <v/>
      </c>
      <c r="AE164" s="1354" t="str">
        <f>IF(AE163="","",VLOOKUP(AE163,'シフト記号表（従来型・ユニット型共通）'!$C$6:$L$47,10,FALSE))</f>
        <v/>
      </c>
      <c r="AF164" s="1354" t="str">
        <f>IF(AF163="","",VLOOKUP(AF163,'シフト記号表（従来型・ユニット型共通）'!$C$6:$L$47,10,FALSE))</f>
        <v/>
      </c>
      <c r="AG164" s="1354" t="str">
        <f>IF(AG163="","",VLOOKUP(AG163,'シフト記号表（従来型・ユニット型共通）'!$C$6:$L$47,10,FALSE))</f>
        <v/>
      </c>
      <c r="AH164" s="1354" t="str">
        <f>IF(AH163="","",VLOOKUP(AH163,'シフト記号表（従来型・ユニット型共通）'!$C$6:$L$47,10,FALSE))</f>
        <v/>
      </c>
      <c r="AI164" s="1354" t="str">
        <f>IF(AI163="","",VLOOKUP(AI163,'シフト記号表（従来型・ユニット型共通）'!$C$6:$L$47,10,FALSE))</f>
        <v/>
      </c>
      <c r="AJ164" s="1370" t="str">
        <f>IF(AJ163="","",VLOOKUP(AJ163,'シフト記号表（従来型・ユニット型共通）'!$C$6:$L$47,10,FALSE))</f>
        <v/>
      </c>
      <c r="AK164" s="1342" t="str">
        <f>IF(AK163="","",VLOOKUP(AK163,'シフト記号表（従来型・ユニット型共通）'!$C$6:$L$47,10,FALSE))</f>
        <v/>
      </c>
      <c r="AL164" s="1354" t="str">
        <f>IF(AL163="","",VLOOKUP(AL163,'シフト記号表（従来型・ユニット型共通）'!$C$6:$L$47,10,FALSE))</f>
        <v/>
      </c>
      <c r="AM164" s="1354" t="str">
        <f>IF(AM163="","",VLOOKUP(AM163,'シフト記号表（従来型・ユニット型共通）'!$C$6:$L$47,10,FALSE))</f>
        <v/>
      </c>
      <c r="AN164" s="1354" t="str">
        <f>IF(AN163="","",VLOOKUP(AN163,'シフト記号表（従来型・ユニット型共通）'!$C$6:$L$47,10,FALSE))</f>
        <v/>
      </c>
      <c r="AO164" s="1354" t="str">
        <f>IF(AO163="","",VLOOKUP(AO163,'シフト記号表（従来型・ユニット型共通）'!$C$6:$L$47,10,FALSE))</f>
        <v/>
      </c>
      <c r="AP164" s="1354" t="str">
        <f>IF(AP163="","",VLOOKUP(AP163,'シフト記号表（従来型・ユニット型共通）'!$C$6:$L$47,10,FALSE))</f>
        <v/>
      </c>
      <c r="AQ164" s="1370" t="str">
        <f>IF(AQ163="","",VLOOKUP(AQ163,'シフト記号表（従来型・ユニット型共通）'!$C$6:$L$47,10,FALSE))</f>
        <v/>
      </c>
      <c r="AR164" s="1342" t="str">
        <f>IF(AR163="","",VLOOKUP(AR163,'シフト記号表（従来型・ユニット型共通）'!$C$6:$L$47,10,FALSE))</f>
        <v/>
      </c>
      <c r="AS164" s="1354" t="str">
        <f>IF(AS163="","",VLOOKUP(AS163,'シフト記号表（従来型・ユニット型共通）'!$C$6:$L$47,10,FALSE))</f>
        <v/>
      </c>
      <c r="AT164" s="1354" t="str">
        <f>IF(AT163="","",VLOOKUP(AT163,'シフト記号表（従来型・ユニット型共通）'!$C$6:$L$47,10,FALSE))</f>
        <v/>
      </c>
      <c r="AU164" s="1354" t="str">
        <f>IF(AU163="","",VLOOKUP(AU163,'シフト記号表（従来型・ユニット型共通）'!$C$6:$L$47,10,FALSE))</f>
        <v/>
      </c>
      <c r="AV164" s="1354" t="str">
        <f>IF(AV163="","",VLOOKUP(AV163,'シフト記号表（従来型・ユニット型共通）'!$C$6:$L$47,10,FALSE))</f>
        <v/>
      </c>
      <c r="AW164" s="1354" t="str">
        <f>IF(AW163="","",VLOOKUP(AW163,'シフト記号表（従来型・ユニット型共通）'!$C$6:$L$47,10,FALSE))</f>
        <v/>
      </c>
      <c r="AX164" s="1370" t="str">
        <f>IF(AX163="","",VLOOKUP(AX163,'シフト記号表（従来型・ユニット型共通）'!$C$6:$L$47,10,FALSE))</f>
        <v/>
      </c>
      <c r="AY164" s="1342" t="str">
        <f>IF(AY163="","",VLOOKUP(AY163,'シフト記号表（従来型・ユニット型共通）'!$C$6:$L$47,10,FALSE))</f>
        <v/>
      </c>
      <c r="AZ164" s="1354" t="str">
        <f>IF(AZ163="","",VLOOKUP(AZ163,'シフト記号表（従来型・ユニット型共通）'!$C$6:$L$47,10,FALSE))</f>
        <v/>
      </c>
      <c r="BA164" s="1354" t="str">
        <f>IF(BA163="","",VLOOKUP(BA163,'シフト記号表（従来型・ユニット型共通）'!$C$6:$L$47,10,FALSE))</f>
        <v/>
      </c>
      <c r="BB164" s="1406">
        <f>IF($BE$3="４週",SUM(W164:AX164),IF($BE$3="暦月",SUM(W164:BA164),""))</f>
        <v>0</v>
      </c>
      <c r="BC164" s="1415"/>
      <c r="BD164" s="1424">
        <f>IF($BE$3="４週",BB164/4,IF($BE$3="暦月",(BB164/($BE$8/7)),""))</f>
        <v>0</v>
      </c>
      <c r="BE164" s="1415"/>
      <c r="BF164" s="1437"/>
      <c r="BG164" s="1444"/>
      <c r="BH164" s="1444"/>
      <c r="BI164" s="1444"/>
      <c r="BJ164" s="1454"/>
    </row>
    <row r="165" spans="2:62" ht="20.25" customHeight="1">
      <c r="B165" s="1199">
        <f>B163+1</f>
        <v>75</v>
      </c>
      <c r="C165" s="1213"/>
      <c r="D165" s="1224"/>
      <c r="E165" s="1231"/>
      <c r="F165" s="1236"/>
      <c r="G165" s="1231"/>
      <c r="H165" s="1236"/>
      <c r="I165" s="1245"/>
      <c r="J165" s="1259"/>
      <c r="K165" s="1265"/>
      <c r="L165" s="1281"/>
      <c r="M165" s="1281"/>
      <c r="N165" s="1224"/>
      <c r="O165" s="1288"/>
      <c r="P165" s="1293"/>
      <c r="Q165" s="1293"/>
      <c r="R165" s="1293"/>
      <c r="S165" s="1304"/>
      <c r="T165" s="1314" t="s">
        <v>1366</v>
      </c>
      <c r="U165" s="1321"/>
      <c r="V165" s="1332"/>
      <c r="W165" s="1343"/>
      <c r="X165" s="1355"/>
      <c r="Y165" s="1355"/>
      <c r="Z165" s="1355"/>
      <c r="AA165" s="1355"/>
      <c r="AB165" s="1355"/>
      <c r="AC165" s="1371"/>
      <c r="AD165" s="1343"/>
      <c r="AE165" s="1355"/>
      <c r="AF165" s="1355"/>
      <c r="AG165" s="1355"/>
      <c r="AH165" s="1355"/>
      <c r="AI165" s="1355"/>
      <c r="AJ165" s="1371"/>
      <c r="AK165" s="1343"/>
      <c r="AL165" s="1355"/>
      <c r="AM165" s="1355"/>
      <c r="AN165" s="1355"/>
      <c r="AO165" s="1355"/>
      <c r="AP165" s="1355"/>
      <c r="AQ165" s="1371"/>
      <c r="AR165" s="1343"/>
      <c r="AS165" s="1355"/>
      <c r="AT165" s="1355"/>
      <c r="AU165" s="1355"/>
      <c r="AV165" s="1355"/>
      <c r="AW165" s="1355"/>
      <c r="AX165" s="1371"/>
      <c r="AY165" s="1343"/>
      <c r="AZ165" s="1355"/>
      <c r="BA165" s="1398"/>
      <c r="BB165" s="1405"/>
      <c r="BC165" s="1414"/>
      <c r="BD165" s="1423"/>
      <c r="BE165" s="1431"/>
      <c r="BF165" s="1436"/>
      <c r="BG165" s="1443"/>
      <c r="BH165" s="1443"/>
      <c r="BI165" s="1443"/>
      <c r="BJ165" s="1453"/>
    </row>
    <row r="166" spans="2:62" ht="20.25" customHeight="1">
      <c r="B166" s="1200"/>
      <c r="C166" s="1214"/>
      <c r="D166" s="1225"/>
      <c r="E166" s="1233"/>
      <c r="F166" s="1238">
        <f>C165</f>
        <v>0</v>
      </c>
      <c r="G166" s="1233"/>
      <c r="H166" s="1238">
        <f>I165</f>
        <v>0</v>
      </c>
      <c r="I166" s="1246"/>
      <c r="J166" s="1260"/>
      <c r="K166" s="1266"/>
      <c r="L166" s="1282"/>
      <c r="M166" s="1282"/>
      <c r="N166" s="1225"/>
      <c r="O166" s="1288"/>
      <c r="P166" s="1293"/>
      <c r="Q166" s="1293"/>
      <c r="R166" s="1293"/>
      <c r="S166" s="1304"/>
      <c r="T166" s="1313" t="s">
        <v>1559</v>
      </c>
      <c r="U166" s="1320"/>
      <c r="V166" s="1331"/>
      <c r="W166" s="1342" t="str">
        <f>IF(W165="","",VLOOKUP(W165,'シフト記号表（従来型・ユニット型共通）'!$C$6:$L$47,10,FALSE))</f>
        <v/>
      </c>
      <c r="X166" s="1354" t="str">
        <f>IF(X165="","",VLOOKUP(X165,'シフト記号表（従来型・ユニット型共通）'!$C$6:$L$47,10,FALSE))</f>
        <v/>
      </c>
      <c r="Y166" s="1354" t="str">
        <f>IF(Y165="","",VLOOKUP(Y165,'シフト記号表（従来型・ユニット型共通）'!$C$6:$L$47,10,FALSE))</f>
        <v/>
      </c>
      <c r="Z166" s="1354" t="str">
        <f>IF(Z165="","",VLOOKUP(Z165,'シフト記号表（従来型・ユニット型共通）'!$C$6:$L$47,10,FALSE))</f>
        <v/>
      </c>
      <c r="AA166" s="1354" t="str">
        <f>IF(AA165="","",VLOOKUP(AA165,'シフト記号表（従来型・ユニット型共通）'!$C$6:$L$47,10,FALSE))</f>
        <v/>
      </c>
      <c r="AB166" s="1354" t="str">
        <f>IF(AB165="","",VLOOKUP(AB165,'シフト記号表（従来型・ユニット型共通）'!$C$6:$L$47,10,FALSE))</f>
        <v/>
      </c>
      <c r="AC166" s="1370" t="str">
        <f>IF(AC165="","",VLOOKUP(AC165,'シフト記号表（従来型・ユニット型共通）'!$C$6:$L$47,10,FALSE))</f>
        <v/>
      </c>
      <c r="AD166" s="1342" t="str">
        <f>IF(AD165="","",VLOOKUP(AD165,'シフト記号表（従来型・ユニット型共通）'!$C$6:$L$47,10,FALSE))</f>
        <v/>
      </c>
      <c r="AE166" s="1354" t="str">
        <f>IF(AE165="","",VLOOKUP(AE165,'シフト記号表（従来型・ユニット型共通）'!$C$6:$L$47,10,FALSE))</f>
        <v/>
      </c>
      <c r="AF166" s="1354" t="str">
        <f>IF(AF165="","",VLOOKUP(AF165,'シフト記号表（従来型・ユニット型共通）'!$C$6:$L$47,10,FALSE))</f>
        <v/>
      </c>
      <c r="AG166" s="1354" t="str">
        <f>IF(AG165="","",VLOOKUP(AG165,'シフト記号表（従来型・ユニット型共通）'!$C$6:$L$47,10,FALSE))</f>
        <v/>
      </c>
      <c r="AH166" s="1354" t="str">
        <f>IF(AH165="","",VLOOKUP(AH165,'シフト記号表（従来型・ユニット型共通）'!$C$6:$L$47,10,FALSE))</f>
        <v/>
      </c>
      <c r="AI166" s="1354" t="str">
        <f>IF(AI165="","",VLOOKUP(AI165,'シフト記号表（従来型・ユニット型共通）'!$C$6:$L$47,10,FALSE))</f>
        <v/>
      </c>
      <c r="AJ166" s="1370" t="str">
        <f>IF(AJ165="","",VLOOKUP(AJ165,'シフト記号表（従来型・ユニット型共通）'!$C$6:$L$47,10,FALSE))</f>
        <v/>
      </c>
      <c r="AK166" s="1342" t="str">
        <f>IF(AK165="","",VLOOKUP(AK165,'シフト記号表（従来型・ユニット型共通）'!$C$6:$L$47,10,FALSE))</f>
        <v/>
      </c>
      <c r="AL166" s="1354" t="str">
        <f>IF(AL165="","",VLOOKUP(AL165,'シフト記号表（従来型・ユニット型共通）'!$C$6:$L$47,10,FALSE))</f>
        <v/>
      </c>
      <c r="AM166" s="1354" t="str">
        <f>IF(AM165="","",VLOOKUP(AM165,'シフト記号表（従来型・ユニット型共通）'!$C$6:$L$47,10,FALSE))</f>
        <v/>
      </c>
      <c r="AN166" s="1354" t="str">
        <f>IF(AN165="","",VLOOKUP(AN165,'シフト記号表（従来型・ユニット型共通）'!$C$6:$L$47,10,FALSE))</f>
        <v/>
      </c>
      <c r="AO166" s="1354" t="str">
        <f>IF(AO165="","",VLOOKUP(AO165,'シフト記号表（従来型・ユニット型共通）'!$C$6:$L$47,10,FALSE))</f>
        <v/>
      </c>
      <c r="AP166" s="1354" t="str">
        <f>IF(AP165="","",VLOOKUP(AP165,'シフト記号表（従来型・ユニット型共通）'!$C$6:$L$47,10,FALSE))</f>
        <v/>
      </c>
      <c r="AQ166" s="1370" t="str">
        <f>IF(AQ165="","",VLOOKUP(AQ165,'シフト記号表（従来型・ユニット型共通）'!$C$6:$L$47,10,FALSE))</f>
        <v/>
      </c>
      <c r="AR166" s="1342" t="str">
        <f>IF(AR165="","",VLOOKUP(AR165,'シフト記号表（従来型・ユニット型共通）'!$C$6:$L$47,10,FALSE))</f>
        <v/>
      </c>
      <c r="AS166" s="1354" t="str">
        <f>IF(AS165="","",VLOOKUP(AS165,'シフト記号表（従来型・ユニット型共通）'!$C$6:$L$47,10,FALSE))</f>
        <v/>
      </c>
      <c r="AT166" s="1354" t="str">
        <f>IF(AT165="","",VLOOKUP(AT165,'シフト記号表（従来型・ユニット型共通）'!$C$6:$L$47,10,FALSE))</f>
        <v/>
      </c>
      <c r="AU166" s="1354" t="str">
        <f>IF(AU165="","",VLOOKUP(AU165,'シフト記号表（従来型・ユニット型共通）'!$C$6:$L$47,10,FALSE))</f>
        <v/>
      </c>
      <c r="AV166" s="1354" t="str">
        <f>IF(AV165="","",VLOOKUP(AV165,'シフト記号表（従来型・ユニット型共通）'!$C$6:$L$47,10,FALSE))</f>
        <v/>
      </c>
      <c r="AW166" s="1354" t="str">
        <f>IF(AW165="","",VLOOKUP(AW165,'シフト記号表（従来型・ユニット型共通）'!$C$6:$L$47,10,FALSE))</f>
        <v/>
      </c>
      <c r="AX166" s="1370" t="str">
        <f>IF(AX165="","",VLOOKUP(AX165,'シフト記号表（従来型・ユニット型共通）'!$C$6:$L$47,10,FALSE))</f>
        <v/>
      </c>
      <c r="AY166" s="1342" t="str">
        <f>IF(AY165="","",VLOOKUP(AY165,'シフト記号表（従来型・ユニット型共通）'!$C$6:$L$47,10,FALSE))</f>
        <v/>
      </c>
      <c r="AZ166" s="1354" t="str">
        <f>IF(AZ165="","",VLOOKUP(AZ165,'シフト記号表（従来型・ユニット型共通）'!$C$6:$L$47,10,FALSE))</f>
        <v/>
      </c>
      <c r="BA166" s="1354" t="str">
        <f>IF(BA165="","",VLOOKUP(BA165,'シフト記号表（従来型・ユニット型共通）'!$C$6:$L$47,10,FALSE))</f>
        <v/>
      </c>
      <c r="BB166" s="1406">
        <f>IF($BE$3="４週",SUM(W166:AX166),IF($BE$3="暦月",SUM(W166:BA166),""))</f>
        <v>0</v>
      </c>
      <c r="BC166" s="1415"/>
      <c r="BD166" s="1424">
        <f>IF($BE$3="４週",BB166/4,IF($BE$3="暦月",(BB166/($BE$8/7)),""))</f>
        <v>0</v>
      </c>
      <c r="BE166" s="1415"/>
      <c r="BF166" s="1437"/>
      <c r="BG166" s="1444"/>
      <c r="BH166" s="1444"/>
      <c r="BI166" s="1444"/>
      <c r="BJ166" s="1454"/>
    </row>
    <row r="167" spans="2:62" ht="20.25" customHeight="1">
      <c r="B167" s="1199">
        <f>B165+1</f>
        <v>76</v>
      </c>
      <c r="C167" s="1213"/>
      <c r="D167" s="1224"/>
      <c r="E167" s="1231"/>
      <c r="F167" s="1236"/>
      <c r="G167" s="1231"/>
      <c r="H167" s="1236"/>
      <c r="I167" s="1245"/>
      <c r="J167" s="1259"/>
      <c r="K167" s="1265"/>
      <c r="L167" s="1281"/>
      <c r="M167" s="1281"/>
      <c r="N167" s="1224"/>
      <c r="O167" s="1288"/>
      <c r="P167" s="1293"/>
      <c r="Q167" s="1293"/>
      <c r="R167" s="1293"/>
      <c r="S167" s="1304"/>
      <c r="T167" s="1314" t="s">
        <v>1366</v>
      </c>
      <c r="U167" s="1321"/>
      <c r="V167" s="1332"/>
      <c r="W167" s="1343"/>
      <c r="X167" s="1355"/>
      <c r="Y167" s="1355"/>
      <c r="Z167" s="1355"/>
      <c r="AA167" s="1355"/>
      <c r="AB167" s="1355"/>
      <c r="AC167" s="1371"/>
      <c r="AD167" s="1343"/>
      <c r="AE167" s="1355"/>
      <c r="AF167" s="1355"/>
      <c r="AG167" s="1355"/>
      <c r="AH167" s="1355"/>
      <c r="AI167" s="1355"/>
      <c r="AJ167" s="1371"/>
      <c r="AK167" s="1343"/>
      <c r="AL167" s="1355"/>
      <c r="AM167" s="1355"/>
      <c r="AN167" s="1355"/>
      <c r="AO167" s="1355"/>
      <c r="AP167" s="1355"/>
      <c r="AQ167" s="1371"/>
      <c r="AR167" s="1343"/>
      <c r="AS167" s="1355"/>
      <c r="AT167" s="1355"/>
      <c r="AU167" s="1355"/>
      <c r="AV167" s="1355"/>
      <c r="AW167" s="1355"/>
      <c r="AX167" s="1371"/>
      <c r="AY167" s="1343"/>
      <c r="AZ167" s="1355"/>
      <c r="BA167" s="1398"/>
      <c r="BB167" s="1405"/>
      <c r="BC167" s="1414"/>
      <c r="BD167" s="1423"/>
      <c r="BE167" s="1431"/>
      <c r="BF167" s="1436"/>
      <c r="BG167" s="1443"/>
      <c r="BH167" s="1443"/>
      <c r="BI167" s="1443"/>
      <c r="BJ167" s="1453"/>
    </row>
    <row r="168" spans="2:62" ht="20.25" customHeight="1">
      <c r="B168" s="1200"/>
      <c r="C168" s="1214"/>
      <c r="D168" s="1225"/>
      <c r="E168" s="1233"/>
      <c r="F168" s="1238">
        <f>C167</f>
        <v>0</v>
      </c>
      <c r="G168" s="1233"/>
      <c r="H168" s="1238">
        <f>I167</f>
        <v>0</v>
      </c>
      <c r="I168" s="1246"/>
      <c r="J168" s="1260"/>
      <c r="K168" s="1266"/>
      <c r="L168" s="1282"/>
      <c r="M168" s="1282"/>
      <c r="N168" s="1225"/>
      <c r="O168" s="1288"/>
      <c r="P168" s="1293"/>
      <c r="Q168" s="1293"/>
      <c r="R168" s="1293"/>
      <c r="S168" s="1304"/>
      <c r="T168" s="1313" t="s">
        <v>1559</v>
      </c>
      <c r="U168" s="1320"/>
      <c r="V168" s="1331"/>
      <c r="W168" s="1342" t="str">
        <f>IF(W167="","",VLOOKUP(W167,'シフト記号表（従来型・ユニット型共通）'!$C$6:$L$47,10,FALSE))</f>
        <v/>
      </c>
      <c r="X168" s="1354" t="str">
        <f>IF(X167="","",VLOOKUP(X167,'シフト記号表（従来型・ユニット型共通）'!$C$6:$L$47,10,FALSE))</f>
        <v/>
      </c>
      <c r="Y168" s="1354" t="str">
        <f>IF(Y167="","",VLOOKUP(Y167,'シフト記号表（従来型・ユニット型共通）'!$C$6:$L$47,10,FALSE))</f>
        <v/>
      </c>
      <c r="Z168" s="1354" t="str">
        <f>IF(Z167="","",VLOOKUP(Z167,'シフト記号表（従来型・ユニット型共通）'!$C$6:$L$47,10,FALSE))</f>
        <v/>
      </c>
      <c r="AA168" s="1354" t="str">
        <f>IF(AA167="","",VLOOKUP(AA167,'シフト記号表（従来型・ユニット型共通）'!$C$6:$L$47,10,FALSE))</f>
        <v/>
      </c>
      <c r="AB168" s="1354" t="str">
        <f>IF(AB167="","",VLOOKUP(AB167,'シフト記号表（従来型・ユニット型共通）'!$C$6:$L$47,10,FALSE))</f>
        <v/>
      </c>
      <c r="AC168" s="1370" t="str">
        <f>IF(AC167="","",VLOOKUP(AC167,'シフト記号表（従来型・ユニット型共通）'!$C$6:$L$47,10,FALSE))</f>
        <v/>
      </c>
      <c r="AD168" s="1342" t="str">
        <f>IF(AD167="","",VLOOKUP(AD167,'シフト記号表（従来型・ユニット型共通）'!$C$6:$L$47,10,FALSE))</f>
        <v/>
      </c>
      <c r="AE168" s="1354" t="str">
        <f>IF(AE167="","",VLOOKUP(AE167,'シフト記号表（従来型・ユニット型共通）'!$C$6:$L$47,10,FALSE))</f>
        <v/>
      </c>
      <c r="AF168" s="1354" t="str">
        <f>IF(AF167="","",VLOOKUP(AF167,'シフト記号表（従来型・ユニット型共通）'!$C$6:$L$47,10,FALSE))</f>
        <v/>
      </c>
      <c r="AG168" s="1354" t="str">
        <f>IF(AG167="","",VLOOKUP(AG167,'シフト記号表（従来型・ユニット型共通）'!$C$6:$L$47,10,FALSE))</f>
        <v/>
      </c>
      <c r="AH168" s="1354" t="str">
        <f>IF(AH167="","",VLOOKUP(AH167,'シフト記号表（従来型・ユニット型共通）'!$C$6:$L$47,10,FALSE))</f>
        <v/>
      </c>
      <c r="AI168" s="1354" t="str">
        <f>IF(AI167="","",VLOOKUP(AI167,'シフト記号表（従来型・ユニット型共通）'!$C$6:$L$47,10,FALSE))</f>
        <v/>
      </c>
      <c r="AJ168" s="1370" t="str">
        <f>IF(AJ167="","",VLOOKUP(AJ167,'シフト記号表（従来型・ユニット型共通）'!$C$6:$L$47,10,FALSE))</f>
        <v/>
      </c>
      <c r="AK168" s="1342" t="str">
        <f>IF(AK167="","",VLOOKUP(AK167,'シフト記号表（従来型・ユニット型共通）'!$C$6:$L$47,10,FALSE))</f>
        <v/>
      </c>
      <c r="AL168" s="1354" t="str">
        <f>IF(AL167="","",VLOOKUP(AL167,'シフト記号表（従来型・ユニット型共通）'!$C$6:$L$47,10,FALSE))</f>
        <v/>
      </c>
      <c r="AM168" s="1354" t="str">
        <f>IF(AM167="","",VLOOKUP(AM167,'シフト記号表（従来型・ユニット型共通）'!$C$6:$L$47,10,FALSE))</f>
        <v/>
      </c>
      <c r="AN168" s="1354" t="str">
        <f>IF(AN167="","",VLOOKUP(AN167,'シフト記号表（従来型・ユニット型共通）'!$C$6:$L$47,10,FALSE))</f>
        <v/>
      </c>
      <c r="AO168" s="1354" t="str">
        <f>IF(AO167="","",VLOOKUP(AO167,'シフト記号表（従来型・ユニット型共通）'!$C$6:$L$47,10,FALSE))</f>
        <v/>
      </c>
      <c r="AP168" s="1354" t="str">
        <f>IF(AP167="","",VLOOKUP(AP167,'シフト記号表（従来型・ユニット型共通）'!$C$6:$L$47,10,FALSE))</f>
        <v/>
      </c>
      <c r="AQ168" s="1370" t="str">
        <f>IF(AQ167="","",VLOOKUP(AQ167,'シフト記号表（従来型・ユニット型共通）'!$C$6:$L$47,10,FALSE))</f>
        <v/>
      </c>
      <c r="AR168" s="1342" t="str">
        <f>IF(AR167="","",VLOOKUP(AR167,'シフト記号表（従来型・ユニット型共通）'!$C$6:$L$47,10,FALSE))</f>
        <v/>
      </c>
      <c r="AS168" s="1354" t="str">
        <f>IF(AS167="","",VLOOKUP(AS167,'シフト記号表（従来型・ユニット型共通）'!$C$6:$L$47,10,FALSE))</f>
        <v/>
      </c>
      <c r="AT168" s="1354" t="str">
        <f>IF(AT167="","",VLOOKUP(AT167,'シフト記号表（従来型・ユニット型共通）'!$C$6:$L$47,10,FALSE))</f>
        <v/>
      </c>
      <c r="AU168" s="1354" t="str">
        <f>IF(AU167="","",VLOOKUP(AU167,'シフト記号表（従来型・ユニット型共通）'!$C$6:$L$47,10,FALSE))</f>
        <v/>
      </c>
      <c r="AV168" s="1354" t="str">
        <f>IF(AV167="","",VLOOKUP(AV167,'シフト記号表（従来型・ユニット型共通）'!$C$6:$L$47,10,FALSE))</f>
        <v/>
      </c>
      <c r="AW168" s="1354" t="str">
        <f>IF(AW167="","",VLOOKUP(AW167,'シフト記号表（従来型・ユニット型共通）'!$C$6:$L$47,10,FALSE))</f>
        <v/>
      </c>
      <c r="AX168" s="1370" t="str">
        <f>IF(AX167="","",VLOOKUP(AX167,'シフト記号表（従来型・ユニット型共通）'!$C$6:$L$47,10,FALSE))</f>
        <v/>
      </c>
      <c r="AY168" s="1342" t="str">
        <f>IF(AY167="","",VLOOKUP(AY167,'シフト記号表（従来型・ユニット型共通）'!$C$6:$L$47,10,FALSE))</f>
        <v/>
      </c>
      <c r="AZ168" s="1354" t="str">
        <f>IF(AZ167="","",VLOOKUP(AZ167,'シフト記号表（従来型・ユニット型共通）'!$C$6:$L$47,10,FALSE))</f>
        <v/>
      </c>
      <c r="BA168" s="1354" t="str">
        <f>IF(BA167="","",VLOOKUP(BA167,'シフト記号表（従来型・ユニット型共通）'!$C$6:$L$47,10,FALSE))</f>
        <v/>
      </c>
      <c r="BB168" s="1406">
        <f>IF($BE$3="４週",SUM(W168:AX168),IF($BE$3="暦月",SUM(W168:BA168),""))</f>
        <v>0</v>
      </c>
      <c r="BC168" s="1415"/>
      <c r="BD168" s="1424">
        <f>IF($BE$3="４週",BB168/4,IF($BE$3="暦月",(BB168/($BE$8/7)),""))</f>
        <v>0</v>
      </c>
      <c r="BE168" s="1415"/>
      <c r="BF168" s="1437"/>
      <c r="BG168" s="1444"/>
      <c r="BH168" s="1444"/>
      <c r="BI168" s="1444"/>
      <c r="BJ168" s="1454"/>
    </row>
    <row r="169" spans="2:62" ht="20.25" customHeight="1">
      <c r="B169" s="1199">
        <f>B167+1</f>
        <v>77</v>
      </c>
      <c r="C169" s="1213"/>
      <c r="D169" s="1224"/>
      <c r="E169" s="1231"/>
      <c r="F169" s="1236"/>
      <c r="G169" s="1231"/>
      <c r="H169" s="1236"/>
      <c r="I169" s="1245"/>
      <c r="J169" s="1259"/>
      <c r="K169" s="1265"/>
      <c r="L169" s="1281"/>
      <c r="M169" s="1281"/>
      <c r="N169" s="1224"/>
      <c r="O169" s="1288"/>
      <c r="P169" s="1293"/>
      <c r="Q169" s="1293"/>
      <c r="R169" s="1293"/>
      <c r="S169" s="1304"/>
      <c r="T169" s="1314" t="s">
        <v>1366</v>
      </c>
      <c r="U169" s="1321"/>
      <c r="V169" s="1332"/>
      <c r="W169" s="1343"/>
      <c r="X169" s="1355"/>
      <c r="Y169" s="1355"/>
      <c r="Z169" s="1355"/>
      <c r="AA169" s="1355"/>
      <c r="AB169" s="1355"/>
      <c r="AC169" s="1371"/>
      <c r="AD169" s="1343"/>
      <c r="AE169" s="1355"/>
      <c r="AF169" s="1355"/>
      <c r="AG169" s="1355"/>
      <c r="AH169" s="1355"/>
      <c r="AI169" s="1355"/>
      <c r="AJ169" s="1371"/>
      <c r="AK169" s="1343"/>
      <c r="AL169" s="1355"/>
      <c r="AM169" s="1355"/>
      <c r="AN169" s="1355"/>
      <c r="AO169" s="1355"/>
      <c r="AP169" s="1355"/>
      <c r="AQ169" s="1371"/>
      <c r="AR169" s="1343"/>
      <c r="AS169" s="1355"/>
      <c r="AT169" s="1355"/>
      <c r="AU169" s="1355"/>
      <c r="AV169" s="1355"/>
      <c r="AW169" s="1355"/>
      <c r="AX169" s="1371"/>
      <c r="AY169" s="1343"/>
      <c r="AZ169" s="1355"/>
      <c r="BA169" s="1398"/>
      <c r="BB169" s="1405"/>
      <c r="BC169" s="1414"/>
      <c r="BD169" s="1423"/>
      <c r="BE169" s="1431"/>
      <c r="BF169" s="1436"/>
      <c r="BG169" s="1443"/>
      <c r="BH169" s="1443"/>
      <c r="BI169" s="1443"/>
      <c r="BJ169" s="1453"/>
    </row>
    <row r="170" spans="2:62" ht="20.25" customHeight="1">
      <c r="B170" s="1200"/>
      <c r="C170" s="1214"/>
      <c r="D170" s="1225"/>
      <c r="E170" s="1233"/>
      <c r="F170" s="1238">
        <f>C169</f>
        <v>0</v>
      </c>
      <c r="G170" s="1233"/>
      <c r="H170" s="1238">
        <f>I169</f>
        <v>0</v>
      </c>
      <c r="I170" s="1246"/>
      <c r="J170" s="1260"/>
      <c r="K170" s="1266"/>
      <c r="L170" s="1282"/>
      <c r="M170" s="1282"/>
      <c r="N170" s="1225"/>
      <c r="O170" s="1288"/>
      <c r="P170" s="1293"/>
      <c r="Q170" s="1293"/>
      <c r="R170" s="1293"/>
      <c r="S170" s="1304"/>
      <c r="T170" s="1313" t="s">
        <v>1559</v>
      </c>
      <c r="U170" s="1320"/>
      <c r="V170" s="1331"/>
      <c r="W170" s="1342" t="str">
        <f>IF(W169="","",VLOOKUP(W169,'シフト記号表（従来型・ユニット型共通）'!$C$6:$L$47,10,FALSE))</f>
        <v/>
      </c>
      <c r="X170" s="1354" t="str">
        <f>IF(X169="","",VLOOKUP(X169,'シフト記号表（従来型・ユニット型共通）'!$C$6:$L$47,10,FALSE))</f>
        <v/>
      </c>
      <c r="Y170" s="1354" t="str">
        <f>IF(Y169="","",VLOOKUP(Y169,'シフト記号表（従来型・ユニット型共通）'!$C$6:$L$47,10,FALSE))</f>
        <v/>
      </c>
      <c r="Z170" s="1354" t="str">
        <f>IF(Z169="","",VLOOKUP(Z169,'シフト記号表（従来型・ユニット型共通）'!$C$6:$L$47,10,FALSE))</f>
        <v/>
      </c>
      <c r="AA170" s="1354" t="str">
        <f>IF(AA169="","",VLOOKUP(AA169,'シフト記号表（従来型・ユニット型共通）'!$C$6:$L$47,10,FALSE))</f>
        <v/>
      </c>
      <c r="AB170" s="1354" t="str">
        <f>IF(AB169="","",VLOOKUP(AB169,'シフト記号表（従来型・ユニット型共通）'!$C$6:$L$47,10,FALSE))</f>
        <v/>
      </c>
      <c r="AC170" s="1370" t="str">
        <f>IF(AC169="","",VLOOKUP(AC169,'シフト記号表（従来型・ユニット型共通）'!$C$6:$L$47,10,FALSE))</f>
        <v/>
      </c>
      <c r="AD170" s="1342" t="str">
        <f>IF(AD169="","",VLOOKUP(AD169,'シフト記号表（従来型・ユニット型共通）'!$C$6:$L$47,10,FALSE))</f>
        <v/>
      </c>
      <c r="AE170" s="1354" t="str">
        <f>IF(AE169="","",VLOOKUP(AE169,'シフト記号表（従来型・ユニット型共通）'!$C$6:$L$47,10,FALSE))</f>
        <v/>
      </c>
      <c r="AF170" s="1354" t="str">
        <f>IF(AF169="","",VLOOKUP(AF169,'シフト記号表（従来型・ユニット型共通）'!$C$6:$L$47,10,FALSE))</f>
        <v/>
      </c>
      <c r="AG170" s="1354" t="str">
        <f>IF(AG169="","",VLOOKUP(AG169,'シフト記号表（従来型・ユニット型共通）'!$C$6:$L$47,10,FALSE))</f>
        <v/>
      </c>
      <c r="AH170" s="1354" t="str">
        <f>IF(AH169="","",VLOOKUP(AH169,'シフト記号表（従来型・ユニット型共通）'!$C$6:$L$47,10,FALSE))</f>
        <v/>
      </c>
      <c r="AI170" s="1354" t="str">
        <f>IF(AI169="","",VLOOKUP(AI169,'シフト記号表（従来型・ユニット型共通）'!$C$6:$L$47,10,FALSE))</f>
        <v/>
      </c>
      <c r="AJ170" s="1370" t="str">
        <f>IF(AJ169="","",VLOOKUP(AJ169,'シフト記号表（従来型・ユニット型共通）'!$C$6:$L$47,10,FALSE))</f>
        <v/>
      </c>
      <c r="AK170" s="1342" t="str">
        <f>IF(AK169="","",VLOOKUP(AK169,'シフト記号表（従来型・ユニット型共通）'!$C$6:$L$47,10,FALSE))</f>
        <v/>
      </c>
      <c r="AL170" s="1354" t="str">
        <f>IF(AL169="","",VLOOKUP(AL169,'シフト記号表（従来型・ユニット型共通）'!$C$6:$L$47,10,FALSE))</f>
        <v/>
      </c>
      <c r="AM170" s="1354" t="str">
        <f>IF(AM169="","",VLOOKUP(AM169,'シフト記号表（従来型・ユニット型共通）'!$C$6:$L$47,10,FALSE))</f>
        <v/>
      </c>
      <c r="AN170" s="1354" t="str">
        <f>IF(AN169="","",VLOOKUP(AN169,'シフト記号表（従来型・ユニット型共通）'!$C$6:$L$47,10,FALSE))</f>
        <v/>
      </c>
      <c r="AO170" s="1354" t="str">
        <f>IF(AO169="","",VLOOKUP(AO169,'シフト記号表（従来型・ユニット型共通）'!$C$6:$L$47,10,FALSE))</f>
        <v/>
      </c>
      <c r="AP170" s="1354" t="str">
        <f>IF(AP169="","",VLOOKUP(AP169,'シフト記号表（従来型・ユニット型共通）'!$C$6:$L$47,10,FALSE))</f>
        <v/>
      </c>
      <c r="AQ170" s="1370" t="str">
        <f>IF(AQ169="","",VLOOKUP(AQ169,'シフト記号表（従来型・ユニット型共通）'!$C$6:$L$47,10,FALSE))</f>
        <v/>
      </c>
      <c r="AR170" s="1342" t="str">
        <f>IF(AR169="","",VLOOKUP(AR169,'シフト記号表（従来型・ユニット型共通）'!$C$6:$L$47,10,FALSE))</f>
        <v/>
      </c>
      <c r="AS170" s="1354" t="str">
        <f>IF(AS169="","",VLOOKUP(AS169,'シフト記号表（従来型・ユニット型共通）'!$C$6:$L$47,10,FALSE))</f>
        <v/>
      </c>
      <c r="AT170" s="1354" t="str">
        <f>IF(AT169="","",VLOOKUP(AT169,'シフト記号表（従来型・ユニット型共通）'!$C$6:$L$47,10,FALSE))</f>
        <v/>
      </c>
      <c r="AU170" s="1354" t="str">
        <f>IF(AU169="","",VLOOKUP(AU169,'シフト記号表（従来型・ユニット型共通）'!$C$6:$L$47,10,FALSE))</f>
        <v/>
      </c>
      <c r="AV170" s="1354" t="str">
        <f>IF(AV169="","",VLOOKUP(AV169,'シフト記号表（従来型・ユニット型共通）'!$C$6:$L$47,10,FALSE))</f>
        <v/>
      </c>
      <c r="AW170" s="1354" t="str">
        <f>IF(AW169="","",VLOOKUP(AW169,'シフト記号表（従来型・ユニット型共通）'!$C$6:$L$47,10,FALSE))</f>
        <v/>
      </c>
      <c r="AX170" s="1370" t="str">
        <f>IF(AX169="","",VLOOKUP(AX169,'シフト記号表（従来型・ユニット型共通）'!$C$6:$L$47,10,FALSE))</f>
        <v/>
      </c>
      <c r="AY170" s="1342" t="str">
        <f>IF(AY169="","",VLOOKUP(AY169,'シフト記号表（従来型・ユニット型共通）'!$C$6:$L$47,10,FALSE))</f>
        <v/>
      </c>
      <c r="AZ170" s="1354" t="str">
        <f>IF(AZ169="","",VLOOKUP(AZ169,'シフト記号表（従来型・ユニット型共通）'!$C$6:$L$47,10,FALSE))</f>
        <v/>
      </c>
      <c r="BA170" s="1354" t="str">
        <f>IF(BA169="","",VLOOKUP(BA169,'シフト記号表（従来型・ユニット型共通）'!$C$6:$L$47,10,FALSE))</f>
        <v/>
      </c>
      <c r="BB170" s="1406">
        <f>IF($BE$3="４週",SUM(W170:AX170),IF($BE$3="暦月",SUM(W170:BA170),""))</f>
        <v>0</v>
      </c>
      <c r="BC170" s="1415"/>
      <c r="BD170" s="1424">
        <f>IF($BE$3="４週",BB170/4,IF($BE$3="暦月",(BB170/($BE$8/7)),""))</f>
        <v>0</v>
      </c>
      <c r="BE170" s="1415"/>
      <c r="BF170" s="1437"/>
      <c r="BG170" s="1444"/>
      <c r="BH170" s="1444"/>
      <c r="BI170" s="1444"/>
      <c r="BJ170" s="1454"/>
    </row>
    <row r="171" spans="2:62" ht="20.25" customHeight="1">
      <c r="B171" s="1199">
        <f>B169+1</f>
        <v>78</v>
      </c>
      <c r="C171" s="1213"/>
      <c r="D171" s="1224"/>
      <c r="E171" s="1231"/>
      <c r="F171" s="1236"/>
      <c r="G171" s="1231"/>
      <c r="H171" s="1236"/>
      <c r="I171" s="1245"/>
      <c r="J171" s="1259"/>
      <c r="K171" s="1265"/>
      <c r="L171" s="1281"/>
      <c r="M171" s="1281"/>
      <c r="N171" s="1224"/>
      <c r="O171" s="1288"/>
      <c r="P171" s="1293"/>
      <c r="Q171" s="1293"/>
      <c r="R171" s="1293"/>
      <c r="S171" s="1304"/>
      <c r="T171" s="1314" t="s">
        <v>1366</v>
      </c>
      <c r="U171" s="1321"/>
      <c r="V171" s="1332"/>
      <c r="W171" s="1343"/>
      <c r="X171" s="1355"/>
      <c r="Y171" s="1355"/>
      <c r="Z171" s="1355"/>
      <c r="AA171" s="1355"/>
      <c r="AB171" s="1355"/>
      <c r="AC171" s="1371"/>
      <c r="AD171" s="1343"/>
      <c r="AE171" s="1355"/>
      <c r="AF171" s="1355"/>
      <c r="AG171" s="1355"/>
      <c r="AH171" s="1355"/>
      <c r="AI171" s="1355"/>
      <c r="AJ171" s="1371"/>
      <c r="AK171" s="1343"/>
      <c r="AL171" s="1355"/>
      <c r="AM171" s="1355"/>
      <c r="AN171" s="1355"/>
      <c r="AO171" s="1355"/>
      <c r="AP171" s="1355"/>
      <c r="AQ171" s="1371"/>
      <c r="AR171" s="1343"/>
      <c r="AS171" s="1355"/>
      <c r="AT171" s="1355"/>
      <c r="AU171" s="1355"/>
      <c r="AV171" s="1355"/>
      <c r="AW171" s="1355"/>
      <c r="AX171" s="1371"/>
      <c r="AY171" s="1343"/>
      <c r="AZ171" s="1355"/>
      <c r="BA171" s="1398"/>
      <c r="BB171" s="1405"/>
      <c r="BC171" s="1414"/>
      <c r="BD171" s="1423"/>
      <c r="BE171" s="1431"/>
      <c r="BF171" s="1436"/>
      <c r="BG171" s="1443"/>
      <c r="BH171" s="1443"/>
      <c r="BI171" s="1443"/>
      <c r="BJ171" s="1453"/>
    </row>
    <row r="172" spans="2:62" ht="20.25" customHeight="1">
      <c r="B172" s="1200"/>
      <c r="C172" s="1214"/>
      <c r="D172" s="1225"/>
      <c r="E172" s="1233"/>
      <c r="F172" s="1238">
        <f>C171</f>
        <v>0</v>
      </c>
      <c r="G172" s="1233"/>
      <c r="H172" s="1238">
        <f>I171</f>
        <v>0</v>
      </c>
      <c r="I172" s="1246"/>
      <c r="J172" s="1260"/>
      <c r="K172" s="1266"/>
      <c r="L172" s="1282"/>
      <c r="M172" s="1282"/>
      <c r="N172" s="1225"/>
      <c r="O172" s="1288"/>
      <c r="P172" s="1293"/>
      <c r="Q172" s="1293"/>
      <c r="R172" s="1293"/>
      <c r="S172" s="1304"/>
      <c r="T172" s="1313" t="s">
        <v>1559</v>
      </c>
      <c r="U172" s="1320"/>
      <c r="V172" s="1331"/>
      <c r="W172" s="1342" t="str">
        <f>IF(W171="","",VLOOKUP(W171,'シフト記号表（従来型・ユニット型共通）'!$C$6:$L$47,10,FALSE))</f>
        <v/>
      </c>
      <c r="X172" s="1354" t="str">
        <f>IF(X171="","",VLOOKUP(X171,'シフト記号表（従来型・ユニット型共通）'!$C$6:$L$47,10,FALSE))</f>
        <v/>
      </c>
      <c r="Y172" s="1354" t="str">
        <f>IF(Y171="","",VLOOKUP(Y171,'シフト記号表（従来型・ユニット型共通）'!$C$6:$L$47,10,FALSE))</f>
        <v/>
      </c>
      <c r="Z172" s="1354" t="str">
        <f>IF(Z171="","",VLOOKUP(Z171,'シフト記号表（従来型・ユニット型共通）'!$C$6:$L$47,10,FALSE))</f>
        <v/>
      </c>
      <c r="AA172" s="1354" t="str">
        <f>IF(AA171="","",VLOOKUP(AA171,'シフト記号表（従来型・ユニット型共通）'!$C$6:$L$47,10,FALSE))</f>
        <v/>
      </c>
      <c r="AB172" s="1354" t="str">
        <f>IF(AB171="","",VLOOKUP(AB171,'シフト記号表（従来型・ユニット型共通）'!$C$6:$L$47,10,FALSE))</f>
        <v/>
      </c>
      <c r="AC172" s="1370" t="str">
        <f>IF(AC171="","",VLOOKUP(AC171,'シフト記号表（従来型・ユニット型共通）'!$C$6:$L$47,10,FALSE))</f>
        <v/>
      </c>
      <c r="AD172" s="1342" t="str">
        <f>IF(AD171="","",VLOOKUP(AD171,'シフト記号表（従来型・ユニット型共通）'!$C$6:$L$47,10,FALSE))</f>
        <v/>
      </c>
      <c r="AE172" s="1354" t="str">
        <f>IF(AE171="","",VLOOKUP(AE171,'シフト記号表（従来型・ユニット型共通）'!$C$6:$L$47,10,FALSE))</f>
        <v/>
      </c>
      <c r="AF172" s="1354" t="str">
        <f>IF(AF171="","",VLOOKUP(AF171,'シフト記号表（従来型・ユニット型共通）'!$C$6:$L$47,10,FALSE))</f>
        <v/>
      </c>
      <c r="AG172" s="1354" t="str">
        <f>IF(AG171="","",VLOOKUP(AG171,'シフト記号表（従来型・ユニット型共通）'!$C$6:$L$47,10,FALSE))</f>
        <v/>
      </c>
      <c r="AH172" s="1354" t="str">
        <f>IF(AH171="","",VLOOKUP(AH171,'シフト記号表（従来型・ユニット型共通）'!$C$6:$L$47,10,FALSE))</f>
        <v/>
      </c>
      <c r="AI172" s="1354" t="str">
        <f>IF(AI171="","",VLOOKUP(AI171,'シフト記号表（従来型・ユニット型共通）'!$C$6:$L$47,10,FALSE))</f>
        <v/>
      </c>
      <c r="AJ172" s="1370" t="str">
        <f>IF(AJ171="","",VLOOKUP(AJ171,'シフト記号表（従来型・ユニット型共通）'!$C$6:$L$47,10,FALSE))</f>
        <v/>
      </c>
      <c r="AK172" s="1342" t="str">
        <f>IF(AK171="","",VLOOKUP(AK171,'シフト記号表（従来型・ユニット型共通）'!$C$6:$L$47,10,FALSE))</f>
        <v/>
      </c>
      <c r="AL172" s="1354" t="str">
        <f>IF(AL171="","",VLOOKUP(AL171,'シフト記号表（従来型・ユニット型共通）'!$C$6:$L$47,10,FALSE))</f>
        <v/>
      </c>
      <c r="AM172" s="1354" t="str">
        <f>IF(AM171="","",VLOOKUP(AM171,'シフト記号表（従来型・ユニット型共通）'!$C$6:$L$47,10,FALSE))</f>
        <v/>
      </c>
      <c r="AN172" s="1354" t="str">
        <f>IF(AN171="","",VLOOKUP(AN171,'シフト記号表（従来型・ユニット型共通）'!$C$6:$L$47,10,FALSE))</f>
        <v/>
      </c>
      <c r="AO172" s="1354" t="str">
        <f>IF(AO171="","",VLOOKUP(AO171,'シフト記号表（従来型・ユニット型共通）'!$C$6:$L$47,10,FALSE))</f>
        <v/>
      </c>
      <c r="AP172" s="1354" t="str">
        <f>IF(AP171="","",VLOOKUP(AP171,'シフト記号表（従来型・ユニット型共通）'!$C$6:$L$47,10,FALSE))</f>
        <v/>
      </c>
      <c r="AQ172" s="1370" t="str">
        <f>IF(AQ171="","",VLOOKUP(AQ171,'シフト記号表（従来型・ユニット型共通）'!$C$6:$L$47,10,FALSE))</f>
        <v/>
      </c>
      <c r="AR172" s="1342" t="str">
        <f>IF(AR171="","",VLOOKUP(AR171,'シフト記号表（従来型・ユニット型共通）'!$C$6:$L$47,10,FALSE))</f>
        <v/>
      </c>
      <c r="AS172" s="1354" t="str">
        <f>IF(AS171="","",VLOOKUP(AS171,'シフト記号表（従来型・ユニット型共通）'!$C$6:$L$47,10,FALSE))</f>
        <v/>
      </c>
      <c r="AT172" s="1354" t="str">
        <f>IF(AT171="","",VLOOKUP(AT171,'シフト記号表（従来型・ユニット型共通）'!$C$6:$L$47,10,FALSE))</f>
        <v/>
      </c>
      <c r="AU172" s="1354" t="str">
        <f>IF(AU171="","",VLOOKUP(AU171,'シフト記号表（従来型・ユニット型共通）'!$C$6:$L$47,10,FALSE))</f>
        <v/>
      </c>
      <c r="AV172" s="1354" t="str">
        <f>IF(AV171="","",VLOOKUP(AV171,'シフト記号表（従来型・ユニット型共通）'!$C$6:$L$47,10,FALSE))</f>
        <v/>
      </c>
      <c r="AW172" s="1354" t="str">
        <f>IF(AW171="","",VLOOKUP(AW171,'シフト記号表（従来型・ユニット型共通）'!$C$6:$L$47,10,FALSE))</f>
        <v/>
      </c>
      <c r="AX172" s="1370" t="str">
        <f>IF(AX171="","",VLOOKUP(AX171,'シフト記号表（従来型・ユニット型共通）'!$C$6:$L$47,10,FALSE))</f>
        <v/>
      </c>
      <c r="AY172" s="1342" t="str">
        <f>IF(AY171="","",VLOOKUP(AY171,'シフト記号表（従来型・ユニット型共通）'!$C$6:$L$47,10,FALSE))</f>
        <v/>
      </c>
      <c r="AZ172" s="1354" t="str">
        <f>IF(AZ171="","",VLOOKUP(AZ171,'シフト記号表（従来型・ユニット型共通）'!$C$6:$L$47,10,FALSE))</f>
        <v/>
      </c>
      <c r="BA172" s="1354" t="str">
        <f>IF(BA171="","",VLOOKUP(BA171,'シフト記号表（従来型・ユニット型共通）'!$C$6:$L$47,10,FALSE))</f>
        <v/>
      </c>
      <c r="BB172" s="1406">
        <f>IF($BE$3="４週",SUM(W172:AX172),IF($BE$3="暦月",SUM(W172:BA172),""))</f>
        <v>0</v>
      </c>
      <c r="BC172" s="1415"/>
      <c r="BD172" s="1424">
        <f>IF($BE$3="４週",BB172/4,IF($BE$3="暦月",(BB172/($BE$8/7)),""))</f>
        <v>0</v>
      </c>
      <c r="BE172" s="1415"/>
      <c r="BF172" s="1437"/>
      <c r="BG172" s="1444"/>
      <c r="BH172" s="1444"/>
      <c r="BI172" s="1444"/>
      <c r="BJ172" s="1454"/>
    </row>
    <row r="173" spans="2:62" ht="20.25" customHeight="1">
      <c r="B173" s="1199">
        <f>B171+1</f>
        <v>79</v>
      </c>
      <c r="C173" s="1213"/>
      <c r="D173" s="1224"/>
      <c r="E173" s="1231"/>
      <c r="F173" s="1236"/>
      <c r="G173" s="1231"/>
      <c r="H173" s="1236"/>
      <c r="I173" s="1245"/>
      <c r="J173" s="1259"/>
      <c r="K173" s="1265"/>
      <c r="L173" s="1281"/>
      <c r="M173" s="1281"/>
      <c r="N173" s="1224"/>
      <c r="O173" s="1288"/>
      <c r="P173" s="1293"/>
      <c r="Q173" s="1293"/>
      <c r="R173" s="1293"/>
      <c r="S173" s="1304"/>
      <c r="T173" s="1314" t="s">
        <v>1366</v>
      </c>
      <c r="U173" s="1321"/>
      <c r="V173" s="1332"/>
      <c r="W173" s="1343"/>
      <c r="X173" s="1355"/>
      <c r="Y173" s="1355"/>
      <c r="Z173" s="1355"/>
      <c r="AA173" s="1355"/>
      <c r="AB173" s="1355"/>
      <c r="AC173" s="1371"/>
      <c r="AD173" s="1343"/>
      <c r="AE173" s="1355"/>
      <c r="AF173" s="1355"/>
      <c r="AG173" s="1355"/>
      <c r="AH173" s="1355"/>
      <c r="AI173" s="1355"/>
      <c r="AJ173" s="1371"/>
      <c r="AK173" s="1343"/>
      <c r="AL173" s="1355"/>
      <c r="AM173" s="1355"/>
      <c r="AN173" s="1355"/>
      <c r="AO173" s="1355"/>
      <c r="AP173" s="1355"/>
      <c r="AQ173" s="1371"/>
      <c r="AR173" s="1343"/>
      <c r="AS173" s="1355"/>
      <c r="AT173" s="1355"/>
      <c r="AU173" s="1355"/>
      <c r="AV173" s="1355"/>
      <c r="AW173" s="1355"/>
      <c r="AX173" s="1371"/>
      <c r="AY173" s="1343"/>
      <c r="AZ173" s="1355"/>
      <c r="BA173" s="1398"/>
      <c r="BB173" s="1405"/>
      <c r="BC173" s="1414"/>
      <c r="BD173" s="1423"/>
      <c r="BE173" s="1431"/>
      <c r="BF173" s="1436"/>
      <c r="BG173" s="1443"/>
      <c r="BH173" s="1443"/>
      <c r="BI173" s="1443"/>
      <c r="BJ173" s="1453"/>
    </row>
    <row r="174" spans="2:62" ht="20.25" customHeight="1">
      <c r="B174" s="1200"/>
      <c r="C174" s="1214"/>
      <c r="D174" s="1225"/>
      <c r="E174" s="1233"/>
      <c r="F174" s="1238">
        <f>C173</f>
        <v>0</v>
      </c>
      <c r="G174" s="1233"/>
      <c r="H174" s="1238">
        <f>I173</f>
        <v>0</v>
      </c>
      <c r="I174" s="1246"/>
      <c r="J174" s="1260"/>
      <c r="K174" s="1266"/>
      <c r="L174" s="1282"/>
      <c r="M174" s="1282"/>
      <c r="N174" s="1225"/>
      <c r="O174" s="1288"/>
      <c r="P174" s="1293"/>
      <c r="Q174" s="1293"/>
      <c r="R174" s="1293"/>
      <c r="S174" s="1304"/>
      <c r="T174" s="1313" t="s">
        <v>1559</v>
      </c>
      <c r="U174" s="1320"/>
      <c r="V174" s="1331"/>
      <c r="W174" s="1342" t="str">
        <f>IF(W173="","",VLOOKUP(W173,'シフト記号表（従来型・ユニット型共通）'!$C$6:$L$47,10,FALSE))</f>
        <v/>
      </c>
      <c r="X174" s="1354" t="str">
        <f>IF(X173="","",VLOOKUP(X173,'シフト記号表（従来型・ユニット型共通）'!$C$6:$L$47,10,FALSE))</f>
        <v/>
      </c>
      <c r="Y174" s="1354" t="str">
        <f>IF(Y173="","",VLOOKUP(Y173,'シフト記号表（従来型・ユニット型共通）'!$C$6:$L$47,10,FALSE))</f>
        <v/>
      </c>
      <c r="Z174" s="1354" t="str">
        <f>IF(Z173="","",VLOOKUP(Z173,'シフト記号表（従来型・ユニット型共通）'!$C$6:$L$47,10,FALSE))</f>
        <v/>
      </c>
      <c r="AA174" s="1354" t="str">
        <f>IF(AA173="","",VLOOKUP(AA173,'シフト記号表（従来型・ユニット型共通）'!$C$6:$L$47,10,FALSE))</f>
        <v/>
      </c>
      <c r="AB174" s="1354" t="str">
        <f>IF(AB173="","",VLOOKUP(AB173,'シフト記号表（従来型・ユニット型共通）'!$C$6:$L$47,10,FALSE))</f>
        <v/>
      </c>
      <c r="AC174" s="1370" t="str">
        <f>IF(AC173="","",VLOOKUP(AC173,'シフト記号表（従来型・ユニット型共通）'!$C$6:$L$47,10,FALSE))</f>
        <v/>
      </c>
      <c r="AD174" s="1342" t="str">
        <f>IF(AD173="","",VLOOKUP(AD173,'シフト記号表（従来型・ユニット型共通）'!$C$6:$L$47,10,FALSE))</f>
        <v/>
      </c>
      <c r="AE174" s="1354" t="str">
        <f>IF(AE173="","",VLOOKUP(AE173,'シフト記号表（従来型・ユニット型共通）'!$C$6:$L$47,10,FALSE))</f>
        <v/>
      </c>
      <c r="AF174" s="1354" t="str">
        <f>IF(AF173="","",VLOOKUP(AF173,'シフト記号表（従来型・ユニット型共通）'!$C$6:$L$47,10,FALSE))</f>
        <v/>
      </c>
      <c r="AG174" s="1354" t="str">
        <f>IF(AG173="","",VLOOKUP(AG173,'シフト記号表（従来型・ユニット型共通）'!$C$6:$L$47,10,FALSE))</f>
        <v/>
      </c>
      <c r="AH174" s="1354" t="str">
        <f>IF(AH173="","",VLOOKUP(AH173,'シフト記号表（従来型・ユニット型共通）'!$C$6:$L$47,10,FALSE))</f>
        <v/>
      </c>
      <c r="AI174" s="1354" t="str">
        <f>IF(AI173="","",VLOOKUP(AI173,'シフト記号表（従来型・ユニット型共通）'!$C$6:$L$47,10,FALSE))</f>
        <v/>
      </c>
      <c r="AJ174" s="1370" t="str">
        <f>IF(AJ173="","",VLOOKUP(AJ173,'シフト記号表（従来型・ユニット型共通）'!$C$6:$L$47,10,FALSE))</f>
        <v/>
      </c>
      <c r="AK174" s="1342" t="str">
        <f>IF(AK173="","",VLOOKUP(AK173,'シフト記号表（従来型・ユニット型共通）'!$C$6:$L$47,10,FALSE))</f>
        <v/>
      </c>
      <c r="AL174" s="1354" t="str">
        <f>IF(AL173="","",VLOOKUP(AL173,'シフト記号表（従来型・ユニット型共通）'!$C$6:$L$47,10,FALSE))</f>
        <v/>
      </c>
      <c r="AM174" s="1354" t="str">
        <f>IF(AM173="","",VLOOKUP(AM173,'シフト記号表（従来型・ユニット型共通）'!$C$6:$L$47,10,FALSE))</f>
        <v/>
      </c>
      <c r="AN174" s="1354" t="str">
        <f>IF(AN173="","",VLOOKUP(AN173,'シフト記号表（従来型・ユニット型共通）'!$C$6:$L$47,10,FALSE))</f>
        <v/>
      </c>
      <c r="AO174" s="1354" t="str">
        <f>IF(AO173="","",VLOOKUP(AO173,'シフト記号表（従来型・ユニット型共通）'!$C$6:$L$47,10,FALSE))</f>
        <v/>
      </c>
      <c r="AP174" s="1354" t="str">
        <f>IF(AP173="","",VLOOKUP(AP173,'シフト記号表（従来型・ユニット型共通）'!$C$6:$L$47,10,FALSE))</f>
        <v/>
      </c>
      <c r="AQ174" s="1370" t="str">
        <f>IF(AQ173="","",VLOOKUP(AQ173,'シフト記号表（従来型・ユニット型共通）'!$C$6:$L$47,10,FALSE))</f>
        <v/>
      </c>
      <c r="AR174" s="1342" t="str">
        <f>IF(AR173="","",VLOOKUP(AR173,'シフト記号表（従来型・ユニット型共通）'!$C$6:$L$47,10,FALSE))</f>
        <v/>
      </c>
      <c r="AS174" s="1354" t="str">
        <f>IF(AS173="","",VLOOKUP(AS173,'シフト記号表（従来型・ユニット型共通）'!$C$6:$L$47,10,FALSE))</f>
        <v/>
      </c>
      <c r="AT174" s="1354" t="str">
        <f>IF(AT173="","",VLOOKUP(AT173,'シフト記号表（従来型・ユニット型共通）'!$C$6:$L$47,10,FALSE))</f>
        <v/>
      </c>
      <c r="AU174" s="1354" t="str">
        <f>IF(AU173="","",VLOOKUP(AU173,'シフト記号表（従来型・ユニット型共通）'!$C$6:$L$47,10,FALSE))</f>
        <v/>
      </c>
      <c r="AV174" s="1354" t="str">
        <f>IF(AV173="","",VLOOKUP(AV173,'シフト記号表（従来型・ユニット型共通）'!$C$6:$L$47,10,FALSE))</f>
        <v/>
      </c>
      <c r="AW174" s="1354" t="str">
        <f>IF(AW173="","",VLOOKUP(AW173,'シフト記号表（従来型・ユニット型共通）'!$C$6:$L$47,10,FALSE))</f>
        <v/>
      </c>
      <c r="AX174" s="1370" t="str">
        <f>IF(AX173="","",VLOOKUP(AX173,'シフト記号表（従来型・ユニット型共通）'!$C$6:$L$47,10,FALSE))</f>
        <v/>
      </c>
      <c r="AY174" s="1342" t="str">
        <f>IF(AY173="","",VLOOKUP(AY173,'シフト記号表（従来型・ユニット型共通）'!$C$6:$L$47,10,FALSE))</f>
        <v/>
      </c>
      <c r="AZ174" s="1354" t="str">
        <f>IF(AZ173="","",VLOOKUP(AZ173,'シフト記号表（従来型・ユニット型共通）'!$C$6:$L$47,10,FALSE))</f>
        <v/>
      </c>
      <c r="BA174" s="1354" t="str">
        <f>IF(BA173="","",VLOOKUP(BA173,'シフト記号表（従来型・ユニット型共通）'!$C$6:$L$47,10,FALSE))</f>
        <v/>
      </c>
      <c r="BB174" s="1406">
        <f>IF($BE$3="４週",SUM(W174:AX174),IF($BE$3="暦月",SUM(W174:BA174),""))</f>
        <v>0</v>
      </c>
      <c r="BC174" s="1415"/>
      <c r="BD174" s="1424">
        <f>IF($BE$3="４週",BB174/4,IF($BE$3="暦月",(BB174/($BE$8/7)),""))</f>
        <v>0</v>
      </c>
      <c r="BE174" s="1415"/>
      <c r="BF174" s="1437"/>
      <c r="BG174" s="1444"/>
      <c r="BH174" s="1444"/>
      <c r="BI174" s="1444"/>
      <c r="BJ174" s="1454"/>
    </row>
    <row r="175" spans="2:62" ht="20.25" customHeight="1">
      <c r="B175" s="1199">
        <f>B173+1</f>
        <v>80</v>
      </c>
      <c r="C175" s="1213"/>
      <c r="D175" s="1224"/>
      <c r="E175" s="1231"/>
      <c r="F175" s="1236"/>
      <c r="G175" s="1231"/>
      <c r="H175" s="1236"/>
      <c r="I175" s="1245"/>
      <c r="J175" s="1259"/>
      <c r="K175" s="1265"/>
      <c r="L175" s="1281"/>
      <c r="M175" s="1281"/>
      <c r="N175" s="1224"/>
      <c r="O175" s="1288"/>
      <c r="P175" s="1293"/>
      <c r="Q175" s="1293"/>
      <c r="R175" s="1293"/>
      <c r="S175" s="1304"/>
      <c r="T175" s="1314" t="s">
        <v>1366</v>
      </c>
      <c r="U175" s="1321"/>
      <c r="V175" s="1332"/>
      <c r="W175" s="1343"/>
      <c r="X175" s="1355"/>
      <c r="Y175" s="1355"/>
      <c r="Z175" s="1355"/>
      <c r="AA175" s="1355"/>
      <c r="AB175" s="1355"/>
      <c r="AC175" s="1371"/>
      <c r="AD175" s="1343"/>
      <c r="AE175" s="1355"/>
      <c r="AF175" s="1355"/>
      <c r="AG175" s="1355"/>
      <c r="AH175" s="1355"/>
      <c r="AI175" s="1355"/>
      <c r="AJ175" s="1371"/>
      <c r="AK175" s="1343"/>
      <c r="AL175" s="1355"/>
      <c r="AM175" s="1355"/>
      <c r="AN175" s="1355"/>
      <c r="AO175" s="1355"/>
      <c r="AP175" s="1355"/>
      <c r="AQ175" s="1371"/>
      <c r="AR175" s="1343"/>
      <c r="AS175" s="1355"/>
      <c r="AT175" s="1355"/>
      <c r="AU175" s="1355"/>
      <c r="AV175" s="1355"/>
      <c r="AW175" s="1355"/>
      <c r="AX175" s="1371"/>
      <c r="AY175" s="1343"/>
      <c r="AZ175" s="1355"/>
      <c r="BA175" s="1398"/>
      <c r="BB175" s="1405"/>
      <c r="BC175" s="1414"/>
      <c r="BD175" s="1423"/>
      <c r="BE175" s="1431"/>
      <c r="BF175" s="1436"/>
      <c r="BG175" s="1443"/>
      <c r="BH175" s="1443"/>
      <c r="BI175" s="1443"/>
      <c r="BJ175" s="1453"/>
    </row>
    <row r="176" spans="2:62" ht="20.25" customHeight="1">
      <c r="B176" s="1200"/>
      <c r="C176" s="1214"/>
      <c r="D176" s="1225"/>
      <c r="E176" s="1233"/>
      <c r="F176" s="1238">
        <f>C175</f>
        <v>0</v>
      </c>
      <c r="G176" s="1233"/>
      <c r="H176" s="1238">
        <f>I175</f>
        <v>0</v>
      </c>
      <c r="I176" s="1246"/>
      <c r="J176" s="1260"/>
      <c r="K176" s="1266"/>
      <c r="L176" s="1282"/>
      <c r="M176" s="1282"/>
      <c r="N176" s="1225"/>
      <c r="O176" s="1288"/>
      <c r="P176" s="1293"/>
      <c r="Q176" s="1293"/>
      <c r="R176" s="1293"/>
      <c r="S176" s="1304"/>
      <c r="T176" s="1313" t="s">
        <v>1559</v>
      </c>
      <c r="U176" s="1320"/>
      <c r="V176" s="1331"/>
      <c r="W176" s="1342" t="str">
        <f>IF(W175="","",VLOOKUP(W175,'シフト記号表（従来型・ユニット型共通）'!$C$6:$L$47,10,FALSE))</f>
        <v/>
      </c>
      <c r="X176" s="1354" t="str">
        <f>IF(X175="","",VLOOKUP(X175,'シフト記号表（従来型・ユニット型共通）'!$C$6:$L$47,10,FALSE))</f>
        <v/>
      </c>
      <c r="Y176" s="1354" t="str">
        <f>IF(Y175="","",VLOOKUP(Y175,'シフト記号表（従来型・ユニット型共通）'!$C$6:$L$47,10,FALSE))</f>
        <v/>
      </c>
      <c r="Z176" s="1354" t="str">
        <f>IF(Z175="","",VLOOKUP(Z175,'シフト記号表（従来型・ユニット型共通）'!$C$6:$L$47,10,FALSE))</f>
        <v/>
      </c>
      <c r="AA176" s="1354" t="str">
        <f>IF(AA175="","",VLOOKUP(AA175,'シフト記号表（従来型・ユニット型共通）'!$C$6:$L$47,10,FALSE))</f>
        <v/>
      </c>
      <c r="AB176" s="1354" t="str">
        <f>IF(AB175="","",VLOOKUP(AB175,'シフト記号表（従来型・ユニット型共通）'!$C$6:$L$47,10,FALSE))</f>
        <v/>
      </c>
      <c r="AC176" s="1370" t="str">
        <f>IF(AC175="","",VLOOKUP(AC175,'シフト記号表（従来型・ユニット型共通）'!$C$6:$L$47,10,FALSE))</f>
        <v/>
      </c>
      <c r="AD176" s="1342" t="str">
        <f>IF(AD175="","",VLOOKUP(AD175,'シフト記号表（従来型・ユニット型共通）'!$C$6:$L$47,10,FALSE))</f>
        <v/>
      </c>
      <c r="AE176" s="1354" t="str">
        <f>IF(AE175="","",VLOOKUP(AE175,'シフト記号表（従来型・ユニット型共通）'!$C$6:$L$47,10,FALSE))</f>
        <v/>
      </c>
      <c r="AF176" s="1354" t="str">
        <f>IF(AF175="","",VLOOKUP(AF175,'シフト記号表（従来型・ユニット型共通）'!$C$6:$L$47,10,FALSE))</f>
        <v/>
      </c>
      <c r="AG176" s="1354" t="str">
        <f>IF(AG175="","",VLOOKUP(AG175,'シフト記号表（従来型・ユニット型共通）'!$C$6:$L$47,10,FALSE))</f>
        <v/>
      </c>
      <c r="AH176" s="1354" t="str">
        <f>IF(AH175="","",VLOOKUP(AH175,'シフト記号表（従来型・ユニット型共通）'!$C$6:$L$47,10,FALSE))</f>
        <v/>
      </c>
      <c r="AI176" s="1354" t="str">
        <f>IF(AI175="","",VLOOKUP(AI175,'シフト記号表（従来型・ユニット型共通）'!$C$6:$L$47,10,FALSE))</f>
        <v/>
      </c>
      <c r="AJ176" s="1370" t="str">
        <f>IF(AJ175="","",VLOOKUP(AJ175,'シフト記号表（従来型・ユニット型共通）'!$C$6:$L$47,10,FALSE))</f>
        <v/>
      </c>
      <c r="AK176" s="1342" t="str">
        <f>IF(AK175="","",VLOOKUP(AK175,'シフト記号表（従来型・ユニット型共通）'!$C$6:$L$47,10,FALSE))</f>
        <v/>
      </c>
      <c r="AL176" s="1354" t="str">
        <f>IF(AL175="","",VLOOKUP(AL175,'シフト記号表（従来型・ユニット型共通）'!$C$6:$L$47,10,FALSE))</f>
        <v/>
      </c>
      <c r="AM176" s="1354" t="str">
        <f>IF(AM175="","",VLOOKUP(AM175,'シフト記号表（従来型・ユニット型共通）'!$C$6:$L$47,10,FALSE))</f>
        <v/>
      </c>
      <c r="AN176" s="1354" t="str">
        <f>IF(AN175="","",VLOOKUP(AN175,'シフト記号表（従来型・ユニット型共通）'!$C$6:$L$47,10,FALSE))</f>
        <v/>
      </c>
      <c r="AO176" s="1354" t="str">
        <f>IF(AO175="","",VLOOKUP(AO175,'シフト記号表（従来型・ユニット型共通）'!$C$6:$L$47,10,FALSE))</f>
        <v/>
      </c>
      <c r="AP176" s="1354" t="str">
        <f>IF(AP175="","",VLOOKUP(AP175,'シフト記号表（従来型・ユニット型共通）'!$C$6:$L$47,10,FALSE))</f>
        <v/>
      </c>
      <c r="AQ176" s="1370" t="str">
        <f>IF(AQ175="","",VLOOKUP(AQ175,'シフト記号表（従来型・ユニット型共通）'!$C$6:$L$47,10,FALSE))</f>
        <v/>
      </c>
      <c r="AR176" s="1342" t="str">
        <f>IF(AR175="","",VLOOKUP(AR175,'シフト記号表（従来型・ユニット型共通）'!$C$6:$L$47,10,FALSE))</f>
        <v/>
      </c>
      <c r="AS176" s="1354" t="str">
        <f>IF(AS175="","",VLOOKUP(AS175,'シフト記号表（従来型・ユニット型共通）'!$C$6:$L$47,10,FALSE))</f>
        <v/>
      </c>
      <c r="AT176" s="1354" t="str">
        <f>IF(AT175="","",VLOOKUP(AT175,'シフト記号表（従来型・ユニット型共通）'!$C$6:$L$47,10,FALSE))</f>
        <v/>
      </c>
      <c r="AU176" s="1354" t="str">
        <f>IF(AU175="","",VLOOKUP(AU175,'シフト記号表（従来型・ユニット型共通）'!$C$6:$L$47,10,FALSE))</f>
        <v/>
      </c>
      <c r="AV176" s="1354" t="str">
        <f>IF(AV175="","",VLOOKUP(AV175,'シフト記号表（従来型・ユニット型共通）'!$C$6:$L$47,10,FALSE))</f>
        <v/>
      </c>
      <c r="AW176" s="1354" t="str">
        <f>IF(AW175="","",VLOOKUP(AW175,'シフト記号表（従来型・ユニット型共通）'!$C$6:$L$47,10,FALSE))</f>
        <v/>
      </c>
      <c r="AX176" s="1370" t="str">
        <f>IF(AX175="","",VLOOKUP(AX175,'シフト記号表（従来型・ユニット型共通）'!$C$6:$L$47,10,FALSE))</f>
        <v/>
      </c>
      <c r="AY176" s="1342" t="str">
        <f>IF(AY175="","",VLOOKUP(AY175,'シフト記号表（従来型・ユニット型共通）'!$C$6:$L$47,10,FALSE))</f>
        <v/>
      </c>
      <c r="AZ176" s="1354" t="str">
        <f>IF(AZ175="","",VLOOKUP(AZ175,'シフト記号表（従来型・ユニット型共通）'!$C$6:$L$47,10,FALSE))</f>
        <v/>
      </c>
      <c r="BA176" s="1354" t="str">
        <f>IF(BA175="","",VLOOKUP(BA175,'シフト記号表（従来型・ユニット型共通）'!$C$6:$L$47,10,FALSE))</f>
        <v/>
      </c>
      <c r="BB176" s="1406">
        <f>IF($BE$3="４週",SUM(W176:AX176),IF($BE$3="暦月",SUM(W176:BA176),""))</f>
        <v>0</v>
      </c>
      <c r="BC176" s="1415"/>
      <c r="BD176" s="1424">
        <f>IF($BE$3="４週",BB176/4,IF($BE$3="暦月",(BB176/($BE$8/7)),""))</f>
        <v>0</v>
      </c>
      <c r="BE176" s="1415"/>
      <c r="BF176" s="1437"/>
      <c r="BG176" s="1444"/>
      <c r="BH176" s="1444"/>
      <c r="BI176" s="1444"/>
      <c r="BJ176" s="1454"/>
    </row>
    <row r="177" spans="2:62" ht="20.25" customHeight="1">
      <c r="B177" s="1199">
        <f>B175+1</f>
        <v>81</v>
      </c>
      <c r="C177" s="1213"/>
      <c r="D177" s="1224"/>
      <c r="E177" s="1231"/>
      <c r="F177" s="1236"/>
      <c r="G177" s="1231"/>
      <c r="H177" s="1236"/>
      <c r="I177" s="1245"/>
      <c r="J177" s="1259"/>
      <c r="K177" s="1265"/>
      <c r="L177" s="1281"/>
      <c r="M177" s="1281"/>
      <c r="N177" s="1224"/>
      <c r="O177" s="1288"/>
      <c r="P177" s="1293"/>
      <c r="Q177" s="1293"/>
      <c r="R177" s="1293"/>
      <c r="S177" s="1304"/>
      <c r="T177" s="1314" t="s">
        <v>1366</v>
      </c>
      <c r="U177" s="1321"/>
      <c r="V177" s="1332"/>
      <c r="W177" s="1343"/>
      <c r="X177" s="1355"/>
      <c r="Y177" s="1355"/>
      <c r="Z177" s="1355"/>
      <c r="AA177" s="1355"/>
      <c r="AB177" s="1355"/>
      <c r="AC177" s="1371"/>
      <c r="AD177" s="1343"/>
      <c r="AE177" s="1355"/>
      <c r="AF177" s="1355"/>
      <c r="AG177" s="1355"/>
      <c r="AH177" s="1355"/>
      <c r="AI177" s="1355"/>
      <c r="AJ177" s="1371"/>
      <c r="AK177" s="1343"/>
      <c r="AL177" s="1355"/>
      <c r="AM177" s="1355"/>
      <c r="AN177" s="1355"/>
      <c r="AO177" s="1355"/>
      <c r="AP177" s="1355"/>
      <c r="AQ177" s="1371"/>
      <c r="AR177" s="1343"/>
      <c r="AS177" s="1355"/>
      <c r="AT177" s="1355"/>
      <c r="AU177" s="1355"/>
      <c r="AV177" s="1355"/>
      <c r="AW177" s="1355"/>
      <c r="AX177" s="1371"/>
      <c r="AY177" s="1343"/>
      <c r="AZ177" s="1355"/>
      <c r="BA177" s="1398"/>
      <c r="BB177" s="1405"/>
      <c r="BC177" s="1414"/>
      <c r="BD177" s="1423"/>
      <c r="BE177" s="1431"/>
      <c r="BF177" s="1436"/>
      <c r="BG177" s="1443"/>
      <c r="BH177" s="1443"/>
      <c r="BI177" s="1443"/>
      <c r="BJ177" s="1453"/>
    </row>
    <row r="178" spans="2:62" ht="20.25" customHeight="1">
      <c r="B178" s="1200"/>
      <c r="C178" s="1214"/>
      <c r="D178" s="1225"/>
      <c r="E178" s="1233"/>
      <c r="F178" s="1238">
        <f>C177</f>
        <v>0</v>
      </c>
      <c r="G178" s="1233"/>
      <c r="H178" s="1238">
        <f>I177</f>
        <v>0</v>
      </c>
      <c r="I178" s="1246"/>
      <c r="J178" s="1260"/>
      <c r="K178" s="1266"/>
      <c r="L178" s="1282"/>
      <c r="M178" s="1282"/>
      <c r="N178" s="1225"/>
      <c r="O178" s="1288"/>
      <c r="P178" s="1293"/>
      <c r="Q178" s="1293"/>
      <c r="R178" s="1293"/>
      <c r="S178" s="1304"/>
      <c r="T178" s="1313" t="s">
        <v>1559</v>
      </c>
      <c r="U178" s="1320"/>
      <c r="V178" s="1331"/>
      <c r="W178" s="1342" t="str">
        <f>IF(W177="","",VLOOKUP(W177,'シフト記号表（従来型・ユニット型共通）'!$C$6:$L$47,10,FALSE))</f>
        <v/>
      </c>
      <c r="X178" s="1354" t="str">
        <f>IF(X177="","",VLOOKUP(X177,'シフト記号表（従来型・ユニット型共通）'!$C$6:$L$47,10,FALSE))</f>
        <v/>
      </c>
      <c r="Y178" s="1354" t="str">
        <f>IF(Y177="","",VLOOKUP(Y177,'シフト記号表（従来型・ユニット型共通）'!$C$6:$L$47,10,FALSE))</f>
        <v/>
      </c>
      <c r="Z178" s="1354" t="str">
        <f>IF(Z177="","",VLOOKUP(Z177,'シフト記号表（従来型・ユニット型共通）'!$C$6:$L$47,10,FALSE))</f>
        <v/>
      </c>
      <c r="AA178" s="1354" t="str">
        <f>IF(AA177="","",VLOOKUP(AA177,'シフト記号表（従来型・ユニット型共通）'!$C$6:$L$47,10,FALSE))</f>
        <v/>
      </c>
      <c r="AB178" s="1354" t="str">
        <f>IF(AB177="","",VLOOKUP(AB177,'シフト記号表（従来型・ユニット型共通）'!$C$6:$L$47,10,FALSE))</f>
        <v/>
      </c>
      <c r="AC178" s="1370" t="str">
        <f>IF(AC177="","",VLOOKUP(AC177,'シフト記号表（従来型・ユニット型共通）'!$C$6:$L$47,10,FALSE))</f>
        <v/>
      </c>
      <c r="AD178" s="1342" t="str">
        <f>IF(AD177="","",VLOOKUP(AD177,'シフト記号表（従来型・ユニット型共通）'!$C$6:$L$47,10,FALSE))</f>
        <v/>
      </c>
      <c r="AE178" s="1354" t="str">
        <f>IF(AE177="","",VLOOKUP(AE177,'シフト記号表（従来型・ユニット型共通）'!$C$6:$L$47,10,FALSE))</f>
        <v/>
      </c>
      <c r="AF178" s="1354" t="str">
        <f>IF(AF177="","",VLOOKUP(AF177,'シフト記号表（従来型・ユニット型共通）'!$C$6:$L$47,10,FALSE))</f>
        <v/>
      </c>
      <c r="AG178" s="1354" t="str">
        <f>IF(AG177="","",VLOOKUP(AG177,'シフト記号表（従来型・ユニット型共通）'!$C$6:$L$47,10,FALSE))</f>
        <v/>
      </c>
      <c r="AH178" s="1354" t="str">
        <f>IF(AH177="","",VLOOKUP(AH177,'シフト記号表（従来型・ユニット型共通）'!$C$6:$L$47,10,FALSE))</f>
        <v/>
      </c>
      <c r="AI178" s="1354" t="str">
        <f>IF(AI177="","",VLOOKUP(AI177,'シフト記号表（従来型・ユニット型共通）'!$C$6:$L$47,10,FALSE))</f>
        <v/>
      </c>
      <c r="AJ178" s="1370" t="str">
        <f>IF(AJ177="","",VLOOKUP(AJ177,'シフト記号表（従来型・ユニット型共通）'!$C$6:$L$47,10,FALSE))</f>
        <v/>
      </c>
      <c r="AK178" s="1342" t="str">
        <f>IF(AK177="","",VLOOKUP(AK177,'シフト記号表（従来型・ユニット型共通）'!$C$6:$L$47,10,FALSE))</f>
        <v/>
      </c>
      <c r="AL178" s="1354" t="str">
        <f>IF(AL177="","",VLOOKUP(AL177,'シフト記号表（従来型・ユニット型共通）'!$C$6:$L$47,10,FALSE))</f>
        <v/>
      </c>
      <c r="AM178" s="1354" t="str">
        <f>IF(AM177="","",VLOOKUP(AM177,'シフト記号表（従来型・ユニット型共通）'!$C$6:$L$47,10,FALSE))</f>
        <v/>
      </c>
      <c r="AN178" s="1354" t="str">
        <f>IF(AN177="","",VLOOKUP(AN177,'シフト記号表（従来型・ユニット型共通）'!$C$6:$L$47,10,FALSE))</f>
        <v/>
      </c>
      <c r="AO178" s="1354" t="str">
        <f>IF(AO177="","",VLOOKUP(AO177,'シフト記号表（従来型・ユニット型共通）'!$C$6:$L$47,10,FALSE))</f>
        <v/>
      </c>
      <c r="AP178" s="1354" t="str">
        <f>IF(AP177="","",VLOOKUP(AP177,'シフト記号表（従来型・ユニット型共通）'!$C$6:$L$47,10,FALSE))</f>
        <v/>
      </c>
      <c r="AQ178" s="1370" t="str">
        <f>IF(AQ177="","",VLOOKUP(AQ177,'シフト記号表（従来型・ユニット型共通）'!$C$6:$L$47,10,FALSE))</f>
        <v/>
      </c>
      <c r="AR178" s="1342" t="str">
        <f>IF(AR177="","",VLOOKUP(AR177,'シフト記号表（従来型・ユニット型共通）'!$C$6:$L$47,10,FALSE))</f>
        <v/>
      </c>
      <c r="AS178" s="1354" t="str">
        <f>IF(AS177="","",VLOOKUP(AS177,'シフト記号表（従来型・ユニット型共通）'!$C$6:$L$47,10,FALSE))</f>
        <v/>
      </c>
      <c r="AT178" s="1354" t="str">
        <f>IF(AT177="","",VLOOKUP(AT177,'シフト記号表（従来型・ユニット型共通）'!$C$6:$L$47,10,FALSE))</f>
        <v/>
      </c>
      <c r="AU178" s="1354" t="str">
        <f>IF(AU177="","",VLOOKUP(AU177,'シフト記号表（従来型・ユニット型共通）'!$C$6:$L$47,10,FALSE))</f>
        <v/>
      </c>
      <c r="AV178" s="1354" t="str">
        <f>IF(AV177="","",VLOOKUP(AV177,'シフト記号表（従来型・ユニット型共通）'!$C$6:$L$47,10,FALSE))</f>
        <v/>
      </c>
      <c r="AW178" s="1354" t="str">
        <f>IF(AW177="","",VLOOKUP(AW177,'シフト記号表（従来型・ユニット型共通）'!$C$6:$L$47,10,FALSE))</f>
        <v/>
      </c>
      <c r="AX178" s="1370" t="str">
        <f>IF(AX177="","",VLOOKUP(AX177,'シフト記号表（従来型・ユニット型共通）'!$C$6:$L$47,10,FALSE))</f>
        <v/>
      </c>
      <c r="AY178" s="1342" t="str">
        <f>IF(AY177="","",VLOOKUP(AY177,'シフト記号表（従来型・ユニット型共通）'!$C$6:$L$47,10,FALSE))</f>
        <v/>
      </c>
      <c r="AZ178" s="1354" t="str">
        <f>IF(AZ177="","",VLOOKUP(AZ177,'シフト記号表（従来型・ユニット型共通）'!$C$6:$L$47,10,FALSE))</f>
        <v/>
      </c>
      <c r="BA178" s="1354" t="str">
        <f>IF(BA177="","",VLOOKUP(BA177,'シフト記号表（従来型・ユニット型共通）'!$C$6:$L$47,10,FALSE))</f>
        <v/>
      </c>
      <c r="BB178" s="1406">
        <f>IF($BE$3="４週",SUM(W178:AX178),IF($BE$3="暦月",SUM(W178:BA178),""))</f>
        <v>0</v>
      </c>
      <c r="BC178" s="1415"/>
      <c r="BD178" s="1424">
        <f>IF($BE$3="４週",BB178/4,IF($BE$3="暦月",(BB178/($BE$8/7)),""))</f>
        <v>0</v>
      </c>
      <c r="BE178" s="1415"/>
      <c r="BF178" s="1437"/>
      <c r="BG178" s="1444"/>
      <c r="BH178" s="1444"/>
      <c r="BI178" s="1444"/>
      <c r="BJ178" s="1454"/>
    </row>
    <row r="179" spans="2:62" ht="20.25" customHeight="1">
      <c r="B179" s="1199">
        <f>B177+1</f>
        <v>82</v>
      </c>
      <c r="C179" s="1213"/>
      <c r="D179" s="1224"/>
      <c r="E179" s="1231"/>
      <c r="F179" s="1236"/>
      <c r="G179" s="1231"/>
      <c r="H179" s="1236"/>
      <c r="I179" s="1245"/>
      <c r="J179" s="1259"/>
      <c r="K179" s="1265"/>
      <c r="L179" s="1281"/>
      <c r="M179" s="1281"/>
      <c r="N179" s="1224"/>
      <c r="O179" s="1288"/>
      <c r="P179" s="1293"/>
      <c r="Q179" s="1293"/>
      <c r="R179" s="1293"/>
      <c r="S179" s="1304"/>
      <c r="T179" s="1314" t="s">
        <v>1366</v>
      </c>
      <c r="U179" s="1321"/>
      <c r="V179" s="1332"/>
      <c r="W179" s="1343"/>
      <c r="X179" s="1355"/>
      <c r="Y179" s="1355"/>
      <c r="Z179" s="1355"/>
      <c r="AA179" s="1355"/>
      <c r="AB179" s="1355"/>
      <c r="AC179" s="1371"/>
      <c r="AD179" s="1343"/>
      <c r="AE179" s="1355"/>
      <c r="AF179" s="1355"/>
      <c r="AG179" s="1355"/>
      <c r="AH179" s="1355"/>
      <c r="AI179" s="1355"/>
      <c r="AJ179" s="1371"/>
      <c r="AK179" s="1343"/>
      <c r="AL179" s="1355"/>
      <c r="AM179" s="1355"/>
      <c r="AN179" s="1355"/>
      <c r="AO179" s="1355"/>
      <c r="AP179" s="1355"/>
      <c r="AQ179" s="1371"/>
      <c r="AR179" s="1343"/>
      <c r="AS179" s="1355"/>
      <c r="AT179" s="1355"/>
      <c r="AU179" s="1355"/>
      <c r="AV179" s="1355"/>
      <c r="AW179" s="1355"/>
      <c r="AX179" s="1371"/>
      <c r="AY179" s="1343"/>
      <c r="AZ179" s="1355"/>
      <c r="BA179" s="1398"/>
      <c r="BB179" s="1405"/>
      <c r="BC179" s="1414"/>
      <c r="BD179" s="1423"/>
      <c r="BE179" s="1431"/>
      <c r="BF179" s="1436"/>
      <c r="BG179" s="1443"/>
      <c r="BH179" s="1443"/>
      <c r="BI179" s="1443"/>
      <c r="BJ179" s="1453"/>
    </row>
    <row r="180" spans="2:62" ht="20.25" customHeight="1">
      <c r="B180" s="1200"/>
      <c r="C180" s="1214"/>
      <c r="D180" s="1225"/>
      <c r="E180" s="1233"/>
      <c r="F180" s="1238">
        <f>C179</f>
        <v>0</v>
      </c>
      <c r="G180" s="1233"/>
      <c r="H180" s="1238">
        <f>I179</f>
        <v>0</v>
      </c>
      <c r="I180" s="1246"/>
      <c r="J180" s="1260"/>
      <c r="K180" s="1266"/>
      <c r="L180" s="1282"/>
      <c r="M180" s="1282"/>
      <c r="N180" s="1225"/>
      <c r="O180" s="1288"/>
      <c r="P180" s="1293"/>
      <c r="Q180" s="1293"/>
      <c r="R180" s="1293"/>
      <c r="S180" s="1304"/>
      <c r="T180" s="1313" t="s">
        <v>1559</v>
      </c>
      <c r="U180" s="1320"/>
      <c r="V180" s="1331"/>
      <c r="W180" s="1342" t="str">
        <f>IF(W179="","",VLOOKUP(W179,'シフト記号表（従来型・ユニット型共通）'!$C$6:$L$47,10,FALSE))</f>
        <v/>
      </c>
      <c r="X180" s="1354" t="str">
        <f>IF(X179="","",VLOOKUP(X179,'シフト記号表（従来型・ユニット型共通）'!$C$6:$L$47,10,FALSE))</f>
        <v/>
      </c>
      <c r="Y180" s="1354" t="str">
        <f>IF(Y179="","",VLOOKUP(Y179,'シフト記号表（従来型・ユニット型共通）'!$C$6:$L$47,10,FALSE))</f>
        <v/>
      </c>
      <c r="Z180" s="1354" t="str">
        <f>IF(Z179="","",VLOOKUP(Z179,'シフト記号表（従来型・ユニット型共通）'!$C$6:$L$47,10,FALSE))</f>
        <v/>
      </c>
      <c r="AA180" s="1354" t="str">
        <f>IF(AA179="","",VLOOKUP(AA179,'シフト記号表（従来型・ユニット型共通）'!$C$6:$L$47,10,FALSE))</f>
        <v/>
      </c>
      <c r="AB180" s="1354" t="str">
        <f>IF(AB179="","",VLOOKUP(AB179,'シフト記号表（従来型・ユニット型共通）'!$C$6:$L$47,10,FALSE))</f>
        <v/>
      </c>
      <c r="AC180" s="1370" t="str">
        <f>IF(AC179="","",VLOOKUP(AC179,'シフト記号表（従来型・ユニット型共通）'!$C$6:$L$47,10,FALSE))</f>
        <v/>
      </c>
      <c r="AD180" s="1342" t="str">
        <f>IF(AD179="","",VLOOKUP(AD179,'シフト記号表（従来型・ユニット型共通）'!$C$6:$L$47,10,FALSE))</f>
        <v/>
      </c>
      <c r="AE180" s="1354" t="str">
        <f>IF(AE179="","",VLOOKUP(AE179,'シフト記号表（従来型・ユニット型共通）'!$C$6:$L$47,10,FALSE))</f>
        <v/>
      </c>
      <c r="AF180" s="1354" t="str">
        <f>IF(AF179="","",VLOOKUP(AF179,'シフト記号表（従来型・ユニット型共通）'!$C$6:$L$47,10,FALSE))</f>
        <v/>
      </c>
      <c r="AG180" s="1354" t="str">
        <f>IF(AG179="","",VLOOKUP(AG179,'シフト記号表（従来型・ユニット型共通）'!$C$6:$L$47,10,FALSE))</f>
        <v/>
      </c>
      <c r="AH180" s="1354" t="str">
        <f>IF(AH179="","",VLOOKUP(AH179,'シフト記号表（従来型・ユニット型共通）'!$C$6:$L$47,10,FALSE))</f>
        <v/>
      </c>
      <c r="AI180" s="1354" t="str">
        <f>IF(AI179="","",VLOOKUP(AI179,'シフト記号表（従来型・ユニット型共通）'!$C$6:$L$47,10,FALSE))</f>
        <v/>
      </c>
      <c r="AJ180" s="1370" t="str">
        <f>IF(AJ179="","",VLOOKUP(AJ179,'シフト記号表（従来型・ユニット型共通）'!$C$6:$L$47,10,FALSE))</f>
        <v/>
      </c>
      <c r="AK180" s="1342" t="str">
        <f>IF(AK179="","",VLOOKUP(AK179,'シフト記号表（従来型・ユニット型共通）'!$C$6:$L$47,10,FALSE))</f>
        <v/>
      </c>
      <c r="AL180" s="1354" t="str">
        <f>IF(AL179="","",VLOOKUP(AL179,'シフト記号表（従来型・ユニット型共通）'!$C$6:$L$47,10,FALSE))</f>
        <v/>
      </c>
      <c r="AM180" s="1354" t="str">
        <f>IF(AM179="","",VLOOKUP(AM179,'シフト記号表（従来型・ユニット型共通）'!$C$6:$L$47,10,FALSE))</f>
        <v/>
      </c>
      <c r="AN180" s="1354" t="str">
        <f>IF(AN179="","",VLOOKUP(AN179,'シフト記号表（従来型・ユニット型共通）'!$C$6:$L$47,10,FALSE))</f>
        <v/>
      </c>
      <c r="AO180" s="1354" t="str">
        <f>IF(AO179="","",VLOOKUP(AO179,'シフト記号表（従来型・ユニット型共通）'!$C$6:$L$47,10,FALSE))</f>
        <v/>
      </c>
      <c r="AP180" s="1354" t="str">
        <f>IF(AP179="","",VLOOKUP(AP179,'シフト記号表（従来型・ユニット型共通）'!$C$6:$L$47,10,FALSE))</f>
        <v/>
      </c>
      <c r="AQ180" s="1370" t="str">
        <f>IF(AQ179="","",VLOOKUP(AQ179,'シフト記号表（従来型・ユニット型共通）'!$C$6:$L$47,10,FALSE))</f>
        <v/>
      </c>
      <c r="AR180" s="1342" t="str">
        <f>IF(AR179="","",VLOOKUP(AR179,'シフト記号表（従来型・ユニット型共通）'!$C$6:$L$47,10,FALSE))</f>
        <v/>
      </c>
      <c r="AS180" s="1354" t="str">
        <f>IF(AS179="","",VLOOKUP(AS179,'シフト記号表（従来型・ユニット型共通）'!$C$6:$L$47,10,FALSE))</f>
        <v/>
      </c>
      <c r="AT180" s="1354" t="str">
        <f>IF(AT179="","",VLOOKUP(AT179,'シフト記号表（従来型・ユニット型共通）'!$C$6:$L$47,10,FALSE))</f>
        <v/>
      </c>
      <c r="AU180" s="1354" t="str">
        <f>IF(AU179="","",VLOOKUP(AU179,'シフト記号表（従来型・ユニット型共通）'!$C$6:$L$47,10,FALSE))</f>
        <v/>
      </c>
      <c r="AV180" s="1354" t="str">
        <f>IF(AV179="","",VLOOKUP(AV179,'シフト記号表（従来型・ユニット型共通）'!$C$6:$L$47,10,FALSE))</f>
        <v/>
      </c>
      <c r="AW180" s="1354" t="str">
        <f>IF(AW179="","",VLOOKUP(AW179,'シフト記号表（従来型・ユニット型共通）'!$C$6:$L$47,10,FALSE))</f>
        <v/>
      </c>
      <c r="AX180" s="1370" t="str">
        <f>IF(AX179="","",VLOOKUP(AX179,'シフト記号表（従来型・ユニット型共通）'!$C$6:$L$47,10,FALSE))</f>
        <v/>
      </c>
      <c r="AY180" s="1342" t="str">
        <f>IF(AY179="","",VLOOKUP(AY179,'シフト記号表（従来型・ユニット型共通）'!$C$6:$L$47,10,FALSE))</f>
        <v/>
      </c>
      <c r="AZ180" s="1354" t="str">
        <f>IF(AZ179="","",VLOOKUP(AZ179,'シフト記号表（従来型・ユニット型共通）'!$C$6:$L$47,10,FALSE))</f>
        <v/>
      </c>
      <c r="BA180" s="1354" t="str">
        <f>IF(BA179="","",VLOOKUP(BA179,'シフト記号表（従来型・ユニット型共通）'!$C$6:$L$47,10,FALSE))</f>
        <v/>
      </c>
      <c r="BB180" s="1406">
        <f>IF($BE$3="４週",SUM(W180:AX180),IF($BE$3="暦月",SUM(W180:BA180),""))</f>
        <v>0</v>
      </c>
      <c r="BC180" s="1415"/>
      <c r="BD180" s="1424">
        <f>IF($BE$3="４週",BB180/4,IF($BE$3="暦月",(BB180/($BE$8/7)),""))</f>
        <v>0</v>
      </c>
      <c r="BE180" s="1415"/>
      <c r="BF180" s="1437"/>
      <c r="BG180" s="1444"/>
      <c r="BH180" s="1444"/>
      <c r="BI180" s="1444"/>
      <c r="BJ180" s="1454"/>
    </row>
    <row r="181" spans="2:62" ht="20.25" customHeight="1">
      <c r="B181" s="1199">
        <f>B179+1</f>
        <v>83</v>
      </c>
      <c r="C181" s="1213"/>
      <c r="D181" s="1224"/>
      <c r="E181" s="1231"/>
      <c r="F181" s="1236"/>
      <c r="G181" s="1231"/>
      <c r="H181" s="1236"/>
      <c r="I181" s="1245"/>
      <c r="J181" s="1259"/>
      <c r="K181" s="1265"/>
      <c r="L181" s="1281"/>
      <c r="M181" s="1281"/>
      <c r="N181" s="1224"/>
      <c r="O181" s="1288"/>
      <c r="P181" s="1293"/>
      <c r="Q181" s="1293"/>
      <c r="R181" s="1293"/>
      <c r="S181" s="1304"/>
      <c r="T181" s="1314" t="s">
        <v>1366</v>
      </c>
      <c r="U181" s="1321"/>
      <c r="V181" s="1332"/>
      <c r="W181" s="1343"/>
      <c r="X181" s="1355"/>
      <c r="Y181" s="1355"/>
      <c r="Z181" s="1355"/>
      <c r="AA181" s="1355"/>
      <c r="AB181" s="1355"/>
      <c r="AC181" s="1371"/>
      <c r="AD181" s="1343"/>
      <c r="AE181" s="1355"/>
      <c r="AF181" s="1355"/>
      <c r="AG181" s="1355"/>
      <c r="AH181" s="1355"/>
      <c r="AI181" s="1355"/>
      <c r="AJ181" s="1371"/>
      <c r="AK181" s="1343"/>
      <c r="AL181" s="1355"/>
      <c r="AM181" s="1355"/>
      <c r="AN181" s="1355"/>
      <c r="AO181" s="1355"/>
      <c r="AP181" s="1355"/>
      <c r="AQ181" s="1371"/>
      <c r="AR181" s="1343"/>
      <c r="AS181" s="1355"/>
      <c r="AT181" s="1355"/>
      <c r="AU181" s="1355"/>
      <c r="AV181" s="1355"/>
      <c r="AW181" s="1355"/>
      <c r="AX181" s="1371"/>
      <c r="AY181" s="1343"/>
      <c r="AZ181" s="1355"/>
      <c r="BA181" s="1398"/>
      <c r="BB181" s="1405"/>
      <c r="BC181" s="1414"/>
      <c r="BD181" s="1423"/>
      <c r="BE181" s="1431"/>
      <c r="BF181" s="1436"/>
      <c r="BG181" s="1443"/>
      <c r="BH181" s="1443"/>
      <c r="BI181" s="1443"/>
      <c r="BJ181" s="1453"/>
    </row>
    <row r="182" spans="2:62" ht="20.25" customHeight="1">
      <c r="B182" s="1200"/>
      <c r="C182" s="1214"/>
      <c r="D182" s="1225"/>
      <c r="E182" s="1233"/>
      <c r="F182" s="1238">
        <f>C181</f>
        <v>0</v>
      </c>
      <c r="G182" s="1233"/>
      <c r="H182" s="1238">
        <f>I181</f>
        <v>0</v>
      </c>
      <c r="I182" s="1246"/>
      <c r="J182" s="1260"/>
      <c r="K182" s="1266"/>
      <c r="L182" s="1282"/>
      <c r="M182" s="1282"/>
      <c r="N182" s="1225"/>
      <c r="O182" s="1288"/>
      <c r="P182" s="1293"/>
      <c r="Q182" s="1293"/>
      <c r="R182" s="1293"/>
      <c r="S182" s="1304"/>
      <c r="T182" s="1313" t="s">
        <v>1559</v>
      </c>
      <c r="U182" s="1320"/>
      <c r="V182" s="1331"/>
      <c r="W182" s="1342" t="str">
        <f>IF(W181="","",VLOOKUP(W181,'シフト記号表（従来型・ユニット型共通）'!$C$6:$L$47,10,FALSE))</f>
        <v/>
      </c>
      <c r="X182" s="1354" t="str">
        <f>IF(X181="","",VLOOKUP(X181,'シフト記号表（従来型・ユニット型共通）'!$C$6:$L$47,10,FALSE))</f>
        <v/>
      </c>
      <c r="Y182" s="1354" t="str">
        <f>IF(Y181="","",VLOOKUP(Y181,'シフト記号表（従来型・ユニット型共通）'!$C$6:$L$47,10,FALSE))</f>
        <v/>
      </c>
      <c r="Z182" s="1354" t="str">
        <f>IF(Z181="","",VLOOKUP(Z181,'シフト記号表（従来型・ユニット型共通）'!$C$6:$L$47,10,FALSE))</f>
        <v/>
      </c>
      <c r="AA182" s="1354" t="str">
        <f>IF(AA181="","",VLOOKUP(AA181,'シフト記号表（従来型・ユニット型共通）'!$C$6:$L$47,10,FALSE))</f>
        <v/>
      </c>
      <c r="AB182" s="1354" t="str">
        <f>IF(AB181="","",VLOOKUP(AB181,'シフト記号表（従来型・ユニット型共通）'!$C$6:$L$47,10,FALSE))</f>
        <v/>
      </c>
      <c r="AC182" s="1370" t="str">
        <f>IF(AC181="","",VLOOKUP(AC181,'シフト記号表（従来型・ユニット型共通）'!$C$6:$L$47,10,FALSE))</f>
        <v/>
      </c>
      <c r="AD182" s="1342" t="str">
        <f>IF(AD181="","",VLOOKUP(AD181,'シフト記号表（従来型・ユニット型共通）'!$C$6:$L$47,10,FALSE))</f>
        <v/>
      </c>
      <c r="AE182" s="1354" t="str">
        <f>IF(AE181="","",VLOOKUP(AE181,'シフト記号表（従来型・ユニット型共通）'!$C$6:$L$47,10,FALSE))</f>
        <v/>
      </c>
      <c r="AF182" s="1354" t="str">
        <f>IF(AF181="","",VLOOKUP(AF181,'シフト記号表（従来型・ユニット型共通）'!$C$6:$L$47,10,FALSE))</f>
        <v/>
      </c>
      <c r="AG182" s="1354" t="str">
        <f>IF(AG181="","",VLOOKUP(AG181,'シフト記号表（従来型・ユニット型共通）'!$C$6:$L$47,10,FALSE))</f>
        <v/>
      </c>
      <c r="AH182" s="1354" t="str">
        <f>IF(AH181="","",VLOOKUP(AH181,'シフト記号表（従来型・ユニット型共通）'!$C$6:$L$47,10,FALSE))</f>
        <v/>
      </c>
      <c r="AI182" s="1354" t="str">
        <f>IF(AI181="","",VLOOKUP(AI181,'シフト記号表（従来型・ユニット型共通）'!$C$6:$L$47,10,FALSE))</f>
        <v/>
      </c>
      <c r="AJ182" s="1370" t="str">
        <f>IF(AJ181="","",VLOOKUP(AJ181,'シフト記号表（従来型・ユニット型共通）'!$C$6:$L$47,10,FALSE))</f>
        <v/>
      </c>
      <c r="AK182" s="1342" t="str">
        <f>IF(AK181="","",VLOOKUP(AK181,'シフト記号表（従来型・ユニット型共通）'!$C$6:$L$47,10,FALSE))</f>
        <v/>
      </c>
      <c r="AL182" s="1354" t="str">
        <f>IF(AL181="","",VLOOKUP(AL181,'シフト記号表（従来型・ユニット型共通）'!$C$6:$L$47,10,FALSE))</f>
        <v/>
      </c>
      <c r="AM182" s="1354" t="str">
        <f>IF(AM181="","",VLOOKUP(AM181,'シフト記号表（従来型・ユニット型共通）'!$C$6:$L$47,10,FALSE))</f>
        <v/>
      </c>
      <c r="AN182" s="1354" t="str">
        <f>IF(AN181="","",VLOOKUP(AN181,'シフト記号表（従来型・ユニット型共通）'!$C$6:$L$47,10,FALSE))</f>
        <v/>
      </c>
      <c r="AO182" s="1354" t="str">
        <f>IF(AO181="","",VLOOKUP(AO181,'シフト記号表（従来型・ユニット型共通）'!$C$6:$L$47,10,FALSE))</f>
        <v/>
      </c>
      <c r="AP182" s="1354" t="str">
        <f>IF(AP181="","",VLOOKUP(AP181,'シフト記号表（従来型・ユニット型共通）'!$C$6:$L$47,10,FALSE))</f>
        <v/>
      </c>
      <c r="AQ182" s="1370" t="str">
        <f>IF(AQ181="","",VLOOKUP(AQ181,'シフト記号表（従来型・ユニット型共通）'!$C$6:$L$47,10,FALSE))</f>
        <v/>
      </c>
      <c r="AR182" s="1342" t="str">
        <f>IF(AR181="","",VLOOKUP(AR181,'シフト記号表（従来型・ユニット型共通）'!$C$6:$L$47,10,FALSE))</f>
        <v/>
      </c>
      <c r="AS182" s="1354" t="str">
        <f>IF(AS181="","",VLOOKUP(AS181,'シフト記号表（従来型・ユニット型共通）'!$C$6:$L$47,10,FALSE))</f>
        <v/>
      </c>
      <c r="AT182" s="1354" t="str">
        <f>IF(AT181="","",VLOOKUP(AT181,'シフト記号表（従来型・ユニット型共通）'!$C$6:$L$47,10,FALSE))</f>
        <v/>
      </c>
      <c r="AU182" s="1354" t="str">
        <f>IF(AU181="","",VLOOKUP(AU181,'シフト記号表（従来型・ユニット型共通）'!$C$6:$L$47,10,FALSE))</f>
        <v/>
      </c>
      <c r="AV182" s="1354" t="str">
        <f>IF(AV181="","",VLOOKUP(AV181,'シフト記号表（従来型・ユニット型共通）'!$C$6:$L$47,10,FALSE))</f>
        <v/>
      </c>
      <c r="AW182" s="1354" t="str">
        <f>IF(AW181="","",VLOOKUP(AW181,'シフト記号表（従来型・ユニット型共通）'!$C$6:$L$47,10,FALSE))</f>
        <v/>
      </c>
      <c r="AX182" s="1370" t="str">
        <f>IF(AX181="","",VLOOKUP(AX181,'シフト記号表（従来型・ユニット型共通）'!$C$6:$L$47,10,FALSE))</f>
        <v/>
      </c>
      <c r="AY182" s="1342" t="str">
        <f>IF(AY181="","",VLOOKUP(AY181,'シフト記号表（従来型・ユニット型共通）'!$C$6:$L$47,10,FALSE))</f>
        <v/>
      </c>
      <c r="AZ182" s="1354" t="str">
        <f>IF(AZ181="","",VLOOKUP(AZ181,'シフト記号表（従来型・ユニット型共通）'!$C$6:$L$47,10,FALSE))</f>
        <v/>
      </c>
      <c r="BA182" s="1354" t="str">
        <f>IF(BA181="","",VLOOKUP(BA181,'シフト記号表（従来型・ユニット型共通）'!$C$6:$L$47,10,FALSE))</f>
        <v/>
      </c>
      <c r="BB182" s="1406">
        <f>IF($BE$3="４週",SUM(W182:AX182),IF($BE$3="暦月",SUM(W182:BA182),""))</f>
        <v>0</v>
      </c>
      <c r="BC182" s="1415"/>
      <c r="BD182" s="1424">
        <f>IF($BE$3="４週",BB182/4,IF($BE$3="暦月",(BB182/($BE$8/7)),""))</f>
        <v>0</v>
      </c>
      <c r="BE182" s="1415"/>
      <c r="BF182" s="1437"/>
      <c r="BG182" s="1444"/>
      <c r="BH182" s="1444"/>
      <c r="BI182" s="1444"/>
      <c r="BJ182" s="1454"/>
    </row>
    <row r="183" spans="2:62" ht="20.25" customHeight="1">
      <c r="B183" s="1199">
        <f>B181+1</f>
        <v>84</v>
      </c>
      <c r="C183" s="1213"/>
      <c r="D183" s="1224"/>
      <c r="E183" s="1231"/>
      <c r="F183" s="1236"/>
      <c r="G183" s="1231"/>
      <c r="H183" s="1236"/>
      <c r="I183" s="1245"/>
      <c r="J183" s="1259"/>
      <c r="K183" s="1265"/>
      <c r="L183" s="1281"/>
      <c r="M183" s="1281"/>
      <c r="N183" s="1224"/>
      <c r="O183" s="1288"/>
      <c r="P183" s="1293"/>
      <c r="Q183" s="1293"/>
      <c r="R183" s="1293"/>
      <c r="S183" s="1304"/>
      <c r="T183" s="1314" t="s">
        <v>1366</v>
      </c>
      <c r="U183" s="1321"/>
      <c r="V183" s="1332"/>
      <c r="W183" s="1343"/>
      <c r="X183" s="1355"/>
      <c r="Y183" s="1355"/>
      <c r="Z183" s="1355"/>
      <c r="AA183" s="1355"/>
      <c r="AB183" s="1355"/>
      <c r="AC183" s="1371"/>
      <c r="AD183" s="1343"/>
      <c r="AE183" s="1355"/>
      <c r="AF183" s="1355"/>
      <c r="AG183" s="1355"/>
      <c r="AH183" s="1355"/>
      <c r="AI183" s="1355"/>
      <c r="AJ183" s="1371"/>
      <c r="AK183" s="1343"/>
      <c r="AL183" s="1355"/>
      <c r="AM183" s="1355"/>
      <c r="AN183" s="1355"/>
      <c r="AO183" s="1355"/>
      <c r="AP183" s="1355"/>
      <c r="AQ183" s="1371"/>
      <c r="AR183" s="1343"/>
      <c r="AS183" s="1355"/>
      <c r="AT183" s="1355"/>
      <c r="AU183" s="1355"/>
      <c r="AV183" s="1355"/>
      <c r="AW183" s="1355"/>
      <c r="AX183" s="1371"/>
      <c r="AY183" s="1343"/>
      <c r="AZ183" s="1355"/>
      <c r="BA183" s="1398"/>
      <c r="BB183" s="1405"/>
      <c r="BC183" s="1414"/>
      <c r="BD183" s="1423"/>
      <c r="BE183" s="1431"/>
      <c r="BF183" s="1436"/>
      <c r="BG183" s="1443"/>
      <c r="BH183" s="1443"/>
      <c r="BI183" s="1443"/>
      <c r="BJ183" s="1453"/>
    </row>
    <row r="184" spans="2:62" ht="20.25" customHeight="1">
      <c r="B184" s="1200"/>
      <c r="C184" s="1214"/>
      <c r="D184" s="1225"/>
      <c r="E184" s="1233"/>
      <c r="F184" s="1238">
        <f>C183</f>
        <v>0</v>
      </c>
      <c r="G184" s="1233"/>
      <c r="H184" s="1238">
        <f>I183</f>
        <v>0</v>
      </c>
      <c r="I184" s="1246"/>
      <c r="J184" s="1260"/>
      <c r="K184" s="1266"/>
      <c r="L184" s="1282"/>
      <c r="M184" s="1282"/>
      <c r="N184" s="1225"/>
      <c r="O184" s="1288"/>
      <c r="P184" s="1293"/>
      <c r="Q184" s="1293"/>
      <c r="R184" s="1293"/>
      <c r="S184" s="1304"/>
      <c r="T184" s="1313" t="s">
        <v>1559</v>
      </c>
      <c r="U184" s="1320"/>
      <c r="V184" s="1331"/>
      <c r="W184" s="1342" t="str">
        <f>IF(W183="","",VLOOKUP(W183,'シフト記号表（従来型・ユニット型共通）'!$C$6:$L$47,10,FALSE))</f>
        <v/>
      </c>
      <c r="X184" s="1354" t="str">
        <f>IF(X183="","",VLOOKUP(X183,'シフト記号表（従来型・ユニット型共通）'!$C$6:$L$47,10,FALSE))</f>
        <v/>
      </c>
      <c r="Y184" s="1354" t="str">
        <f>IF(Y183="","",VLOOKUP(Y183,'シフト記号表（従来型・ユニット型共通）'!$C$6:$L$47,10,FALSE))</f>
        <v/>
      </c>
      <c r="Z184" s="1354" t="str">
        <f>IF(Z183="","",VLOOKUP(Z183,'シフト記号表（従来型・ユニット型共通）'!$C$6:$L$47,10,FALSE))</f>
        <v/>
      </c>
      <c r="AA184" s="1354" t="str">
        <f>IF(AA183="","",VLOOKUP(AA183,'シフト記号表（従来型・ユニット型共通）'!$C$6:$L$47,10,FALSE))</f>
        <v/>
      </c>
      <c r="AB184" s="1354" t="str">
        <f>IF(AB183="","",VLOOKUP(AB183,'シフト記号表（従来型・ユニット型共通）'!$C$6:$L$47,10,FALSE))</f>
        <v/>
      </c>
      <c r="AC184" s="1370" t="str">
        <f>IF(AC183="","",VLOOKUP(AC183,'シフト記号表（従来型・ユニット型共通）'!$C$6:$L$47,10,FALSE))</f>
        <v/>
      </c>
      <c r="AD184" s="1342" t="str">
        <f>IF(AD183="","",VLOOKUP(AD183,'シフト記号表（従来型・ユニット型共通）'!$C$6:$L$47,10,FALSE))</f>
        <v/>
      </c>
      <c r="AE184" s="1354" t="str">
        <f>IF(AE183="","",VLOOKUP(AE183,'シフト記号表（従来型・ユニット型共通）'!$C$6:$L$47,10,FALSE))</f>
        <v/>
      </c>
      <c r="AF184" s="1354" t="str">
        <f>IF(AF183="","",VLOOKUP(AF183,'シフト記号表（従来型・ユニット型共通）'!$C$6:$L$47,10,FALSE))</f>
        <v/>
      </c>
      <c r="AG184" s="1354" t="str">
        <f>IF(AG183="","",VLOOKUP(AG183,'シフト記号表（従来型・ユニット型共通）'!$C$6:$L$47,10,FALSE))</f>
        <v/>
      </c>
      <c r="AH184" s="1354" t="str">
        <f>IF(AH183="","",VLOOKUP(AH183,'シフト記号表（従来型・ユニット型共通）'!$C$6:$L$47,10,FALSE))</f>
        <v/>
      </c>
      <c r="AI184" s="1354" t="str">
        <f>IF(AI183="","",VLOOKUP(AI183,'シフト記号表（従来型・ユニット型共通）'!$C$6:$L$47,10,FALSE))</f>
        <v/>
      </c>
      <c r="AJ184" s="1370" t="str">
        <f>IF(AJ183="","",VLOOKUP(AJ183,'シフト記号表（従来型・ユニット型共通）'!$C$6:$L$47,10,FALSE))</f>
        <v/>
      </c>
      <c r="AK184" s="1342" t="str">
        <f>IF(AK183="","",VLOOKUP(AK183,'シフト記号表（従来型・ユニット型共通）'!$C$6:$L$47,10,FALSE))</f>
        <v/>
      </c>
      <c r="AL184" s="1354" t="str">
        <f>IF(AL183="","",VLOOKUP(AL183,'シフト記号表（従来型・ユニット型共通）'!$C$6:$L$47,10,FALSE))</f>
        <v/>
      </c>
      <c r="AM184" s="1354" t="str">
        <f>IF(AM183="","",VLOOKUP(AM183,'シフト記号表（従来型・ユニット型共通）'!$C$6:$L$47,10,FALSE))</f>
        <v/>
      </c>
      <c r="AN184" s="1354" t="str">
        <f>IF(AN183="","",VLOOKUP(AN183,'シフト記号表（従来型・ユニット型共通）'!$C$6:$L$47,10,FALSE))</f>
        <v/>
      </c>
      <c r="AO184" s="1354" t="str">
        <f>IF(AO183="","",VLOOKUP(AO183,'シフト記号表（従来型・ユニット型共通）'!$C$6:$L$47,10,FALSE))</f>
        <v/>
      </c>
      <c r="AP184" s="1354" t="str">
        <f>IF(AP183="","",VLOOKUP(AP183,'シフト記号表（従来型・ユニット型共通）'!$C$6:$L$47,10,FALSE))</f>
        <v/>
      </c>
      <c r="AQ184" s="1370" t="str">
        <f>IF(AQ183="","",VLOOKUP(AQ183,'シフト記号表（従来型・ユニット型共通）'!$C$6:$L$47,10,FALSE))</f>
        <v/>
      </c>
      <c r="AR184" s="1342" t="str">
        <f>IF(AR183="","",VLOOKUP(AR183,'シフト記号表（従来型・ユニット型共通）'!$C$6:$L$47,10,FALSE))</f>
        <v/>
      </c>
      <c r="AS184" s="1354" t="str">
        <f>IF(AS183="","",VLOOKUP(AS183,'シフト記号表（従来型・ユニット型共通）'!$C$6:$L$47,10,FALSE))</f>
        <v/>
      </c>
      <c r="AT184" s="1354" t="str">
        <f>IF(AT183="","",VLOOKUP(AT183,'シフト記号表（従来型・ユニット型共通）'!$C$6:$L$47,10,FALSE))</f>
        <v/>
      </c>
      <c r="AU184" s="1354" t="str">
        <f>IF(AU183="","",VLOOKUP(AU183,'シフト記号表（従来型・ユニット型共通）'!$C$6:$L$47,10,FALSE))</f>
        <v/>
      </c>
      <c r="AV184" s="1354" t="str">
        <f>IF(AV183="","",VLOOKUP(AV183,'シフト記号表（従来型・ユニット型共通）'!$C$6:$L$47,10,FALSE))</f>
        <v/>
      </c>
      <c r="AW184" s="1354" t="str">
        <f>IF(AW183="","",VLOOKUP(AW183,'シフト記号表（従来型・ユニット型共通）'!$C$6:$L$47,10,FALSE))</f>
        <v/>
      </c>
      <c r="AX184" s="1370" t="str">
        <f>IF(AX183="","",VLOOKUP(AX183,'シフト記号表（従来型・ユニット型共通）'!$C$6:$L$47,10,FALSE))</f>
        <v/>
      </c>
      <c r="AY184" s="1342" t="str">
        <f>IF(AY183="","",VLOOKUP(AY183,'シフト記号表（従来型・ユニット型共通）'!$C$6:$L$47,10,FALSE))</f>
        <v/>
      </c>
      <c r="AZ184" s="1354" t="str">
        <f>IF(AZ183="","",VLOOKUP(AZ183,'シフト記号表（従来型・ユニット型共通）'!$C$6:$L$47,10,FALSE))</f>
        <v/>
      </c>
      <c r="BA184" s="1354" t="str">
        <f>IF(BA183="","",VLOOKUP(BA183,'シフト記号表（従来型・ユニット型共通）'!$C$6:$L$47,10,FALSE))</f>
        <v/>
      </c>
      <c r="BB184" s="1406">
        <f>IF($BE$3="４週",SUM(W184:AX184),IF($BE$3="暦月",SUM(W184:BA184),""))</f>
        <v>0</v>
      </c>
      <c r="BC184" s="1415"/>
      <c r="BD184" s="1424">
        <f>IF($BE$3="４週",BB184/4,IF($BE$3="暦月",(BB184/($BE$8/7)),""))</f>
        <v>0</v>
      </c>
      <c r="BE184" s="1415"/>
      <c r="BF184" s="1437"/>
      <c r="BG184" s="1444"/>
      <c r="BH184" s="1444"/>
      <c r="BI184" s="1444"/>
      <c r="BJ184" s="1454"/>
    </row>
    <row r="185" spans="2:62" ht="20.25" customHeight="1">
      <c r="B185" s="1199">
        <f>B183+1</f>
        <v>85</v>
      </c>
      <c r="C185" s="1213"/>
      <c r="D185" s="1224"/>
      <c r="E185" s="1231"/>
      <c r="F185" s="1236"/>
      <c r="G185" s="1231"/>
      <c r="H185" s="1236"/>
      <c r="I185" s="1245"/>
      <c r="J185" s="1259"/>
      <c r="K185" s="1265"/>
      <c r="L185" s="1281"/>
      <c r="M185" s="1281"/>
      <c r="N185" s="1224"/>
      <c r="O185" s="1288"/>
      <c r="P185" s="1293"/>
      <c r="Q185" s="1293"/>
      <c r="R185" s="1293"/>
      <c r="S185" s="1304"/>
      <c r="T185" s="1314" t="s">
        <v>1366</v>
      </c>
      <c r="U185" s="1321"/>
      <c r="V185" s="1332"/>
      <c r="W185" s="1343"/>
      <c r="X185" s="1355"/>
      <c r="Y185" s="1355"/>
      <c r="Z185" s="1355"/>
      <c r="AA185" s="1355"/>
      <c r="AB185" s="1355"/>
      <c r="AC185" s="1371"/>
      <c r="AD185" s="1343"/>
      <c r="AE185" s="1355"/>
      <c r="AF185" s="1355"/>
      <c r="AG185" s="1355"/>
      <c r="AH185" s="1355"/>
      <c r="AI185" s="1355"/>
      <c r="AJ185" s="1371"/>
      <c r="AK185" s="1343"/>
      <c r="AL185" s="1355"/>
      <c r="AM185" s="1355"/>
      <c r="AN185" s="1355"/>
      <c r="AO185" s="1355"/>
      <c r="AP185" s="1355"/>
      <c r="AQ185" s="1371"/>
      <c r="AR185" s="1343"/>
      <c r="AS185" s="1355"/>
      <c r="AT185" s="1355"/>
      <c r="AU185" s="1355"/>
      <c r="AV185" s="1355"/>
      <c r="AW185" s="1355"/>
      <c r="AX185" s="1371"/>
      <c r="AY185" s="1343"/>
      <c r="AZ185" s="1355"/>
      <c r="BA185" s="1398"/>
      <c r="BB185" s="1405"/>
      <c r="BC185" s="1414"/>
      <c r="BD185" s="1423"/>
      <c r="BE185" s="1431"/>
      <c r="BF185" s="1436"/>
      <c r="BG185" s="1443"/>
      <c r="BH185" s="1443"/>
      <c r="BI185" s="1443"/>
      <c r="BJ185" s="1453"/>
    </row>
    <row r="186" spans="2:62" ht="20.25" customHeight="1">
      <c r="B186" s="1200"/>
      <c r="C186" s="1214"/>
      <c r="D186" s="1225"/>
      <c r="E186" s="1233"/>
      <c r="F186" s="1238">
        <f>C185</f>
        <v>0</v>
      </c>
      <c r="G186" s="1233"/>
      <c r="H186" s="1238">
        <f>I185</f>
        <v>0</v>
      </c>
      <c r="I186" s="1246"/>
      <c r="J186" s="1260"/>
      <c r="K186" s="1266"/>
      <c r="L186" s="1282"/>
      <c r="M186" s="1282"/>
      <c r="N186" s="1225"/>
      <c r="O186" s="1288"/>
      <c r="P186" s="1293"/>
      <c r="Q186" s="1293"/>
      <c r="R186" s="1293"/>
      <c r="S186" s="1304"/>
      <c r="T186" s="1313" t="s">
        <v>1559</v>
      </c>
      <c r="U186" s="1320"/>
      <c r="V186" s="1331"/>
      <c r="W186" s="1342" t="str">
        <f>IF(W185="","",VLOOKUP(W185,'シフト記号表（従来型・ユニット型共通）'!$C$6:$L$47,10,FALSE))</f>
        <v/>
      </c>
      <c r="X186" s="1354" t="str">
        <f>IF(X185="","",VLOOKUP(X185,'シフト記号表（従来型・ユニット型共通）'!$C$6:$L$47,10,FALSE))</f>
        <v/>
      </c>
      <c r="Y186" s="1354" t="str">
        <f>IF(Y185="","",VLOOKUP(Y185,'シフト記号表（従来型・ユニット型共通）'!$C$6:$L$47,10,FALSE))</f>
        <v/>
      </c>
      <c r="Z186" s="1354" t="str">
        <f>IF(Z185="","",VLOOKUP(Z185,'シフト記号表（従来型・ユニット型共通）'!$C$6:$L$47,10,FALSE))</f>
        <v/>
      </c>
      <c r="AA186" s="1354" t="str">
        <f>IF(AA185="","",VLOOKUP(AA185,'シフト記号表（従来型・ユニット型共通）'!$C$6:$L$47,10,FALSE))</f>
        <v/>
      </c>
      <c r="AB186" s="1354" t="str">
        <f>IF(AB185="","",VLOOKUP(AB185,'シフト記号表（従来型・ユニット型共通）'!$C$6:$L$47,10,FALSE))</f>
        <v/>
      </c>
      <c r="AC186" s="1370" t="str">
        <f>IF(AC185="","",VLOOKUP(AC185,'シフト記号表（従来型・ユニット型共通）'!$C$6:$L$47,10,FALSE))</f>
        <v/>
      </c>
      <c r="AD186" s="1342" t="str">
        <f>IF(AD185="","",VLOOKUP(AD185,'シフト記号表（従来型・ユニット型共通）'!$C$6:$L$47,10,FALSE))</f>
        <v/>
      </c>
      <c r="AE186" s="1354" t="str">
        <f>IF(AE185="","",VLOOKUP(AE185,'シフト記号表（従来型・ユニット型共通）'!$C$6:$L$47,10,FALSE))</f>
        <v/>
      </c>
      <c r="AF186" s="1354" t="str">
        <f>IF(AF185="","",VLOOKUP(AF185,'シフト記号表（従来型・ユニット型共通）'!$C$6:$L$47,10,FALSE))</f>
        <v/>
      </c>
      <c r="AG186" s="1354" t="str">
        <f>IF(AG185="","",VLOOKUP(AG185,'シフト記号表（従来型・ユニット型共通）'!$C$6:$L$47,10,FALSE))</f>
        <v/>
      </c>
      <c r="AH186" s="1354" t="str">
        <f>IF(AH185="","",VLOOKUP(AH185,'シフト記号表（従来型・ユニット型共通）'!$C$6:$L$47,10,FALSE))</f>
        <v/>
      </c>
      <c r="AI186" s="1354" t="str">
        <f>IF(AI185="","",VLOOKUP(AI185,'シフト記号表（従来型・ユニット型共通）'!$C$6:$L$47,10,FALSE))</f>
        <v/>
      </c>
      <c r="AJ186" s="1370" t="str">
        <f>IF(AJ185="","",VLOOKUP(AJ185,'シフト記号表（従来型・ユニット型共通）'!$C$6:$L$47,10,FALSE))</f>
        <v/>
      </c>
      <c r="AK186" s="1342" t="str">
        <f>IF(AK185="","",VLOOKUP(AK185,'シフト記号表（従来型・ユニット型共通）'!$C$6:$L$47,10,FALSE))</f>
        <v/>
      </c>
      <c r="AL186" s="1354" t="str">
        <f>IF(AL185="","",VLOOKUP(AL185,'シフト記号表（従来型・ユニット型共通）'!$C$6:$L$47,10,FALSE))</f>
        <v/>
      </c>
      <c r="AM186" s="1354" t="str">
        <f>IF(AM185="","",VLOOKUP(AM185,'シフト記号表（従来型・ユニット型共通）'!$C$6:$L$47,10,FALSE))</f>
        <v/>
      </c>
      <c r="AN186" s="1354" t="str">
        <f>IF(AN185="","",VLOOKUP(AN185,'シフト記号表（従来型・ユニット型共通）'!$C$6:$L$47,10,FALSE))</f>
        <v/>
      </c>
      <c r="AO186" s="1354" t="str">
        <f>IF(AO185="","",VLOOKUP(AO185,'シフト記号表（従来型・ユニット型共通）'!$C$6:$L$47,10,FALSE))</f>
        <v/>
      </c>
      <c r="AP186" s="1354" t="str">
        <f>IF(AP185="","",VLOOKUP(AP185,'シフト記号表（従来型・ユニット型共通）'!$C$6:$L$47,10,FALSE))</f>
        <v/>
      </c>
      <c r="AQ186" s="1370" t="str">
        <f>IF(AQ185="","",VLOOKUP(AQ185,'シフト記号表（従来型・ユニット型共通）'!$C$6:$L$47,10,FALSE))</f>
        <v/>
      </c>
      <c r="AR186" s="1342" t="str">
        <f>IF(AR185="","",VLOOKUP(AR185,'シフト記号表（従来型・ユニット型共通）'!$C$6:$L$47,10,FALSE))</f>
        <v/>
      </c>
      <c r="AS186" s="1354" t="str">
        <f>IF(AS185="","",VLOOKUP(AS185,'シフト記号表（従来型・ユニット型共通）'!$C$6:$L$47,10,FALSE))</f>
        <v/>
      </c>
      <c r="AT186" s="1354" t="str">
        <f>IF(AT185="","",VLOOKUP(AT185,'シフト記号表（従来型・ユニット型共通）'!$C$6:$L$47,10,FALSE))</f>
        <v/>
      </c>
      <c r="AU186" s="1354" t="str">
        <f>IF(AU185="","",VLOOKUP(AU185,'シフト記号表（従来型・ユニット型共通）'!$C$6:$L$47,10,FALSE))</f>
        <v/>
      </c>
      <c r="AV186" s="1354" t="str">
        <f>IF(AV185="","",VLOOKUP(AV185,'シフト記号表（従来型・ユニット型共通）'!$C$6:$L$47,10,FALSE))</f>
        <v/>
      </c>
      <c r="AW186" s="1354" t="str">
        <f>IF(AW185="","",VLOOKUP(AW185,'シフト記号表（従来型・ユニット型共通）'!$C$6:$L$47,10,FALSE))</f>
        <v/>
      </c>
      <c r="AX186" s="1370" t="str">
        <f>IF(AX185="","",VLOOKUP(AX185,'シフト記号表（従来型・ユニット型共通）'!$C$6:$L$47,10,FALSE))</f>
        <v/>
      </c>
      <c r="AY186" s="1342" t="str">
        <f>IF(AY185="","",VLOOKUP(AY185,'シフト記号表（従来型・ユニット型共通）'!$C$6:$L$47,10,FALSE))</f>
        <v/>
      </c>
      <c r="AZ186" s="1354" t="str">
        <f>IF(AZ185="","",VLOOKUP(AZ185,'シフト記号表（従来型・ユニット型共通）'!$C$6:$L$47,10,FALSE))</f>
        <v/>
      </c>
      <c r="BA186" s="1354" t="str">
        <f>IF(BA185="","",VLOOKUP(BA185,'シフト記号表（従来型・ユニット型共通）'!$C$6:$L$47,10,FALSE))</f>
        <v/>
      </c>
      <c r="BB186" s="1406">
        <f>IF($BE$3="４週",SUM(W186:AX186),IF($BE$3="暦月",SUM(W186:BA186),""))</f>
        <v>0</v>
      </c>
      <c r="BC186" s="1415"/>
      <c r="BD186" s="1424">
        <f>IF($BE$3="４週",BB186/4,IF($BE$3="暦月",(BB186/($BE$8/7)),""))</f>
        <v>0</v>
      </c>
      <c r="BE186" s="1415"/>
      <c r="BF186" s="1437"/>
      <c r="BG186" s="1444"/>
      <c r="BH186" s="1444"/>
      <c r="BI186" s="1444"/>
      <c r="BJ186" s="1454"/>
    </row>
    <row r="187" spans="2:62" ht="20.25" customHeight="1">
      <c r="B187" s="1199">
        <f>B185+1</f>
        <v>86</v>
      </c>
      <c r="C187" s="1213"/>
      <c r="D187" s="1224"/>
      <c r="E187" s="1231"/>
      <c r="F187" s="1236"/>
      <c r="G187" s="1231"/>
      <c r="H187" s="1236"/>
      <c r="I187" s="1245"/>
      <c r="J187" s="1259"/>
      <c r="K187" s="1265"/>
      <c r="L187" s="1281"/>
      <c r="M187" s="1281"/>
      <c r="N187" s="1224"/>
      <c r="O187" s="1288"/>
      <c r="P187" s="1293"/>
      <c r="Q187" s="1293"/>
      <c r="R187" s="1293"/>
      <c r="S187" s="1304"/>
      <c r="T187" s="1314" t="s">
        <v>1366</v>
      </c>
      <c r="U187" s="1321"/>
      <c r="V187" s="1332"/>
      <c r="W187" s="1343"/>
      <c r="X187" s="1355"/>
      <c r="Y187" s="1355"/>
      <c r="Z187" s="1355"/>
      <c r="AA187" s="1355"/>
      <c r="AB187" s="1355"/>
      <c r="AC187" s="1371"/>
      <c r="AD187" s="1343"/>
      <c r="AE187" s="1355"/>
      <c r="AF187" s="1355"/>
      <c r="AG187" s="1355"/>
      <c r="AH187" s="1355"/>
      <c r="AI187" s="1355"/>
      <c r="AJ187" s="1371"/>
      <c r="AK187" s="1343"/>
      <c r="AL187" s="1355"/>
      <c r="AM187" s="1355"/>
      <c r="AN187" s="1355"/>
      <c r="AO187" s="1355"/>
      <c r="AP187" s="1355"/>
      <c r="AQ187" s="1371"/>
      <c r="AR187" s="1343"/>
      <c r="AS187" s="1355"/>
      <c r="AT187" s="1355"/>
      <c r="AU187" s="1355"/>
      <c r="AV187" s="1355"/>
      <c r="AW187" s="1355"/>
      <c r="AX187" s="1371"/>
      <c r="AY187" s="1343"/>
      <c r="AZ187" s="1355"/>
      <c r="BA187" s="1398"/>
      <c r="BB187" s="1405"/>
      <c r="BC187" s="1414"/>
      <c r="BD187" s="1423"/>
      <c r="BE187" s="1431"/>
      <c r="BF187" s="1436"/>
      <c r="BG187" s="1443"/>
      <c r="BH187" s="1443"/>
      <c r="BI187" s="1443"/>
      <c r="BJ187" s="1453"/>
    </row>
    <row r="188" spans="2:62" ht="20.25" customHeight="1">
      <c r="B188" s="1200"/>
      <c r="C188" s="1214"/>
      <c r="D188" s="1225"/>
      <c r="E188" s="1233"/>
      <c r="F188" s="1238">
        <f>C187</f>
        <v>0</v>
      </c>
      <c r="G188" s="1233"/>
      <c r="H188" s="1238">
        <f>I187</f>
        <v>0</v>
      </c>
      <c r="I188" s="1246"/>
      <c r="J188" s="1260"/>
      <c r="K188" s="1266"/>
      <c r="L188" s="1282"/>
      <c r="M188" s="1282"/>
      <c r="N188" s="1225"/>
      <c r="O188" s="1288"/>
      <c r="P188" s="1293"/>
      <c r="Q188" s="1293"/>
      <c r="R188" s="1293"/>
      <c r="S188" s="1304"/>
      <c r="T188" s="1313" t="s">
        <v>1559</v>
      </c>
      <c r="U188" s="1320"/>
      <c r="V188" s="1331"/>
      <c r="W188" s="1342" t="str">
        <f>IF(W187="","",VLOOKUP(W187,'シフト記号表（従来型・ユニット型共通）'!$C$6:$L$47,10,FALSE))</f>
        <v/>
      </c>
      <c r="X188" s="1354" t="str">
        <f>IF(X187="","",VLOOKUP(X187,'シフト記号表（従来型・ユニット型共通）'!$C$6:$L$47,10,FALSE))</f>
        <v/>
      </c>
      <c r="Y188" s="1354" t="str">
        <f>IF(Y187="","",VLOOKUP(Y187,'シフト記号表（従来型・ユニット型共通）'!$C$6:$L$47,10,FALSE))</f>
        <v/>
      </c>
      <c r="Z188" s="1354" t="str">
        <f>IF(Z187="","",VLOOKUP(Z187,'シフト記号表（従来型・ユニット型共通）'!$C$6:$L$47,10,FALSE))</f>
        <v/>
      </c>
      <c r="AA188" s="1354" t="str">
        <f>IF(AA187="","",VLOOKUP(AA187,'シフト記号表（従来型・ユニット型共通）'!$C$6:$L$47,10,FALSE))</f>
        <v/>
      </c>
      <c r="AB188" s="1354" t="str">
        <f>IF(AB187="","",VLOOKUP(AB187,'シフト記号表（従来型・ユニット型共通）'!$C$6:$L$47,10,FALSE))</f>
        <v/>
      </c>
      <c r="AC188" s="1370" t="str">
        <f>IF(AC187="","",VLOOKUP(AC187,'シフト記号表（従来型・ユニット型共通）'!$C$6:$L$47,10,FALSE))</f>
        <v/>
      </c>
      <c r="AD188" s="1342" t="str">
        <f>IF(AD187="","",VLOOKUP(AD187,'シフト記号表（従来型・ユニット型共通）'!$C$6:$L$47,10,FALSE))</f>
        <v/>
      </c>
      <c r="AE188" s="1354" t="str">
        <f>IF(AE187="","",VLOOKUP(AE187,'シフト記号表（従来型・ユニット型共通）'!$C$6:$L$47,10,FALSE))</f>
        <v/>
      </c>
      <c r="AF188" s="1354" t="str">
        <f>IF(AF187="","",VLOOKUP(AF187,'シフト記号表（従来型・ユニット型共通）'!$C$6:$L$47,10,FALSE))</f>
        <v/>
      </c>
      <c r="AG188" s="1354" t="str">
        <f>IF(AG187="","",VLOOKUP(AG187,'シフト記号表（従来型・ユニット型共通）'!$C$6:$L$47,10,FALSE))</f>
        <v/>
      </c>
      <c r="AH188" s="1354" t="str">
        <f>IF(AH187="","",VLOOKUP(AH187,'シフト記号表（従来型・ユニット型共通）'!$C$6:$L$47,10,FALSE))</f>
        <v/>
      </c>
      <c r="AI188" s="1354" t="str">
        <f>IF(AI187="","",VLOOKUP(AI187,'シフト記号表（従来型・ユニット型共通）'!$C$6:$L$47,10,FALSE))</f>
        <v/>
      </c>
      <c r="AJ188" s="1370" t="str">
        <f>IF(AJ187="","",VLOOKUP(AJ187,'シフト記号表（従来型・ユニット型共通）'!$C$6:$L$47,10,FALSE))</f>
        <v/>
      </c>
      <c r="AK188" s="1342" t="str">
        <f>IF(AK187="","",VLOOKUP(AK187,'シフト記号表（従来型・ユニット型共通）'!$C$6:$L$47,10,FALSE))</f>
        <v/>
      </c>
      <c r="AL188" s="1354" t="str">
        <f>IF(AL187="","",VLOOKUP(AL187,'シフト記号表（従来型・ユニット型共通）'!$C$6:$L$47,10,FALSE))</f>
        <v/>
      </c>
      <c r="AM188" s="1354" t="str">
        <f>IF(AM187="","",VLOOKUP(AM187,'シフト記号表（従来型・ユニット型共通）'!$C$6:$L$47,10,FALSE))</f>
        <v/>
      </c>
      <c r="AN188" s="1354" t="str">
        <f>IF(AN187="","",VLOOKUP(AN187,'シフト記号表（従来型・ユニット型共通）'!$C$6:$L$47,10,FALSE))</f>
        <v/>
      </c>
      <c r="AO188" s="1354" t="str">
        <f>IF(AO187="","",VLOOKUP(AO187,'シフト記号表（従来型・ユニット型共通）'!$C$6:$L$47,10,FALSE))</f>
        <v/>
      </c>
      <c r="AP188" s="1354" t="str">
        <f>IF(AP187="","",VLOOKUP(AP187,'シフト記号表（従来型・ユニット型共通）'!$C$6:$L$47,10,FALSE))</f>
        <v/>
      </c>
      <c r="AQ188" s="1370" t="str">
        <f>IF(AQ187="","",VLOOKUP(AQ187,'シフト記号表（従来型・ユニット型共通）'!$C$6:$L$47,10,FALSE))</f>
        <v/>
      </c>
      <c r="AR188" s="1342" t="str">
        <f>IF(AR187="","",VLOOKUP(AR187,'シフト記号表（従来型・ユニット型共通）'!$C$6:$L$47,10,FALSE))</f>
        <v/>
      </c>
      <c r="AS188" s="1354" t="str">
        <f>IF(AS187="","",VLOOKUP(AS187,'シフト記号表（従来型・ユニット型共通）'!$C$6:$L$47,10,FALSE))</f>
        <v/>
      </c>
      <c r="AT188" s="1354" t="str">
        <f>IF(AT187="","",VLOOKUP(AT187,'シフト記号表（従来型・ユニット型共通）'!$C$6:$L$47,10,FALSE))</f>
        <v/>
      </c>
      <c r="AU188" s="1354" t="str">
        <f>IF(AU187="","",VLOOKUP(AU187,'シフト記号表（従来型・ユニット型共通）'!$C$6:$L$47,10,FALSE))</f>
        <v/>
      </c>
      <c r="AV188" s="1354" t="str">
        <f>IF(AV187="","",VLOOKUP(AV187,'シフト記号表（従来型・ユニット型共通）'!$C$6:$L$47,10,FALSE))</f>
        <v/>
      </c>
      <c r="AW188" s="1354" t="str">
        <f>IF(AW187="","",VLOOKUP(AW187,'シフト記号表（従来型・ユニット型共通）'!$C$6:$L$47,10,FALSE))</f>
        <v/>
      </c>
      <c r="AX188" s="1370" t="str">
        <f>IF(AX187="","",VLOOKUP(AX187,'シフト記号表（従来型・ユニット型共通）'!$C$6:$L$47,10,FALSE))</f>
        <v/>
      </c>
      <c r="AY188" s="1342" t="str">
        <f>IF(AY187="","",VLOOKUP(AY187,'シフト記号表（従来型・ユニット型共通）'!$C$6:$L$47,10,FALSE))</f>
        <v/>
      </c>
      <c r="AZ188" s="1354" t="str">
        <f>IF(AZ187="","",VLOOKUP(AZ187,'シフト記号表（従来型・ユニット型共通）'!$C$6:$L$47,10,FALSE))</f>
        <v/>
      </c>
      <c r="BA188" s="1354" t="str">
        <f>IF(BA187="","",VLOOKUP(BA187,'シフト記号表（従来型・ユニット型共通）'!$C$6:$L$47,10,FALSE))</f>
        <v/>
      </c>
      <c r="BB188" s="1406">
        <f>IF($BE$3="４週",SUM(W188:AX188),IF($BE$3="暦月",SUM(W188:BA188),""))</f>
        <v>0</v>
      </c>
      <c r="BC188" s="1415"/>
      <c r="BD188" s="1424">
        <f>IF($BE$3="４週",BB188/4,IF($BE$3="暦月",(BB188/($BE$8/7)),""))</f>
        <v>0</v>
      </c>
      <c r="BE188" s="1415"/>
      <c r="BF188" s="1437"/>
      <c r="BG188" s="1444"/>
      <c r="BH188" s="1444"/>
      <c r="BI188" s="1444"/>
      <c r="BJ188" s="1454"/>
    </row>
    <row r="189" spans="2:62" ht="20.25" customHeight="1">
      <c r="B189" s="1199">
        <f>B187+1</f>
        <v>87</v>
      </c>
      <c r="C189" s="1213"/>
      <c r="D189" s="1224"/>
      <c r="E189" s="1231"/>
      <c r="F189" s="1236"/>
      <c r="G189" s="1231"/>
      <c r="H189" s="1236"/>
      <c r="I189" s="1245"/>
      <c r="J189" s="1259"/>
      <c r="K189" s="1265"/>
      <c r="L189" s="1281"/>
      <c r="M189" s="1281"/>
      <c r="N189" s="1224"/>
      <c r="O189" s="1288"/>
      <c r="P189" s="1293"/>
      <c r="Q189" s="1293"/>
      <c r="R189" s="1293"/>
      <c r="S189" s="1304"/>
      <c r="T189" s="1314" t="s">
        <v>1366</v>
      </c>
      <c r="U189" s="1321"/>
      <c r="V189" s="1332"/>
      <c r="W189" s="1343"/>
      <c r="X189" s="1355"/>
      <c r="Y189" s="1355"/>
      <c r="Z189" s="1355"/>
      <c r="AA189" s="1355"/>
      <c r="AB189" s="1355"/>
      <c r="AC189" s="1371"/>
      <c r="AD189" s="1343"/>
      <c r="AE189" s="1355"/>
      <c r="AF189" s="1355"/>
      <c r="AG189" s="1355"/>
      <c r="AH189" s="1355"/>
      <c r="AI189" s="1355"/>
      <c r="AJ189" s="1371"/>
      <c r="AK189" s="1343"/>
      <c r="AL189" s="1355"/>
      <c r="AM189" s="1355"/>
      <c r="AN189" s="1355"/>
      <c r="AO189" s="1355"/>
      <c r="AP189" s="1355"/>
      <c r="AQ189" s="1371"/>
      <c r="AR189" s="1343"/>
      <c r="AS189" s="1355"/>
      <c r="AT189" s="1355"/>
      <c r="AU189" s="1355"/>
      <c r="AV189" s="1355"/>
      <c r="AW189" s="1355"/>
      <c r="AX189" s="1371"/>
      <c r="AY189" s="1343"/>
      <c r="AZ189" s="1355"/>
      <c r="BA189" s="1398"/>
      <c r="BB189" s="1405"/>
      <c r="BC189" s="1414"/>
      <c r="BD189" s="1423"/>
      <c r="BE189" s="1431"/>
      <c r="BF189" s="1436"/>
      <c r="BG189" s="1443"/>
      <c r="BH189" s="1443"/>
      <c r="BI189" s="1443"/>
      <c r="BJ189" s="1453"/>
    </row>
    <row r="190" spans="2:62" ht="20.25" customHeight="1">
      <c r="B190" s="1200"/>
      <c r="C190" s="1214"/>
      <c r="D190" s="1225"/>
      <c r="E190" s="1233"/>
      <c r="F190" s="1238">
        <f>C189</f>
        <v>0</v>
      </c>
      <c r="G190" s="1233"/>
      <c r="H190" s="1238">
        <f>I189</f>
        <v>0</v>
      </c>
      <c r="I190" s="1246"/>
      <c r="J190" s="1260"/>
      <c r="K190" s="1266"/>
      <c r="L190" s="1282"/>
      <c r="M190" s="1282"/>
      <c r="N190" s="1225"/>
      <c r="O190" s="1288"/>
      <c r="P190" s="1293"/>
      <c r="Q190" s="1293"/>
      <c r="R190" s="1293"/>
      <c r="S190" s="1304"/>
      <c r="T190" s="1313" t="s">
        <v>1559</v>
      </c>
      <c r="U190" s="1320"/>
      <c r="V190" s="1331"/>
      <c r="W190" s="1342" t="str">
        <f>IF(W189="","",VLOOKUP(W189,'シフト記号表（従来型・ユニット型共通）'!$C$6:$L$47,10,FALSE))</f>
        <v/>
      </c>
      <c r="X190" s="1354" t="str">
        <f>IF(X189="","",VLOOKUP(X189,'シフト記号表（従来型・ユニット型共通）'!$C$6:$L$47,10,FALSE))</f>
        <v/>
      </c>
      <c r="Y190" s="1354" t="str">
        <f>IF(Y189="","",VLOOKUP(Y189,'シフト記号表（従来型・ユニット型共通）'!$C$6:$L$47,10,FALSE))</f>
        <v/>
      </c>
      <c r="Z190" s="1354" t="str">
        <f>IF(Z189="","",VLOOKUP(Z189,'シフト記号表（従来型・ユニット型共通）'!$C$6:$L$47,10,FALSE))</f>
        <v/>
      </c>
      <c r="AA190" s="1354" t="str">
        <f>IF(AA189="","",VLOOKUP(AA189,'シフト記号表（従来型・ユニット型共通）'!$C$6:$L$47,10,FALSE))</f>
        <v/>
      </c>
      <c r="AB190" s="1354" t="str">
        <f>IF(AB189="","",VLOOKUP(AB189,'シフト記号表（従来型・ユニット型共通）'!$C$6:$L$47,10,FALSE))</f>
        <v/>
      </c>
      <c r="AC190" s="1370" t="str">
        <f>IF(AC189="","",VLOOKUP(AC189,'シフト記号表（従来型・ユニット型共通）'!$C$6:$L$47,10,FALSE))</f>
        <v/>
      </c>
      <c r="AD190" s="1342" t="str">
        <f>IF(AD189="","",VLOOKUP(AD189,'シフト記号表（従来型・ユニット型共通）'!$C$6:$L$47,10,FALSE))</f>
        <v/>
      </c>
      <c r="AE190" s="1354" t="str">
        <f>IF(AE189="","",VLOOKUP(AE189,'シフト記号表（従来型・ユニット型共通）'!$C$6:$L$47,10,FALSE))</f>
        <v/>
      </c>
      <c r="AF190" s="1354" t="str">
        <f>IF(AF189="","",VLOOKUP(AF189,'シフト記号表（従来型・ユニット型共通）'!$C$6:$L$47,10,FALSE))</f>
        <v/>
      </c>
      <c r="AG190" s="1354" t="str">
        <f>IF(AG189="","",VLOOKUP(AG189,'シフト記号表（従来型・ユニット型共通）'!$C$6:$L$47,10,FALSE))</f>
        <v/>
      </c>
      <c r="AH190" s="1354" t="str">
        <f>IF(AH189="","",VLOOKUP(AH189,'シフト記号表（従来型・ユニット型共通）'!$C$6:$L$47,10,FALSE))</f>
        <v/>
      </c>
      <c r="AI190" s="1354" t="str">
        <f>IF(AI189="","",VLOOKUP(AI189,'シフト記号表（従来型・ユニット型共通）'!$C$6:$L$47,10,FALSE))</f>
        <v/>
      </c>
      <c r="AJ190" s="1370" t="str">
        <f>IF(AJ189="","",VLOOKUP(AJ189,'シフト記号表（従来型・ユニット型共通）'!$C$6:$L$47,10,FALSE))</f>
        <v/>
      </c>
      <c r="AK190" s="1342" t="str">
        <f>IF(AK189="","",VLOOKUP(AK189,'シフト記号表（従来型・ユニット型共通）'!$C$6:$L$47,10,FALSE))</f>
        <v/>
      </c>
      <c r="AL190" s="1354" t="str">
        <f>IF(AL189="","",VLOOKUP(AL189,'シフト記号表（従来型・ユニット型共通）'!$C$6:$L$47,10,FALSE))</f>
        <v/>
      </c>
      <c r="AM190" s="1354" t="str">
        <f>IF(AM189="","",VLOOKUP(AM189,'シフト記号表（従来型・ユニット型共通）'!$C$6:$L$47,10,FALSE))</f>
        <v/>
      </c>
      <c r="AN190" s="1354" t="str">
        <f>IF(AN189="","",VLOOKUP(AN189,'シフト記号表（従来型・ユニット型共通）'!$C$6:$L$47,10,FALSE))</f>
        <v/>
      </c>
      <c r="AO190" s="1354" t="str">
        <f>IF(AO189="","",VLOOKUP(AO189,'シフト記号表（従来型・ユニット型共通）'!$C$6:$L$47,10,FALSE))</f>
        <v/>
      </c>
      <c r="AP190" s="1354" t="str">
        <f>IF(AP189="","",VLOOKUP(AP189,'シフト記号表（従来型・ユニット型共通）'!$C$6:$L$47,10,FALSE))</f>
        <v/>
      </c>
      <c r="AQ190" s="1370" t="str">
        <f>IF(AQ189="","",VLOOKUP(AQ189,'シフト記号表（従来型・ユニット型共通）'!$C$6:$L$47,10,FALSE))</f>
        <v/>
      </c>
      <c r="AR190" s="1342" t="str">
        <f>IF(AR189="","",VLOOKUP(AR189,'シフト記号表（従来型・ユニット型共通）'!$C$6:$L$47,10,FALSE))</f>
        <v/>
      </c>
      <c r="AS190" s="1354" t="str">
        <f>IF(AS189="","",VLOOKUP(AS189,'シフト記号表（従来型・ユニット型共通）'!$C$6:$L$47,10,FALSE))</f>
        <v/>
      </c>
      <c r="AT190" s="1354" t="str">
        <f>IF(AT189="","",VLOOKUP(AT189,'シフト記号表（従来型・ユニット型共通）'!$C$6:$L$47,10,FALSE))</f>
        <v/>
      </c>
      <c r="AU190" s="1354" t="str">
        <f>IF(AU189="","",VLOOKUP(AU189,'シフト記号表（従来型・ユニット型共通）'!$C$6:$L$47,10,FALSE))</f>
        <v/>
      </c>
      <c r="AV190" s="1354" t="str">
        <f>IF(AV189="","",VLOOKUP(AV189,'シフト記号表（従来型・ユニット型共通）'!$C$6:$L$47,10,FALSE))</f>
        <v/>
      </c>
      <c r="AW190" s="1354" t="str">
        <f>IF(AW189="","",VLOOKUP(AW189,'シフト記号表（従来型・ユニット型共通）'!$C$6:$L$47,10,FALSE))</f>
        <v/>
      </c>
      <c r="AX190" s="1370" t="str">
        <f>IF(AX189="","",VLOOKUP(AX189,'シフト記号表（従来型・ユニット型共通）'!$C$6:$L$47,10,FALSE))</f>
        <v/>
      </c>
      <c r="AY190" s="1342" t="str">
        <f>IF(AY189="","",VLOOKUP(AY189,'シフト記号表（従来型・ユニット型共通）'!$C$6:$L$47,10,FALSE))</f>
        <v/>
      </c>
      <c r="AZ190" s="1354" t="str">
        <f>IF(AZ189="","",VLOOKUP(AZ189,'シフト記号表（従来型・ユニット型共通）'!$C$6:$L$47,10,FALSE))</f>
        <v/>
      </c>
      <c r="BA190" s="1354" t="str">
        <f>IF(BA189="","",VLOOKUP(BA189,'シフト記号表（従来型・ユニット型共通）'!$C$6:$L$47,10,FALSE))</f>
        <v/>
      </c>
      <c r="BB190" s="1406">
        <f>IF($BE$3="４週",SUM(W190:AX190),IF($BE$3="暦月",SUM(W190:BA190),""))</f>
        <v>0</v>
      </c>
      <c r="BC190" s="1415"/>
      <c r="BD190" s="1424">
        <f>IF($BE$3="４週",BB190/4,IF($BE$3="暦月",(BB190/($BE$8/7)),""))</f>
        <v>0</v>
      </c>
      <c r="BE190" s="1415"/>
      <c r="BF190" s="1437"/>
      <c r="BG190" s="1444"/>
      <c r="BH190" s="1444"/>
      <c r="BI190" s="1444"/>
      <c r="BJ190" s="1454"/>
    </row>
    <row r="191" spans="2:62" ht="20.25" customHeight="1">
      <c r="B191" s="1199">
        <f>B189+1</f>
        <v>88</v>
      </c>
      <c r="C191" s="1213"/>
      <c r="D191" s="1224"/>
      <c r="E191" s="1231"/>
      <c r="F191" s="1236"/>
      <c r="G191" s="1231"/>
      <c r="H191" s="1236"/>
      <c r="I191" s="1245"/>
      <c r="J191" s="1259"/>
      <c r="K191" s="1265"/>
      <c r="L191" s="1281"/>
      <c r="M191" s="1281"/>
      <c r="N191" s="1224"/>
      <c r="O191" s="1288"/>
      <c r="P191" s="1293"/>
      <c r="Q191" s="1293"/>
      <c r="R191" s="1293"/>
      <c r="S191" s="1304"/>
      <c r="T191" s="1314" t="s">
        <v>1366</v>
      </c>
      <c r="U191" s="1321"/>
      <c r="V191" s="1332"/>
      <c r="W191" s="1343"/>
      <c r="X191" s="1355"/>
      <c r="Y191" s="1355"/>
      <c r="Z191" s="1355"/>
      <c r="AA191" s="1355"/>
      <c r="AB191" s="1355"/>
      <c r="AC191" s="1371"/>
      <c r="AD191" s="1343"/>
      <c r="AE191" s="1355"/>
      <c r="AF191" s="1355"/>
      <c r="AG191" s="1355"/>
      <c r="AH191" s="1355"/>
      <c r="AI191" s="1355"/>
      <c r="AJ191" s="1371"/>
      <c r="AK191" s="1343"/>
      <c r="AL191" s="1355"/>
      <c r="AM191" s="1355"/>
      <c r="AN191" s="1355"/>
      <c r="AO191" s="1355"/>
      <c r="AP191" s="1355"/>
      <c r="AQ191" s="1371"/>
      <c r="AR191" s="1343"/>
      <c r="AS191" s="1355"/>
      <c r="AT191" s="1355"/>
      <c r="AU191" s="1355"/>
      <c r="AV191" s="1355"/>
      <c r="AW191" s="1355"/>
      <c r="AX191" s="1371"/>
      <c r="AY191" s="1343"/>
      <c r="AZ191" s="1355"/>
      <c r="BA191" s="1398"/>
      <c r="BB191" s="1405"/>
      <c r="BC191" s="1414"/>
      <c r="BD191" s="1423"/>
      <c r="BE191" s="1431"/>
      <c r="BF191" s="1436"/>
      <c r="BG191" s="1443"/>
      <c r="BH191" s="1443"/>
      <c r="BI191" s="1443"/>
      <c r="BJ191" s="1453"/>
    </row>
    <row r="192" spans="2:62" ht="20.25" customHeight="1">
      <c r="B192" s="1200"/>
      <c r="C192" s="1214"/>
      <c r="D192" s="1225"/>
      <c r="E192" s="1233"/>
      <c r="F192" s="1238">
        <f>C191</f>
        <v>0</v>
      </c>
      <c r="G192" s="1233"/>
      <c r="H192" s="1238">
        <f>I191</f>
        <v>0</v>
      </c>
      <c r="I192" s="1246"/>
      <c r="J192" s="1260"/>
      <c r="K192" s="1266"/>
      <c r="L192" s="1282"/>
      <c r="M192" s="1282"/>
      <c r="N192" s="1225"/>
      <c r="O192" s="1288"/>
      <c r="P192" s="1293"/>
      <c r="Q192" s="1293"/>
      <c r="R192" s="1293"/>
      <c r="S192" s="1304"/>
      <c r="T192" s="1313" t="s">
        <v>1559</v>
      </c>
      <c r="U192" s="1320"/>
      <c r="V192" s="1331"/>
      <c r="W192" s="1342" t="str">
        <f>IF(W191="","",VLOOKUP(W191,'シフト記号表（従来型・ユニット型共通）'!$C$6:$L$47,10,FALSE))</f>
        <v/>
      </c>
      <c r="X192" s="1354" t="str">
        <f>IF(X191="","",VLOOKUP(X191,'シフト記号表（従来型・ユニット型共通）'!$C$6:$L$47,10,FALSE))</f>
        <v/>
      </c>
      <c r="Y192" s="1354" t="str">
        <f>IF(Y191="","",VLOOKUP(Y191,'シフト記号表（従来型・ユニット型共通）'!$C$6:$L$47,10,FALSE))</f>
        <v/>
      </c>
      <c r="Z192" s="1354" t="str">
        <f>IF(Z191="","",VLOOKUP(Z191,'シフト記号表（従来型・ユニット型共通）'!$C$6:$L$47,10,FALSE))</f>
        <v/>
      </c>
      <c r="AA192" s="1354" t="str">
        <f>IF(AA191="","",VLOOKUP(AA191,'シフト記号表（従来型・ユニット型共通）'!$C$6:$L$47,10,FALSE))</f>
        <v/>
      </c>
      <c r="AB192" s="1354" t="str">
        <f>IF(AB191="","",VLOOKUP(AB191,'シフト記号表（従来型・ユニット型共通）'!$C$6:$L$47,10,FALSE))</f>
        <v/>
      </c>
      <c r="AC192" s="1370" t="str">
        <f>IF(AC191="","",VLOOKUP(AC191,'シフト記号表（従来型・ユニット型共通）'!$C$6:$L$47,10,FALSE))</f>
        <v/>
      </c>
      <c r="AD192" s="1342" t="str">
        <f>IF(AD191="","",VLOOKUP(AD191,'シフト記号表（従来型・ユニット型共通）'!$C$6:$L$47,10,FALSE))</f>
        <v/>
      </c>
      <c r="AE192" s="1354" t="str">
        <f>IF(AE191="","",VLOOKUP(AE191,'シフト記号表（従来型・ユニット型共通）'!$C$6:$L$47,10,FALSE))</f>
        <v/>
      </c>
      <c r="AF192" s="1354" t="str">
        <f>IF(AF191="","",VLOOKUP(AF191,'シフト記号表（従来型・ユニット型共通）'!$C$6:$L$47,10,FALSE))</f>
        <v/>
      </c>
      <c r="AG192" s="1354" t="str">
        <f>IF(AG191="","",VLOOKUP(AG191,'シフト記号表（従来型・ユニット型共通）'!$C$6:$L$47,10,FALSE))</f>
        <v/>
      </c>
      <c r="AH192" s="1354" t="str">
        <f>IF(AH191="","",VLOOKUP(AH191,'シフト記号表（従来型・ユニット型共通）'!$C$6:$L$47,10,FALSE))</f>
        <v/>
      </c>
      <c r="AI192" s="1354" t="str">
        <f>IF(AI191="","",VLOOKUP(AI191,'シフト記号表（従来型・ユニット型共通）'!$C$6:$L$47,10,FALSE))</f>
        <v/>
      </c>
      <c r="AJ192" s="1370" t="str">
        <f>IF(AJ191="","",VLOOKUP(AJ191,'シフト記号表（従来型・ユニット型共通）'!$C$6:$L$47,10,FALSE))</f>
        <v/>
      </c>
      <c r="AK192" s="1342" t="str">
        <f>IF(AK191="","",VLOOKUP(AK191,'シフト記号表（従来型・ユニット型共通）'!$C$6:$L$47,10,FALSE))</f>
        <v/>
      </c>
      <c r="AL192" s="1354" t="str">
        <f>IF(AL191="","",VLOOKUP(AL191,'シフト記号表（従来型・ユニット型共通）'!$C$6:$L$47,10,FALSE))</f>
        <v/>
      </c>
      <c r="AM192" s="1354" t="str">
        <f>IF(AM191="","",VLOOKUP(AM191,'シフト記号表（従来型・ユニット型共通）'!$C$6:$L$47,10,FALSE))</f>
        <v/>
      </c>
      <c r="AN192" s="1354" t="str">
        <f>IF(AN191="","",VLOOKUP(AN191,'シフト記号表（従来型・ユニット型共通）'!$C$6:$L$47,10,FALSE))</f>
        <v/>
      </c>
      <c r="AO192" s="1354" t="str">
        <f>IF(AO191="","",VLOOKUP(AO191,'シフト記号表（従来型・ユニット型共通）'!$C$6:$L$47,10,FALSE))</f>
        <v/>
      </c>
      <c r="AP192" s="1354" t="str">
        <f>IF(AP191="","",VLOOKUP(AP191,'シフト記号表（従来型・ユニット型共通）'!$C$6:$L$47,10,FALSE))</f>
        <v/>
      </c>
      <c r="AQ192" s="1370" t="str">
        <f>IF(AQ191="","",VLOOKUP(AQ191,'シフト記号表（従来型・ユニット型共通）'!$C$6:$L$47,10,FALSE))</f>
        <v/>
      </c>
      <c r="AR192" s="1342" t="str">
        <f>IF(AR191="","",VLOOKUP(AR191,'シフト記号表（従来型・ユニット型共通）'!$C$6:$L$47,10,FALSE))</f>
        <v/>
      </c>
      <c r="AS192" s="1354" t="str">
        <f>IF(AS191="","",VLOOKUP(AS191,'シフト記号表（従来型・ユニット型共通）'!$C$6:$L$47,10,FALSE))</f>
        <v/>
      </c>
      <c r="AT192" s="1354" t="str">
        <f>IF(AT191="","",VLOOKUP(AT191,'シフト記号表（従来型・ユニット型共通）'!$C$6:$L$47,10,FALSE))</f>
        <v/>
      </c>
      <c r="AU192" s="1354" t="str">
        <f>IF(AU191="","",VLOOKUP(AU191,'シフト記号表（従来型・ユニット型共通）'!$C$6:$L$47,10,FALSE))</f>
        <v/>
      </c>
      <c r="AV192" s="1354" t="str">
        <f>IF(AV191="","",VLOOKUP(AV191,'シフト記号表（従来型・ユニット型共通）'!$C$6:$L$47,10,FALSE))</f>
        <v/>
      </c>
      <c r="AW192" s="1354" t="str">
        <f>IF(AW191="","",VLOOKUP(AW191,'シフト記号表（従来型・ユニット型共通）'!$C$6:$L$47,10,FALSE))</f>
        <v/>
      </c>
      <c r="AX192" s="1370" t="str">
        <f>IF(AX191="","",VLOOKUP(AX191,'シフト記号表（従来型・ユニット型共通）'!$C$6:$L$47,10,FALSE))</f>
        <v/>
      </c>
      <c r="AY192" s="1342" t="str">
        <f>IF(AY191="","",VLOOKUP(AY191,'シフト記号表（従来型・ユニット型共通）'!$C$6:$L$47,10,FALSE))</f>
        <v/>
      </c>
      <c r="AZ192" s="1354" t="str">
        <f>IF(AZ191="","",VLOOKUP(AZ191,'シフト記号表（従来型・ユニット型共通）'!$C$6:$L$47,10,FALSE))</f>
        <v/>
      </c>
      <c r="BA192" s="1354" t="str">
        <f>IF(BA191="","",VLOOKUP(BA191,'シフト記号表（従来型・ユニット型共通）'!$C$6:$L$47,10,FALSE))</f>
        <v/>
      </c>
      <c r="BB192" s="1406">
        <f>IF($BE$3="４週",SUM(W192:AX192),IF($BE$3="暦月",SUM(W192:BA192),""))</f>
        <v>0</v>
      </c>
      <c r="BC192" s="1415"/>
      <c r="BD192" s="1424">
        <f>IF($BE$3="４週",BB192/4,IF($BE$3="暦月",(BB192/($BE$8/7)),""))</f>
        <v>0</v>
      </c>
      <c r="BE192" s="1415"/>
      <c r="BF192" s="1437"/>
      <c r="BG192" s="1444"/>
      <c r="BH192" s="1444"/>
      <c r="BI192" s="1444"/>
      <c r="BJ192" s="1454"/>
    </row>
    <row r="193" spans="2:62" ht="20.25" customHeight="1">
      <c r="B193" s="1199">
        <f>B191+1</f>
        <v>89</v>
      </c>
      <c r="C193" s="1213"/>
      <c r="D193" s="1224"/>
      <c r="E193" s="1231"/>
      <c r="F193" s="1236"/>
      <c r="G193" s="1231"/>
      <c r="H193" s="1236"/>
      <c r="I193" s="1245"/>
      <c r="J193" s="1259"/>
      <c r="K193" s="1265"/>
      <c r="L193" s="1281"/>
      <c r="M193" s="1281"/>
      <c r="N193" s="1224"/>
      <c r="O193" s="1288"/>
      <c r="P193" s="1293"/>
      <c r="Q193" s="1293"/>
      <c r="R193" s="1293"/>
      <c r="S193" s="1304"/>
      <c r="T193" s="1314" t="s">
        <v>1366</v>
      </c>
      <c r="U193" s="1321"/>
      <c r="V193" s="1332"/>
      <c r="W193" s="1343"/>
      <c r="X193" s="1355"/>
      <c r="Y193" s="1355"/>
      <c r="Z193" s="1355"/>
      <c r="AA193" s="1355"/>
      <c r="AB193" s="1355"/>
      <c r="AC193" s="1371"/>
      <c r="AD193" s="1343"/>
      <c r="AE193" s="1355"/>
      <c r="AF193" s="1355"/>
      <c r="AG193" s="1355"/>
      <c r="AH193" s="1355"/>
      <c r="AI193" s="1355"/>
      <c r="AJ193" s="1371"/>
      <c r="AK193" s="1343"/>
      <c r="AL193" s="1355"/>
      <c r="AM193" s="1355"/>
      <c r="AN193" s="1355"/>
      <c r="AO193" s="1355"/>
      <c r="AP193" s="1355"/>
      <c r="AQ193" s="1371"/>
      <c r="AR193" s="1343"/>
      <c r="AS193" s="1355"/>
      <c r="AT193" s="1355"/>
      <c r="AU193" s="1355"/>
      <c r="AV193" s="1355"/>
      <c r="AW193" s="1355"/>
      <c r="AX193" s="1371"/>
      <c r="AY193" s="1343"/>
      <c r="AZ193" s="1355"/>
      <c r="BA193" s="1398"/>
      <c r="BB193" s="1405"/>
      <c r="BC193" s="1414"/>
      <c r="BD193" s="1423"/>
      <c r="BE193" s="1431"/>
      <c r="BF193" s="1436"/>
      <c r="BG193" s="1443"/>
      <c r="BH193" s="1443"/>
      <c r="BI193" s="1443"/>
      <c r="BJ193" s="1453"/>
    </row>
    <row r="194" spans="2:62" ht="20.25" customHeight="1">
      <c r="B194" s="1200"/>
      <c r="C194" s="1214"/>
      <c r="D194" s="1225"/>
      <c r="E194" s="1233"/>
      <c r="F194" s="1238">
        <f>C193</f>
        <v>0</v>
      </c>
      <c r="G194" s="1233"/>
      <c r="H194" s="1238">
        <f>I193</f>
        <v>0</v>
      </c>
      <c r="I194" s="1246"/>
      <c r="J194" s="1260"/>
      <c r="K194" s="1266"/>
      <c r="L194" s="1282"/>
      <c r="M194" s="1282"/>
      <c r="N194" s="1225"/>
      <c r="O194" s="1288"/>
      <c r="P194" s="1293"/>
      <c r="Q194" s="1293"/>
      <c r="R194" s="1293"/>
      <c r="S194" s="1304"/>
      <c r="T194" s="1313" t="s">
        <v>1559</v>
      </c>
      <c r="U194" s="1320"/>
      <c r="V194" s="1331"/>
      <c r="W194" s="1342" t="str">
        <f>IF(W193="","",VLOOKUP(W193,'シフト記号表（従来型・ユニット型共通）'!$C$6:$L$47,10,FALSE))</f>
        <v/>
      </c>
      <c r="X194" s="1354" t="str">
        <f>IF(X193="","",VLOOKUP(X193,'シフト記号表（従来型・ユニット型共通）'!$C$6:$L$47,10,FALSE))</f>
        <v/>
      </c>
      <c r="Y194" s="1354" t="str">
        <f>IF(Y193="","",VLOOKUP(Y193,'シフト記号表（従来型・ユニット型共通）'!$C$6:$L$47,10,FALSE))</f>
        <v/>
      </c>
      <c r="Z194" s="1354" t="str">
        <f>IF(Z193="","",VLOOKUP(Z193,'シフト記号表（従来型・ユニット型共通）'!$C$6:$L$47,10,FALSE))</f>
        <v/>
      </c>
      <c r="AA194" s="1354" t="str">
        <f>IF(AA193="","",VLOOKUP(AA193,'シフト記号表（従来型・ユニット型共通）'!$C$6:$L$47,10,FALSE))</f>
        <v/>
      </c>
      <c r="AB194" s="1354" t="str">
        <f>IF(AB193="","",VLOOKUP(AB193,'シフト記号表（従来型・ユニット型共通）'!$C$6:$L$47,10,FALSE))</f>
        <v/>
      </c>
      <c r="AC194" s="1370" t="str">
        <f>IF(AC193="","",VLOOKUP(AC193,'シフト記号表（従来型・ユニット型共通）'!$C$6:$L$47,10,FALSE))</f>
        <v/>
      </c>
      <c r="AD194" s="1342" t="str">
        <f>IF(AD193="","",VLOOKUP(AD193,'シフト記号表（従来型・ユニット型共通）'!$C$6:$L$47,10,FALSE))</f>
        <v/>
      </c>
      <c r="AE194" s="1354" t="str">
        <f>IF(AE193="","",VLOOKUP(AE193,'シフト記号表（従来型・ユニット型共通）'!$C$6:$L$47,10,FALSE))</f>
        <v/>
      </c>
      <c r="AF194" s="1354" t="str">
        <f>IF(AF193="","",VLOOKUP(AF193,'シフト記号表（従来型・ユニット型共通）'!$C$6:$L$47,10,FALSE))</f>
        <v/>
      </c>
      <c r="AG194" s="1354" t="str">
        <f>IF(AG193="","",VLOOKUP(AG193,'シフト記号表（従来型・ユニット型共通）'!$C$6:$L$47,10,FALSE))</f>
        <v/>
      </c>
      <c r="AH194" s="1354" t="str">
        <f>IF(AH193="","",VLOOKUP(AH193,'シフト記号表（従来型・ユニット型共通）'!$C$6:$L$47,10,FALSE))</f>
        <v/>
      </c>
      <c r="AI194" s="1354" t="str">
        <f>IF(AI193="","",VLOOKUP(AI193,'シフト記号表（従来型・ユニット型共通）'!$C$6:$L$47,10,FALSE))</f>
        <v/>
      </c>
      <c r="AJ194" s="1370" t="str">
        <f>IF(AJ193="","",VLOOKUP(AJ193,'シフト記号表（従来型・ユニット型共通）'!$C$6:$L$47,10,FALSE))</f>
        <v/>
      </c>
      <c r="AK194" s="1342" t="str">
        <f>IF(AK193="","",VLOOKUP(AK193,'シフト記号表（従来型・ユニット型共通）'!$C$6:$L$47,10,FALSE))</f>
        <v/>
      </c>
      <c r="AL194" s="1354" t="str">
        <f>IF(AL193="","",VLOOKUP(AL193,'シフト記号表（従来型・ユニット型共通）'!$C$6:$L$47,10,FALSE))</f>
        <v/>
      </c>
      <c r="AM194" s="1354" t="str">
        <f>IF(AM193="","",VLOOKUP(AM193,'シフト記号表（従来型・ユニット型共通）'!$C$6:$L$47,10,FALSE))</f>
        <v/>
      </c>
      <c r="AN194" s="1354" t="str">
        <f>IF(AN193="","",VLOOKUP(AN193,'シフト記号表（従来型・ユニット型共通）'!$C$6:$L$47,10,FALSE))</f>
        <v/>
      </c>
      <c r="AO194" s="1354" t="str">
        <f>IF(AO193="","",VLOOKUP(AO193,'シフト記号表（従来型・ユニット型共通）'!$C$6:$L$47,10,FALSE))</f>
        <v/>
      </c>
      <c r="AP194" s="1354" t="str">
        <f>IF(AP193="","",VLOOKUP(AP193,'シフト記号表（従来型・ユニット型共通）'!$C$6:$L$47,10,FALSE))</f>
        <v/>
      </c>
      <c r="AQ194" s="1370" t="str">
        <f>IF(AQ193="","",VLOOKUP(AQ193,'シフト記号表（従来型・ユニット型共通）'!$C$6:$L$47,10,FALSE))</f>
        <v/>
      </c>
      <c r="AR194" s="1342" t="str">
        <f>IF(AR193="","",VLOOKUP(AR193,'シフト記号表（従来型・ユニット型共通）'!$C$6:$L$47,10,FALSE))</f>
        <v/>
      </c>
      <c r="AS194" s="1354" t="str">
        <f>IF(AS193="","",VLOOKUP(AS193,'シフト記号表（従来型・ユニット型共通）'!$C$6:$L$47,10,FALSE))</f>
        <v/>
      </c>
      <c r="AT194" s="1354" t="str">
        <f>IF(AT193="","",VLOOKUP(AT193,'シフト記号表（従来型・ユニット型共通）'!$C$6:$L$47,10,FALSE))</f>
        <v/>
      </c>
      <c r="AU194" s="1354" t="str">
        <f>IF(AU193="","",VLOOKUP(AU193,'シフト記号表（従来型・ユニット型共通）'!$C$6:$L$47,10,FALSE))</f>
        <v/>
      </c>
      <c r="AV194" s="1354" t="str">
        <f>IF(AV193="","",VLOOKUP(AV193,'シフト記号表（従来型・ユニット型共通）'!$C$6:$L$47,10,FALSE))</f>
        <v/>
      </c>
      <c r="AW194" s="1354" t="str">
        <f>IF(AW193="","",VLOOKUP(AW193,'シフト記号表（従来型・ユニット型共通）'!$C$6:$L$47,10,FALSE))</f>
        <v/>
      </c>
      <c r="AX194" s="1370" t="str">
        <f>IF(AX193="","",VLOOKUP(AX193,'シフト記号表（従来型・ユニット型共通）'!$C$6:$L$47,10,FALSE))</f>
        <v/>
      </c>
      <c r="AY194" s="1342" t="str">
        <f>IF(AY193="","",VLOOKUP(AY193,'シフト記号表（従来型・ユニット型共通）'!$C$6:$L$47,10,FALSE))</f>
        <v/>
      </c>
      <c r="AZ194" s="1354" t="str">
        <f>IF(AZ193="","",VLOOKUP(AZ193,'シフト記号表（従来型・ユニット型共通）'!$C$6:$L$47,10,FALSE))</f>
        <v/>
      </c>
      <c r="BA194" s="1354" t="str">
        <f>IF(BA193="","",VLOOKUP(BA193,'シフト記号表（従来型・ユニット型共通）'!$C$6:$L$47,10,FALSE))</f>
        <v/>
      </c>
      <c r="BB194" s="1406">
        <f>IF($BE$3="４週",SUM(W194:AX194),IF($BE$3="暦月",SUM(W194:BA194),""))</f>
        <v>0</v>
      </c>
      <c r="BC194" s="1415"/>
      <c r="BD194" s="1424">
        <f>IF($BE$3="４週",BB194/4,IF($BE$3="暦月",(BB194/($BE$8/7)),""))</f>
        <v>0</v>
      </c>
      <c r="BE194" s="1415"/>
      <c r="BF194" s="1437"/>
      <c r="BG194" s="1444"/>
      <c r="BH194" s="1444"/>
      <c r="BI194" s="1444"/>
      <c r="BJ194" s="1454"/>
    </row>
    <row r="195" spans="2:62" ht="20.25" customHeight="1">
      <c r="B195" s="1199">
        <f>B193+1</f>
        <v>90</v>
      </c>
      <c r="C195" s="1213"/>
      <c r="D195" s="1224"/>
      <c r="E195" s="1231"/>
      <c r="F195" s="1236"/>
      <c r="G195" s="1231"/>
      <c r="H195" s="1236"/>
      <c r="I195" s="1245"/>
      <c r="J195" s="1259"/>
      <c r="K195" s="1265"/>
      <c r="L195" s="1281"/>
      <c r="M195" s="1281"/>
      <c r="N195" s="1224"/>
      <c r="O195" s="1288"/>
      <c r="P195" s="1293"/>
      <c r="Q195" s="1293"/>
      <c r="R195" s="1293"/>
      <c r="S195" s="1304"/>
      <c r="T195" s="1314" t="s">
        <v>1366</v>
      </c>
      <c r="U195" s="1321"/>
      <c r="V195" s="1332"/>
      <c r="W195" s="1343"/>
      <c r="X195" s="1355"/>
      <c r="Y195" s="1355"/>
      <c r="Z195" s="1355"/>
      <c r="AA195" s="1355"/>
      <c r="AB195" s="1355"/>
      <c r="AC195" s="1371"/>
      <c r="AD195" s="1343"/>
      <c r="AE195" s="1355"/>
      <c r="AF195" s="1355"/>
      <c r="AG195" s="1355"/>
      <c r="AH195" s="1355"/>
      <c r="AI195" s="1355"/>
      <c r="AJ195" s="1371"/>
      <c r="AK195" s="1343"/>
      <c r="AL195" s="1355"/>
      <c r="AM195" s="1355"/>
      <c r="AN195" s="1355"/>
      <c r="AO195" s="1355"/>
      <c r="AP195" s="1355"/>
      <c r="AQ195" s="1371"/>
      <c r="AR195" s="1343"/>
      <c r="AS195" s="1355"/>
      <c r="AT195" s="1355"/>
      <c r="AU195" s="1355"/>
      <c r="AV195" s="1355"/>
      <c r="AW195" s="1355"/>
      <c r="AX195" s="1371"/>
      <c r="AY195" s="1343"/>
      <c r="AZ195" s="1355"/>
      <c r="BA195" s="1398"/>
      <c r="BB195" s="1405"/>
      <c r="BC195" s="1414"/>
      <c r="BD195" s="1423"/>
      <c r="BE195" s="1431"/>
      <c r="BF195" s="1436"/>
      <c r="BG195" s="1443"/>
      <c r="BH195" s="1443"/>
      <c r="BI195" s="1443"/>
      <c r="BJ195" s="1453"/>
    </row>
    <row r="196" spans="2:62" ht="20.25" customHeight="1">
      <c r="B196" s="1200"/>
      <c r="C196" s="1214"/>
      <c r="D196" s="1225"/>
      <c r="E196" s="1233"/>
      <c r="F196" s="1238">
        <f>C195</f>
        <v>0</v>
      </c>
      <c r="G196" s="1233"/>
      <c r="H196" s="1238">
        <f>I195</f>
        <v>0</v>
      </c>
      <c r="I196" s="1246"/>
      <c r="J196" s="1260"/>
      <c r="K196" s="1266"/>
      <c r="L196" s="1282"/>
      <c r="M196" s="1282"/>
      <c r="N196" s="1225"/>
      <c r="O196" s="1288"/>
      <c r="P196" s="1293"/>
      <c r="Q196" s="1293"/>
      <c r="R196" s="1293"/>
      <c r="S196" s="1304"/>
      <c r="T196" s="1313" t="s">
        <v>1559</v>
      </c>
      <c r="U196" s="1320"/>
      <c r="V196" s="1331"/>
      <c r="W196" s="1342" t="str">
        <f>IF(W195="","",VLOOKUP(W195,'シフト記号表（従来型・ユニット型共通）'!$C$6:$L$47,10,FALSE))</f>
        <v/>
      </c>
      <c r="X196" s="1354" t="str">
        <f>IF(X195="","",VLOOKUP(X195,'シフト記号表（従来型・ユニット型共通）'!$C$6:$L$47,10,FALSE))</f>
        <v/>
      </c>
      <c r="Y196" s="1354" t="str">
        <f>IF(Y195="","",VLOOKUP(Y195,'シフト記号表（従来型・ユニット型共通）'!$C$6:$L$47,10,FALSE))</f>
        <v/>
      </c>
      <c r="Z196" s="1354" t="str">
        <f>IF(Z195="","",VLOOKUP(Z195,'シフト記号表（従来型・ユニット型共通）'!$C$6:$L$47,10,FALSE))</f>
        <v/>
      </c>
      <c r="AA196" s="1354" t="str">
        <f>IF(AA195="","",VLOOKUP(AA195,'シフト記号表（従来型・ユニット型共通）'!$C$6:$L$47,10,FALSE))</f>
        <v/>
      </c>
      <c r="AB196" s="1354" t="str">
        <f>IF(AB195="","",VLOOKUP(AB195,'シフト記号表（従来型・ユニット型共通）'!$C$6:$L$47,10,FALSE))</f>
        <v/>
      </c>
      <c r="AC196" s="1370" t="str">
        <f>IF(AC195="","",VLOOKUP(AC195,'シフト記号表（従来型・ユニット型共通）'!$C$6:$L$47,10,FALSE))</f>
        <v/>
      </c>
      <c r="AD196" s="1342" t="str">
        <f>IF(AD195="","",VLOOKUP(AD195,'シフト記号表（従来型・ユニット型共通）'!$C$6:$L$47,10,FALSE))</f>
        <v/>
      </c>
      <c r="AE196" s="1354" t="str">
        <f>IF(AE195="","",VLOOKUP(AE195,'シフト記号表（従来型・ユニット型共通）'!$C$6:$L$47,10,FALSE))</f>
        <v/>
      </c>
      <c r="AF196" s="1354" t="str">
        <f>IF(AF195="","",VLOOKUP(AF195,'シフト記号表（従来型・ユニット型共通）'!$C$6:$L$47,10,FALSE))</f>
        <v/>
      </c>
      <c r="AG196" s="1354" t="str">
        <f>IF(AG195="","",VLOOKUP(AG195,'シフト記号表（従来型・ユニット型共通）'!$C$6:$L$47,10,FALSE))</f>
        <v/>
      </c>
      <c r="AH196" s="1354" t="str">
        <f>IF(AH195="","",VLOOKUP(AH195,'シフト記号表（従来型・ユニット型共通）'!$C$6:$L$47,10,FALSE))</f>
        <v/>
      </c>
      <c r="AI196" s="1354" t="str">
        <f>IF(AI195="","",VLOOKUP(AI195,'シフト記号表（従来型・ユニット型共通）'!$C$6:$L$47,10,FALSE))</f>
        <v/>
      </c>
      <c r="AJ196" s="1370" t="str">
        <f>IF(AJ195="","",VLOOKUP(AJ195,'シフト記号表（従来型・ユニット型共通）'!$C$6:$L$47,10,FALSE))</f>
        <v/>
      </c>
      <c r="AK196" s="1342" t="str">
        <f>IF(AK195="","",VLOOKUP(AK195,'シフト記号表（従来型・ユニット型共通）'!$C$6:$L$47,10,FALSE))</f>
        <v/>
      </c>
      <c r="AL196" s="1354" t="str">
        <f>IF(AL195="","",VLOOKUP(AL195,'シフト記号表（従来型・ユニット型共通）'!$C$6:$L$47,10,FALSE))</f>
        <v/>
      </c>
      <c r="AM196" s="1354" t="str">
        <f>IF(AM195="","",VLOOKUP(AM195,'シフト記号表（従来型・ユニット型共通）'!$C$6:$L$47,10,FALSE))</f>
        <v/>
      </c>
      <c r="AN196" s="1354" t="str">
        <f>IF(AN195="","",VLOOKUP(AN195,'シフト記号表（従来型・ユニット型共通）'!$C$6:$L$47,10,FALSE))</f>
        <v/>
      </c>
      <c r="AO196" s="1354" t="str">
        <f>IF(AO195="","",VLOOKUP(AO195,'シフト記号表（従来型・ユニット型共通）'!$C$6:$L$47,10,FALSE))</f>
        <v/>
      </c>
      <c r="AP196" s="1354" t="str">
        <f>IF(AP195="","",VLOOKUP(AP195,'シフト記号表（従来型・ユニット型共通）'!$C$6:$L$47,10,FALSE))</f>
        <v/>
      </c>
      <c r="AQ196" s="1370" t="str">
        <f>IF(AQ195="","",VLOOKUP(AQ195,'シフト記号表（従来型・ユニット型共通）'!$C$6:$L$47,10,FALSE))</f>
        <v/>
      </c>
      <c r="AR196" s="1342" t="str">
        <f>IF(AR195="","",VLOOKUP(AR195,'シフト記号表（従来型・ユニット型共通）'!$C$6:$L$47,10,FALSE))</f>
        <v/>
      </c>
      <c r="AS196" s="1354" t="str">
        <f>IF(AS195="","",VLOOKUP(AS195,'シフト記号表（従来型・ユニット型共通）'!$C$6:$L$47,10,FALSE))</f>
        <v/>
      </c>
      <c r="AT196" s="1354" t="str">
        <f>IF(AT195="","",VLOOKUP(AT195,'シフト記号表（従来型・ユニット型共通）'!$C$6:$L$47,10,FALSE))</f>
        <v/>
      </c>
      <c r="AU196" s="1354" t="str">
        <f>IF(AU195="","",VLOOKUP(AU195,'シフト記号表（従来型・ユニット型共通）'!$C$6:$L$47,10,FALSE))</f>
        <v/>
      </c>
      <c r="AV196" s="1354" t="str">
        <f>IF(AV195="","",VLOOKUP(AV195,'シフト記号表（従来型・ユニット型共通）'!$C$6:$L$47,10,FALSE))</f>
        <v/>
      </c>
      <c r="AW196" s="1354" t="str">
        <f>IF(AW195="","",VLOOKUP(AW195,'シフト記号表（従来型・ユニット型共通）'!$C$6:$L$47,10,FALSE))</f>
        <v/>
      </c>
      <c r="AX196" s="1370" t="str">
        <f>IF(AX195="","",VLOOKUP(AX195,'シフト記号表（従来型・ユニット型共通）'!$C$6:$L$47,10,FALSE))</f>
        <v/>
      </c>
      <c r="AY196" s="1342" t="str">
        <f>IF(AY195="","",VLOOKUP(AY195,'シフト記号表（従来型・ユニット型共通）'!$C$6:$L$47,10,FALSE))</f>
        <v/>
      </c>
      <c r="AZ196" s="1354" t="str">
        <f>IF(AZ195="","",VLOOKUP(AZ195,'シフト記号表（従来型・ユニット型共通）'!$C$6:$L$47,10,FALSE))</f>
        <v/>
      </c>
      <c r="BA196" s="1354" t="str">
        <f>IF(BA195="","",VLOOKUP(BA195,'シフト記号表（従来型・ユニット型共通）'!$C$6:$L$47,10,FALSE))</f>
        <v/>
      </c>
      <c r="BB196" s="1406">
        <f>IF($BE$3="４週",SUM(W196:AX196),IF($BE$3="暦月",SUM(W196:BA196),""))</f>
        <v>0</v>
      </c>
      <c r="BC196" s="1415"/>
      <c r="BD196" s="1424">
        <f>IF($BE$3="４週",BB196/4,IF($BE$3="暦月",(BB196/($BE$8/7)),""))</f>
        <v>0</v>
      </c>
      <c r="BE196" s="1415"/>
      <c r="BF196" s="1437"/>
      <c r="BG196" s="1444"/>
      <c r="BH196" s="1444"/>
      <c r="BI196" s="1444"/>
      <c r="BJ196" s="1454"/>
    </row>
    <row r="197" spans="2:62" ht="20.25" customHeight="1">
      <c r="B197" s="1199">
        <f>B195+1</f>
        <v>91</v>
      </c>
      <c r="C197" s="1213"/>
      <c r="D197" s="1224"/>
      <c r="E197" s="1231"/>
      <c r="F197" s="1236"/>
      <c r="G197" s="1231"/>
      <c r="H197" s="1236"/>
      <c r="I197" s="1245"/>
      <c r="J197" s="1259"/>
      <c r="K197" s="1265"/>
      <c r="L197" s="1281"/>
      <c r="M197" s="1281"/>
      <c r="N197" s="1224"/>
      <c r="O197" s="1288"/>
      <c r="P197" s="1293"/>
      <c r="Q197" s="1293"/>
      <c r="R197" s="1293"/>
      <c r="S197" s="1304"/>
      <c r="T197" s="1314" t="s">
        <v>1366</v>
      </c>
      <c r="U197" s="1321"/>
      <c r="V197" s="1332"/>
      <c r="W197" s="1343"/>
      <c r="X197" s="1355"/>
      <c r="Y197" s="1355"/>
      <c r="Z197" s="1355"/>
      <c r="AA197" s="1355"/>
      <c r="AB197" s="1355"/>
      <c r="AC197" s="1371"/>
      <c r="AD197" s="1343"/>
      <c r="AE197" s="1355"/>
      <c r="AF197" s="1355"/>
      <c r="AG197" s="1355"/>
      <c r="AH197" s="1355"/>
      <c r="AI197" s="1355"/>
      <c r="AJ197" s="1371"/>
      <c r="AK197" s="1343"/>
      <c r="AL197" s="1355"/>
      <c r="AM197" s="1355"/>
      <c r="AN197" s="1355"/>
      <c r="AO197" s="1355"/>
      <c r="AP197" s="1355"/>
      <c r="AQ197" s="1371"/>
      <c r="AR197" s="1343"/>
      <c r="AS197" s="1355"/>
      <c r="AT197" s="1355"/>
      <c r="AU197" s="1355"/>
      <c r="AV197" s="1355"/>
      <c r="AW197" s="1355"/>
      <c r="AX197" s="1371"/>
      <c r="AY197" s="1343"/>
      <c r="AZ197" s="1355"/>
      <c r="BA197" s="1398"/>
      <c r="BB197" s="1405"/>
      <c r="BC197" s="1414"/>
      <c r="BD197" s="1423"/>
      <c r="BE197" s="1431"/>
      <c r="BF197" s="1436"/>
      <c r="BG197" s="1443"/>
      <c r="BH197" s="1443"/>
      <c r="BI197" s="1443"/>
      <c r="BJ197" s="1453"/>
    </row>
    <row r="198" spans="2:62" ht="20.25" customHeight="1">
      <c r="B198" s="1200"/>
      <c r="C198" s="1214"/>
      <c r="D198" s="1225"/>
      <c r="E198" s="1233"/>
      <c r="F198" s="1238">
        <f>C197</f>
        <v>0</v>
      </c>
      <c r="G198" s="1233"/>
      <c r="H198" s="1238">
        <f>I197</f>
        <v>0</v>
      </c>
      <c r="I198" s="1246"/>
      <c r="J198" s="1260"/>
      <c r="K198" s="1266"/>
      <c r="L198" s="1282"/>
      <c r="M198" s="1282"/>
      <c r="N198" s="1225"/>
      <c r="O198" s="1288"/>
      <c r="P198" s="1293"/>
      <c r="Q198" s="1293"/>
      <c r="R198" s="1293"/>
      <c r="S198" s="1304"/>
      <c r="T198" s="1313" t="s">
        <v>1559</v>
      </c>
      <c r="U198" s="1320"/>
      <c r="V198" s="1331"/>
      <c r="W198" s="1342" t="str">
        <f>IF(W197="","",VLOOKUP(W197,'シフト記号表（従来型・ユニット型共通）'!$C$6:$L$47,10,FALSE))</f>
        <v/>
      </c>
      <c r="X198" s="1354" t="str">
        <f>IF(X197="","",VLOOKUP(X197,'シフト記号表（従来型・ユニット型共通）'!$C$6:$L$47,10,FALSE))</f>
        <v/>
      </c>
      <c r="Y198" s="1354" t="str">
        <f>IF(Y197="","",VLOOKUP(Y197,'シフト記号表（従来型・ユニット型共通）'!$C$6:$L$47,10,FALSE))</f>
        <v/>
      </c>
      <c r="Z198" s="1354" t="str">
        <f>IF(Z197="","",VLOOKUP(Z197,'シフト記号表（従来型・ユニット型共通）'!$C$6:$L$47,10,FALSE))</f>
        <v/>
      </c>
      <c r="AA198" s="1354" t="str">
        <f>IF(AA197="","",VLOOKUP(AA197,'シフト記号表（従来型・ユニット型共通）'!$C$6:$L$47,10,FALSE))</f>
        <v/>
      </c>
      <c r="AB198" s="1354" t="str">
        <f>IF(AB197="","",VLOOKUP(AB197,'シフト記号表（従来型・ユニット型共通）'!$C$6:$L$47,10,FALSE))</f>
        <v/>
      </c>
      <c r="AC198" s="1370" t="str">
        <f>IF(AC197="","",VLOOKUP(AC197,'シフト記号表（従来型・ユニット型共通）'!$C$6:$L$47,10,FALSE))</f>
        <v/>
      </c>
      <c r="AD198" s="1342" t="str">
        <f>IF(AD197="","",VLOOKUP(AD197,'シフト記号表（従来型・ユニット型共通）'!$C$6:$L$47,10,FALSE))</f>
        <v/>
      </c>
      <c r="AE198" s="1354" t="str">
        <f>IF(AE197="","",VLOOKUP(AE197,'シフト記号表（従来型・ユニット型共通）'!$C$6:$L$47,10,FALSE))</f>
        <v/>
      </c>
      <c r="AF198" s="1354" t="str">
        <f>IF(AF197="","",VLOOKUP(AF197,'シフト記号表（従来型・ユニット型共通）'!$C$6:$L$47,10,FALSE))</f>
        <v/>
      </c>
      <c r="AG198" s="1354" t="str">
        <f>IF(AG197="","",VLOOKUP(AG197,'シフト記号表（従来型・ユニット型共通）'!$C$6:$L$47,10,FALSE))</f>
        <v/>
      </c>
      <c r="AH198" s="1354" t="str">
        <f>IF(AH197="","",VLOOKUP(AH197,'シフト記号表（従来型・ユニット型共通）'!$C$6:$L$47,10,FALSE))</f>
        <v/>
      </c>
      <c r="AI198" s="1354" t="str">
        <f>IF(AI197="","",VLOOKUP(AI197,'シフト記号表（従来型・ユニット型共通）'!$C$6:$L$47,10,FALSE))</f>
        <v/>
      </c>
      <c r="AJ198" s="1370" t="str">
        <f>IF(AJ197="","",VLOOKUP(AJ197,'シフト記号表（従来型・ユニット型共通）'!$C$6:$L$47,10,FALSE))</f>
        <v/>
      </c>
      <c r="AK198" s="1342" t="str">
        <f>IF(AK197="","",VLOOKUP(AK197,'シフト記号表（従来型・ユニット型共通）'!$C$6:$L$47,10,FALSE))</f>
        <v/>
      </c>
      <c r="AL198" s="1354" t="str">
        <f>IF(AL197="","",VLOOKUP(AL197,'シフト記号表（従来型・ユニット型共通）'!$C$6:$L$47,10,FALSE))</f>
        <v/>
      </c>
      <c r="AM198" s="1354" t="str">
        <f>IF(AM197="","",VLOOKUP(AM197,'シフト記号表（従来型・ユニット型共通）'!$C$6:$L$47,10,FALSE))</f>
        <v/>
      </c>
      <c r="AN198" s="1354" t="str">
        <f>IF(AN197="","",VLOOKUP(AN197,'シフト記号表（従来型・ユニット型共通）'!$C$6:$L$47,10,FALSE))</f>
        <v/>
      </c>
      <c r="AO198" s="1354" t="str">
        <f>IF(AO197="","",VLOOKUP(AO197,'シフト記号表（従来型・ユニット型共通）'!$C$6:$L$47,10,FALSE))</f>
        <v/>
      </c>
      <c r="AP198" s="1354" t="str">
        <f>IF(AP197="","",VLOOKUP(AP197,'シフト記号表（従来型・ユニット型共通）'!$C$6:$L$47,10,FALSE))</f>
        <v/>
      </c>
      <c r="AQ198" s="1370" t="str">
        <f>IF(AQ197="","",VLOOKUP(AQ197,'シフト記号表（従来型・ユニット型共通）'!$C$6:$L$47,10,FALSE))</f>
        <v/>
      </c>
      <c r="AR198" s="1342" t="str">
        <f>IF(AR197="","",VLOOKUP(AR197,'シフト記号表（従来型・ユニット型共通）'!$C$6:$L$47,10,FALSE))</f>
        <v/>
      </c>
      <c r="AS198" s="1354" t="str">
        <f>IF(AS197="","",VLOOKUP(AS197,'シフト記号表（従来型・ユニット型共通）'!$C$6:$L$47,10,FALSE))</f>
        <v/>
      </c>
      <c r="AT198" s="1354" t="str">
        <f>IF(AT197="","",VLOOKUP(AT197,'シフト記号表（従来型・ユニット型共通）'!$C$6:$L$47,10,FALSE))</f>
        <v/>
      </c>
      <c r="AU198" s="1354" t="str">
        <f>IF(AU197="","",VLOOKUP(AU197,'シフト記号表（従来型・ユニット型共通）'!$C$6:$L$47,10,FALSE))</f>
        <v/>
      </c>
      <c r="AV198" s="1354" t="str">
        <f>IF(AV197="","",VLOOKUP(AV197,'シフト記号表（従来型・ユニット型共通）'!$C$6:$L$47,10,FALSE))</f>
        <v/>
      </c>
      <c r="AW198" s="1354" t="str">
        <f>IF(AW197="","",VLOOKUP(AW197,'シフト記号表（従来型・ユニット型共通）'!$C$6:$L$47,10,FALSE))</f>
        <v/>
      </c>
      <c r="AX198" s="1370" t="str">
        <f>IF(AX197="","",VLOOKUP(AX197,'シフト記号表（従来型・ユニット型共通）'!$C$6:$L$47,10,FALSE))</f>
        <v/>
      </c>
      <c r="AY198" s="1342" t="str">
        <f>IF(AY197="","",VLOOKUP(AY197,'シフト記号表（従来型・ユニット型共通）'!$C$6:$L$47,10,FALSE))</f>
        <v/>
      </c>
      <c r="AZ198" s="1354" t="str">
        <f>IF(AZ197="","",VLOOKUP(AZ197,'シフト記号表（従来型・ユニット型共通）'!$C$6:$L$47,10,FALSE))</f>
        <v/>
      </c>
      <c r="BA198" s="1354" t="str">
        <f>IF(BA197="","",VLOOKUP(BA197,'シフト記号表（従来型・ユニット型共通）'!$C$6:$L$47,10,FALSE))</f>
        <v/>
      </c>
      <c r="BB198" s="1406">
        <f>IF($BE$3="４週",SUM(W198:AX198),IF($BE$3="暦月",SUM(W198:BA198),""))</f>
        <v>0</v>
      </c>
      <c r="BC198" s="1415"/>
      <c r="BD198" s="1424">
        <f>IF($BE$3="４週",BB198/4,IF($BE$3="暦月",(BB198/($BE$8/7)),""))</f>
        <v>0</v>
      </c>
      <c r="BE198" s="1415"/>
      <c r="BF198" s="1437"/>
      <c r="BG198" s="1444"/>
      <c r="BH198" s="1444"/>
      <c r="BI198" s="1444"/>
      <c r="BJ198" s="1454"/>
    </row>
    <row r="199" spans="2:62" ht="20.25" customHeight="1">
      <c r="B199" s="1199">
        <f>B197+1</f>
        <v>92</v>
      </c>
      <c r="C199" s="1213"/>
      <c r="D199" s="1224"/>
      <c r="E199" s="1231"/>
      <c r="F199" s="1236"/>
      <c r="G199" s="1231"/>
      <c r="H199" s="1236"/>
      <c r="I199" s="1245"/>
      <c r="J199" s="1259"/>
      <c r="K199" s="1265"/>
      <c r="L199" s="1281"/>
      <c r="M199" s="1281"/>
      <c r="N199" s="1224"/>
      <c r="O199" s="1288"/>
      <c r="P199" s="1293"/>
      <c r="Q199" s="1293"/>
      <c r="R199" s="1293"/>
      <c r="S199" s="1304"/>
      <c r="T199" s="1314" t="s">
        <v>1366</v>
      </c>
      <c r="U199" s="1321"/>
      <c r="V199" s="1332"/>
      <c r="W199" s="1343"/>
      <c r="X199" s="1355"/>
      <c r="Y199" s="1355"/>
      <c r="Z199" s="1355"/>
      <c r="AA199" s="1355"/>
      <c r="AB199" s="1355"/>
      <c r="AC199" s="1371"/>
      <c r="AD199" s="1343"/>
      <c r="AE199" s="1355"/>
      <c r="AF199" s="1355"/>
      <c r="AG199" s="1355"/>
      <c r="AH199" s="1355"/>
      <c r="AI199" s="1355"/>
      <c r="AJ199" s="1371"/>
      <c r="AK199" s="1343"/>
      <c r="AL199" s="1355"/>
      <c r="AM199" s="1355"/>
      <c r="AN199" s="1355"/>
      <c r="AO199" s="1355"/>
      <c r="AP199" s="1355"/>
      <c r="AQ199" s="1371"/>
      <c r="AR199" s="1343"/>
      <c r="AS199" s="1355"/>
      <c r="AT199" s="1355"/>
      <c r="AU199" s="1355"/>
      <c r="AV199" s="1355"/>
      <c r="AW199" s="1355"/>
      <c r="AX199" s="1371"/>
      <c r="AY199" s="1343"/>
      <c r="AZ199" s="1355"/>
      <c r="BA199" s="1398"/>
      <c r="BB199" s="1405"/>
      <c r="BC199" s="1414"/>
      <c r="BD199" s="1423"/>
      <c r="BE199" s="1431"/>
      <c r="BF199" s="1436"/>
      <c r="BG199" s="1443"/>
      <c r="BH199" s="1443"/>
      <c r="BI199" s="1443"/>
      <c r="BJ199" s="1453"/>
    </row>
    <row r="200" spans="2:62" ht="20.25" customHeight="1">
      <c r="B200" s="1200"/>
      <c r="C200" s="1214"/>
      <c r="D200" s="1225"/>
      <c r="E200" s="1233"/>
      <c r="F200" s="1238">
        <f>C199</f>
        <v>0</v>
      </c>
      <c r="G200" s="1233"/>
      <c r="H200" s="1238">
        <f>I199</f>
        <v>0</v>
      </c>
      <c r="I200" s="1246"/>
      <c r="J200" s="1260"/>
      <c r="K200" s="1266"/>
      <c r="L200" s="1282"/>
      <c r="M200" s="1282"/>
      <c r="N200" s="1225"/>
      <c r="O200" s="1288"/>
      <c r="P200" s="1293"/>
      <c r="Q200" s="1293"/>
      <c r="R200" s="1293"/>
      <c r="S200" s="1304"/>
      <c r="T200" s="1313" t="s">
        <v>1559</v>
      </c>
      <c r="U200" s="1320"/>
      <c r="V200" s="1331"/>
      <c r="W200" s="1342" t="str">
        <f>IF(W199="","",VLOOKUP(W199,'シフト記号表（従来型・ユニット型共通）'!$C$6:$L$47,10,FALSE))</f>
        <v/>
      </c>
      <c r="X200" s="1354" t="str">
        <f>IF(X199="","",VLOOKUP(X199,'シフト記号表（従来型・ユニット型共通）'!$C$6:$L$47,10,FALSE))</f>
        <v/>
      </c>
      <c r="Y200" s="1354" t="str">
        <f>IF(Y199="","",VLOOKUP(Y199,'シフト記号表（従来型・ユニット型共通）'!$C$6:$L$47,10,FALSE))</f>
        <v/>
      </c>
      <c r="Z200" s="1354" t="str">
        <f>IF(Z199="","",VLOOKUP(Z199,'シフト記号表（従来型・ユニット型共通）'!$C$6:$L$47,10,FALSE))</f>
        <v/>
      </c>
      <c r="AA200" s="1354" t="str">
        <f>IF(AA199="","",VLOOKUP(AA199,'シフト記号表（従来型・ユニット型共通）'!$C$6:$L$47,10,FALSE))</f>
        <v/>
      </c>
      <c r="AB200" s="1354" t="str">
        <f>IF(AB199="","",VLOOKUP(AB199,'シフト記号表（従来型・ユニット型共通）'!$C$6:$L$47,10,FALSE))</f>
        <v/>
      </c>
      <c r="AC200" s="1370" t="str">
        <f>IF(AC199="","",VLOOKUP(AC199,'シフト記号表（従来型・ユニット型共通）'!$C$6:$L$47,10,FALSE))</f>
        <v/>
      </c>
      <c r="AD200" s="1342" t="str">
        <f>IF(AD199="","",VLOOKUP(AD199,'シフト記号表（従来型・ユニット型共通）'!$C$6:$L$47,10,FALSE))</f>
        <v/>
      </c>
      <c r="AE200" s="1354" t="str">
        <f>IF(AE199="","",VLOOKUP(AE199,'シフト記号表（従来型・ユニット型共通）'!$C$6:$L$47,10,FALSE))</f>
        <v/>
      </c>
      <c r="AF200" s="1354" t="str">
        <f>IF(AF199="","",VLOOKUP(AF199,'シフト記号表（従来型・ユニット型共通）'!$C$6:$L$47,10,FALSE))</f>
        <v/>
      </c>
      <c r="AG200" s="1354" t="str">
        <f>IF(AG199="","",VLOOKUP(AG199,'シフト記号表（従来型・ユニット型共通）'!$C$6:$L$47,10,FALSE))</f>
        <v/>
      </c>
      <c r="AH200" s="1354" t="str">
        <f>IF(AH199="","",VLOOKUP(AH199,'シフト記号表（従来型・ユニット型共通）'!$C$6:$L$47,10,FALSE))</f>
        <v/>
      </c>
      <c r="AI200" s="1354" t="str">
        <f>IF(AI199="","",VLOOKUP(AI199,'シフト記号表（従来型・ユニット型共通）'!$C$6:$L$47,10,FALSE))</f>
        <v/>
      </c>
      <c r="AJ200" s="1370" t="str">
        <f>IF(AJ199="","",VLOOKUP(AJ199,'シフト記号表（従来型・ユニット型共通）'!$C$6:$L$47,10,FALSE))</f>
        <v/>
      </c>
      <c r="AK200" s="1342" t="str">
        <f>IF(AK199="","",VLOOKUP(AK199,'シフト記号表（従来型・ユニット型共通）'!$C$6:$L$47,10,FALSE))</f>
        <v/>
      </c>
      <c r="AL200" s="1354" t="str">
        <f>IF(AL199="","",VLOOKUP(AL199,'シフト記号表（従来型・ユニット型共通）'!$C$6:$L$47,10,FALSE))</f>
        <v/>
      </c>
      <c r="AM200" s="1354" t="str">
        <f>IF(AM199="","",VLOOKUP(AM199,'シフト記号表（従来型・ユニット型共通）'!$C$6:$L$47,10,FALSE))</f>
        <v/>
      </c>
      <c r="AN200" s="1354" t="str">
        <f>IF(AN199="","",VLOOKUP(AN199,'シフト記号表（従来型・ユニット型共通）'!$C$6:$L$47,10,FALSE))</f>
        <v/>
      </c>
      <c r="AO200" s="1354" t="str">
        <f>IF(AO199="","",VLOOKUP(AO199,'シフト記号表（従来型・ユニット型共通）'!$C$6:$L$47,10,FALSE))</f>
        <v/>
      </c>
      <c r="AP200" s="1354" t="str">
        <f>IF(AP199="","",VLOOKUP(AP199,'シフト記号表（従来型・ユニット型共通）'!$C$6:$L$47,10,FALSE))</f>
        <v/>
      </c>
      <c r="AQ200" s="1370" t="str">
        <f>IF(AQ199="","",VLOOKUP(AQ199,'シフト記号表（従来型・ユニット型共通）'!$C$6:$L$47,10,FALSE))</f>
        <v/>
      </c>
      <c r="AR200" s="1342" t="str">
        <f>IF(AR199="","",VLOOKUP(AR199,'シフト記号表（従来型・ユニット型共通）'!$C$6:$L$47,10,FALSE))</f>
        <v/>
      </c>
      <c r="AS200" s="1354" t="str">
        <f>IF(AS199="","",VLOOKUP(AS199,'シフト記号表（従来型・ユニット型共通）'!$C$6:$L$47,10,FALSE))</f>
        <v/>
      </c>
      <c r="AT200" s="1354" t="str">
        <f>IF(AT199="","",VLOOKUP(AT199,'シフト記号表（従来型・ユニット型共通）'!$C$6:$L$47,10,FALSE))</f>
        <v/>
      </c>
      <c r="AU200" s="1354" t="str">
        <f>IF(AU199="","",VLOOKUP(AU199,'シフト記号表（従来型・ユニット型共通）'!$C$6:$L$47,10,FALSE))</f>
        <v/>
      </c>
      <c r="AV200" s="1354" t="str">
        <f>IF(AV199="","",VLOOKUP(AV199,'シフト記号表（従来型・ユニット型共通）'!$C$6:$L$47,10,FALSE))</f>
        <v/>
      </c>
      <c r="AW200" s="1354" t="str">
        <f>IF(AW199="","",VLOOKUP(AW199,'シフト記号表（従来型・ユニット型共通）'!$C$6:$L$47,10,FALSE))</f>
        <v/>
      </c>
      <c r="AX200" s="1370" t="str">
        <f>IF(AX199="","",VLOOKUP(AX199,'シフト記号表（従来型・ユニット型共通）'!$C$6:$L$47,10,FALSE))</f>
        <v/>
      </c>
      <c r="AY200" s="1342" t="str">
        <f>IF(AY199="","",VLOOKUP(AY199,'シフト記号表（従来型・ユニット型共通）'!$C$6:$L$47,10,FALSE))</f>
        <v/>
      </c>
      <c r="AZ200" s="1354" t="str">
        <f>IF(AZ199="","",VLOOKUP(AZ199,'シフト記号表（従来型・ユニット型共通）'!$C$6:$L$47,10,FALSE))</f>
        <v/>
      </c>
      <c r="BA200" s="1354" t="str">
        <f>IF(BA199="","",VLOOKUP(BA199,'シフト記号表（従来型・ユニット型共通）'!$C$6:$L$47,10,FALSE))</f>
        <v/>
      </c>
      <c r="BB200" s="1406">
        <f>IF($BE$3="４週",SUM(W200:AX200),IF($BE$3="暦月",SUM(W200:BA200),""))</f>
        <v>0</v>
      </c>
      <c r="BC200" s="1415"/>
      <c r="BD200" s="1424">
        <f>IF($BE$3="４週",BB200/4,IF($BE$3="暦月",(BB200/($BE$8/7)),""))</f>
        <v>0</v>
      </c>
      <c r="BE200" s="1415"/>
      <c r="BF200" s="1437"/>
      <c r="BG200" s="1444"/>
      <c r="BH200" s="1444"/>
      <c r="BI200" s="1444"/>
      <c r="BJ200" s="1454"/>
    </row>
    <row r="201" spans="2:62" ht="20.25" customHeight="1">
      <c r="B201" s="1199">
        <f>B199+1</f>
        <v>93</v>
      </c>
      <c r="C201" s="1213"/>
      <c r="D201" s="1224"/>
      <c r="E201" s="1231"/>
      <c r="F201" s="1236"/>
      <c r="G201" s="1231"/>
      <c r="H201" s="1236"/>
      <c r="I201" s="1245"/>
      <c r="J201" s="1259"/>
      <c r="K201" s="1265"/>
      <c r="L201" s="1281"/>
      <c r="M201" s="1281"/>
      <c r="N201" s="1224"/>
      <c r="O201" s="1288"/>
      <c r="P201" s="1293"/>
      <c r="Q201" s="1293"/>
      <c r="R201" s="1293"/>
      <c r="S201" s="1304"/>
      <c r="T201" s="1314" t="s">
        <v>1366</v>
      </c>
      <c r="U201" s="1321"/>
      <c r="V201" s="1332"/>
      <c r="W201" s="1343"/>
      <c r="X201" s="1355"/>
      <c r="Y201" s="1355"/>
      <c r="Z201" s="1355"/>
      <c r="AA201" s="1355"/>
      <c r="AB201" s="1355"/>
      <c r="AC201" s="1371"/>
      <c r="AD201" s="1343"/>
      <c r="AE201" s="1355"/>
      <c r="AF201" s="1355"/>
      <c r="AG201" s="1355"/>
      <c r="AH201" s="1355"/>
      <c r="AI201" s="1355"/>
      <c r="AJ201" s="1371"/>
      <c r="AK201" s="1343"/>
      <c r="AL201" s="1355"/>
      <c r="AM201" s="1355"/>
      <c r="AN201" s="1355"/>
      <c r="AO201" s="1355"/>
      <c r="AP201" s="1355"/>
      <c r="AQ201" s="1371"/>
      <c r="AR201" s="1343"/>
      <c r="AS201" s="1355"/>
      <c r="AT201" s="1355"/>
      <c r="AU201" s="1355"/>
      <c r="AV201" s="1355"/>
      <c r="AW201" s="1355"/>
      <c r="AX201" s="1371"/>
      <c r="AY201" s="1343"/>
      <c r="AZ201" s="1355"/>
      <c r="BA201" s="1398"/>
      <c r="BB201" s="1405"/>
      <c r="BC201" s="1414"/>
      <c r="BD201" s="1423"/>
      <c r="BE201" s="1431"/>
      <c r="BF201" s="1436"/>
      <c r="BG201" s="1443"/>
      <c r="BH201" s="1443"/>
      <c r="BI201" s="1443"/>
      <c r="BJ201" s="1453"/>
    </row>
    <row r="202" spans="2:62" ht="20.25" customHeight="1">
      <c r="B202" s="1200"/>
      <c r="C202" s="1214"/>
      <c r="D202" s="1225"/>
      <c r="E202" s="1233"/>
      <c r="F202" s="1238">
        <f>C201</f>
        <v>0</v>
      </c>
      <c r="G202" s="1233"/>
      <c r="H202" s="1238">
        <f>I201</f>
        <v>0</v>
      </c>
      <c r="I202" s="1246"/>
      <c r="J202" s="1260"/>
      <c r="K202" s="1266"/>
      <c r="L202" s="1282"/>
      <c r="M202" s="1282"/>
      <c r="N202" s="1225"/>
      <c r="O202" s="1288"/>
      <c r="P202" s="1293"/>
      <c r="Q202" s="1293"/>
      <c r="R202" s="1293"/>
      <c r="S202" s="1304"/>
      <c r="T202" s="1313" t="s">
        <v>1559</v>
      </c>
      <c r="U202" s="1320"/>
      <c r="V202" s="1331"/>
      <c r="W202" s="1342" t="str">
        <f>IF(W201="","",VLOOKUP(W201,'シフト記号表（従来型・ユニット型共通）'!$C$6:$L$47,10,FALSE))</f>
        <v/>
      </c>
      <c r="X202" s="1354" t="str">
        <f>IF(X201="","",VLOOKUP(X201,'シフト記号表（従来型・ユニット型共通）'!$C$6:$L$47,10,FALSE))</f>
        <v/>
      </c>
      <c r="Y202" s="1354" t="str">
        <f>IF(Y201="","",VLOOKUP(Y201,'シフト記号表（従来型・ユニット型共通）'!$C$6:$L$47,10,FALSE))</f>
        <v/>
      </c>
      <c r="Z202" s="1354" t="str">
        <f>IF(Z201="","",VLOOKUP(Z201,'シフト記号表（従来型・ユニット型共通）'!$C$6:$L$47,10,FALSE))</f>
        <v/>
      </c>
      <c r="AA202" s="1354" t="str">
        <f>IF(AA201="","",VLOOKUP(AA201,'シフト記号表（従来型・ユニット型共通）'!$C$6:$L$47,10,FALSE))</f>
        <v/>
      </c>
      <c r="AB202" s="1354" t="str">
        <f>IF(AB201="","",VLOOKUP(AB201,'シフト記号表（従来型・ユニット型共通）'!$C$6:$L$47,10,FALSE))</f>
        <v/>
      </c>
      <c r="AC202" s="1370" t="str">
        <f>IF(AC201="","",VLOOKUP(AC201,'シフト記号表（従来型・ユニット型共通）'!$C$6:$L$47,10,FALSE))</f>
        <v/>
      </c>
      <c r="AD202" s="1342" t="str">
        <f>IF(AD201="","",VLOOKUP(AD201,'シフト記号表（従来型・ユニット型共通）'!$C$6:$L$47,10,FALSE))</f>
        <v/>
      </c>
      <c r="AE202" s="1354" t="str">
        <f>IF(AE201="","",VLOOKUP(AE201,'シフト記号表（従来型・ユニット型共通）'!$C$6:$L$47,10,FALSE))</f>
        <v/>
      </c>
      <c r="AF202" s="1354" t="str">
        <f>IF(AF201="","",VLOOKUP(AF201,'シフト記号表（従来型・ユニット型共通）'!$C$6:$L$47,10,FALSE))</f>
        <v/>
      </c>
      <c r="AG202" s="1354" t="str">
        <f>IF(AG201="","",VLOOKUP(AG201,'シフト記号表（従来型・ユニット型共通）'!$C$6:$L$47,10,FALSE))</f>
        <v/>
      </c>
      <c r="AH202" s="1354" t="str">
        <f>IF(AH201="","",VLOOKUP(AH201,'シフト記号表（従来型・ユニット型共通）'!$C$6:$L$47,10,FALSE))</f>
        <v/>
      </c>
      <c r="AI202" s="1354" t="str">
        <f>IF(AI201="","",VLOOKUP(AI201,'シフト記号表（従来型・ユニット型共通）'!$C$6:$L$47,10,FALSE))</f>
        <v/>
      </c>
      <c r="AJ202" s="1370" t="str">
        <f>IF(AJ201="","",VLOOKUP(AJ201,'シフト記号表（従来型・ユニット型共通）'!$C$6:$L$47,10,FALSE))</f>
        <v/>
      </c>
      <c r="AK202" s="1342" t="str">
        <f>IF(AK201="","",VLOOKUP(AK201,'シフト記号表（従来型・ユニット型共通）'!$C$6:$L$47,10,FALSE))</f>
        <v/>
      </c>
      <c r="AL202" s="1354" t="str">
        <f>IF(AL201="","",VLOOKUP(AL201,'シフト記号表（従来型・ユニット型共通）'!$C$6:$L$47,10,FALSE))</f>
        <v/>
      </c>
      <c r="AM202" s="1354" t="str">
        <f>IF(AM201="","",VLOOKUP(AM201,'シフト記号表（従来型・ユニット型共通）'!$C$6:$L$47,10,FALSE))</f>
        <v/>
      </c>
      <c r="AN202" s="1354" t="str">
        <f>IF(AN201="","",VLOOKUP(AN201,'シフト記号表（従来型・ユニット型共通）'!$C$6:$L$47,10,FALSE))</f>
        <v/>
      </c>
      <c r="AO202" s="1354" t="str">
        <f>IF(AO201="","",VLOOKUP(AO201,'シフト記号表（従来型・ユニット型共通）'!$C$6:$L$47,10,FALSE))</f>
        <v/>
      </c>
      <c r="AP202" s="1354" t="str">
        <f>IF(AP201="","",VLOOKUP(AP201,'シフト記号表（従来型・ユニット型共通）'!$C$6:$L$47,10,FALSE))</f>
        <v/>
      </c>
      <c r="AQ202" s="1370" t="str">
        <f>IF(AQ201="","",VLOOKUP(AQ201,'シフト記号表（従来型・ユニット型共通）'!$C$6:$L$47,10,FALSE))</f>
        <v/>
      </c>
      <c r="AR202" s="1342" t="str">
        <f>IF(AR201="","",VLOOKUP(AR201,'シフト記号表（従来型・ユニット型共通）'!$C$6:$L$47,10,FALSE))</f>
        <v/>
      </c>
      <c r="AS202" s="1354" t="str">
        <f>IF(AS201="","",VLOOKUP(AS201,'シフト記号表（従来型・ユニット型共通）'!$C$6:$L$47,10,FALSE))</f>
        <v/>
      </c>
      <c r="AT202" s="1354" t="str">
        <f>IF(AT201="","",VLOOKUP(AT201,'シフト記号表（従来型・ユニット型共通）'!$C$6:$L$47,10,FALSE))</f>
        <v/>
      </c>
      <c r="AU202" s="1354" t="str">
        <f>IF(AU201="","",VLOOKUP(AU201,'シフト記号表（従来型・ユニット型共通）'!$C$6:$L$47,10,FALSE))</f>
        <v/>
      </c>
      <c r="AV202" s="1354" t="str">
        <f>IF(AV201="","",VLOOKUP(AV201,'シフト記号表（従来型・ユニット型共通）'!$C$6:$L$47,10,FALSE))</f>
        <v/>
      </c>
      <c r="AW202" s="1354" t="str">
        <f>IF(AW201="","",VLOOKUP(AW201,'シフト記号表（従来型・ユニット型共通）'!$C$6:$L$47,10,FALSE))</f>
        <v/>
      </c>
      <c r="AX202" s="1370" t="str">
        <f>IF(AX201="","",VLOOKUP(AX201,'シフト記号表（従来型・ユニット型共通）'!$C$6:$L$47,10,FALSE))</f>
        <v/>
      </c>
      <c r="AY202" s="1342" t="str">
        <f>IF(AY201="","",VLOOKUP(AY201,'シフト記号表（従来型・ユニット型共通）'!$C$6:$L$47,10,FALSE))</f>
        <v/>
      </c>
      <c r="AZ202" s="1354" t="str">
        <f>IF(AZ201="","",VLOOKUP(AZ201,'シフト記号表（従来型・ユニット型共通）'!$C$6:$L$47,10,FALSE))</f>
        <v/>
      </c>
      <c r="BA202" s="1354" t="str">
        <f>IF(BA201="","",VLOOKUP(BA201,'シフト記号表（従来型・ユニット型共通）'!$C$6:$L$47,10,FALSE))</f>
        <v/>
      </c>
      <c r="BB202" s="1406">
        <f>IF($BE$3="４週",SUM(W202:AX202),IF($BE$3="暦月",SUM(W202:BA202),""))</f>
        <v>0</v>
      </c>
      <c r="BC202" s="1415"/>
      <c r="BD202" s="1424">
        <f>IF($BE$3="４週",BB202/4,IF($BE$3="暦月",(BB202/($BE$8/7)),""))</f>
        <v>0</v>
      </c>
      <c r="BE202" s="1415"/>
      <c r="BF202" s="1437"/>
      <c r="BG202" s="1444"/>
      <c r="BH202" s="1444"/>
      <c r="BI202" s="1444"/>
      <c r="BJ202" s="1454"/>
    </row>
    <row r="203" spans="2:62" ht="20.25" customHeight="1">
      <c r="B203" s="1199">
        <f>B201+1</f>
        <v>94</v>
      </c>
      <c r="C203" s="1213"/>
      <c r="D203" s="1224"/>
      <c r="E203" s="1231"/>
      <c r="F203" s="1236"/>
      <c r="G203" s="1231"/>
      <c r="H203" s="1236"/>
      <c r="I203" s="1245"/>
      <c r="J203" s="1259"/>
      <c r="K203" s="1265"/>
      <c r="L203" s="1281"/>
      <c r="M203" s="1281"/>
      <c r="N203" s="1224"/>
      <c r="O203" s="1288"/>
      <c r="P203" s="1293"/>
      <c r="Q203" s="1293"/>
      <c r="R203" s="1293"/>
      <c r="S203" s="1304"/>
      <c r="T203" s="1314" t="s">
        <v>1366</v>
      </c>
      <c r="U203" s="1321"/>
      <c r="V203" s="1332"/>
      <c r="W203" s="1343"/>
      <c r="X203" s="1355"/>
      <c r="Y203" s="1355"/>
      <c r="Z203" s="1355"/>
      <c r="AA203" s="1355"/>
      <c r="AB203" s="1355"/>
      <c r="AC203" s="1371"/>
      <c r="AD203" s="1343"/>
      <c r="AE203" s="1355"/>
      <c r="AF203" s="1355"/>
      <c r="AG203" s="1355"/>
      <c r="AH203" s="1355"/>
      <c r="AI203" s="1355"/>
      <c r="AJ203" s="1371"/>
      <c r="AK203" s="1343"/>
      <c r="AL203" s="1355"/>
      <c r="AM203" s="1355"/>
      <c r="AN203" s="1355"/>
      <c r="AO203" s="1355"/>
      <c r="AP203" s="1355"/>
      <c r="AQ203" s="1371"/>
      <c r="AR203" s="1343"/>
      <c r="AS203" s="1355"/>
      <c r="AT203" s="1355"/>
      <c r="AU203" s="1355"/>
      <c r="AV203" s="1355"/>
      <c r="AW203" s="1355"/>
      <c r="AX203" s="1371"/>
      <c r="AY203" s="1343"/>
      <c r="AZ203" s="1355"/>
      <c r="BA203" s="1398"/>
      <c r="BB203" s="1405"/>
      <c r="BC203" s="1414"/>
      <c r="BD203" s="1423"/>
      <c r="BE203" s="1431"/>
      <c r="BF203" s="1436"/>
      <c r="BG203" s="1443"/>
      <c r="BH203" s="1443"/>
      <c r="BI203" s="1443"/>
      <c r="BJ203" s="1453"/>
    </row>
    <row r="204" spans="2:62" ht="20.25" customHeight="1">
      <c r="B204" s="1200"/>
      <c r="C204" s="1214"/>
      <c r="D204" s="1225"/>
      <c r="E204" s="1233"/>
      <c r="F204" s="1238">
        <f>C203</f>
        <v>0</v>
      </c>
      <c r="G204" s="1233"/>
      <c r="H204" s="1238">
        <f>I203</f>
        <v>0</v>
      </c>
      <c r="I204" s="1246"/>
      <c r="J204" s="1260"/>
      <c r="K204" s="1266"/>
      <c r="L204" s="1282"/>
      <c r="M204" s="1282"/>
      <c r="N204" s="1225"/>
      <c r="O204" s="1288"/>
      <c r="P204" s="1293"/>
      <c r="Q204" s="1293"/>
      <c r="R204" s="1293"/>
      <c r="S204" s="1304"/>
      <c r="T204" s="1313" t="s">
        <v>1559</v>
      </c>
      <c r="U204" s="1320"/>
      <c r="V204" s="1331"/>
      <c r="W204" s="1342" t="str">
        <f>IF(W203="","",VLOOKUP(W203,'シフト記号表（従来型・ユニット型共通）'!$C$6:$L$47,10,FALSE))</f>
        <v/>
      </c>
      <c r="X204" s="1354" t="str">
        <f>IF(X203="","",VLOOKUP(X203,'シフト記号表（従来型・ユニット型共通）'!$C$6:$L$47,10,FALSE))</f>
        <v/>
      </c>
      <c r="Y204" s="1354" t="str">
        <f>IF(Y203="","",VLOOKUP(Y203,'シフト記号表（従来型・ユニット型共通）'!$C$6:$L$47,10,FALSE))</f>
        <v/>
      </c>
      <c r="Z204" s="1354" t="str">
        <f>IF(Z203="","",VLOOKUP(Z203,'シフト記号表（従来型・ユニット型共通）'!$C$6:$L$47,10,FALSE))</f>
        <v/>
      </c>
      <c r="AA204" s="1354" t="str">
        <f>IF(AA203="","",VLOOKUP(AA203,'シフト記号表（従来型・ユニット型共通）'!$C$6:$L$47,10,FALSE))</f>
        <v/>
      </c>
      <c r="AB204" s="1354" t="str">
        <f>IF(AB203="","",VLOOKUP(AB203,'シフト記号表（従来型・ユニット型共通）'!$C$6:$L$47,10,FALSE))</f>
        <v/>
      </c>
      <c r="AC204" s="1370" t="str">
        <f>IF(AC203="","",VLOOKUP(AC203,'シフト記号表（従来型・ユニット型共通）'!$C$6:$L$47,10,FALSE))</f>
        <v/>
      </c>
      <c r="AD204" s="1342" t="str">
        <f>IF(AD203="","",VLOOKUP(AD203,'シフト記号表（従来型・ユニット型共通）'!$C$6:$L$47,10,FALSE))</f>
        <v/>
      </c>
      <c r="AE204" s="1354" t="str">
        <f>IF(AE203="","",VLOOKUP(AE203,'シフト記号表（従来型・ユニット型共通）'!$C$6:$L$47,10,FALSE))</f>
        <v/>
      </c>
      <c r="AF204" s="1354" t="str">
        <f>IF(AF203="","",VLOOKUP(AF203,'シフト記号表（従来型・ユニット型共通）'!$C$6:$L$47,10,FALSE))</f>
        <v/>
      </c>
      <c r="AG204" s="1354" t="str">
        <f>IF(AG203="","",VLOOKUP(AG203,'シフト記号表（従来型・ユニット型共通）'!$C$6:$L$47,10,FALSE))</f>
        <v/>
      </c>
      <c r="AH204" s="1354" t="str">
        <f>IF(AH203="","",VLOOKUP(AH203,'シフト記号表（従来型・ユニット型共通）'!$C$6:$L$47,10,FALSE))</f>
        <v/>
      </c>
      <c r="AI204" s="1354" t="str">
        <f>IF(AI203="","",VLOOKUP(AI203,'シフト記号表（従来型・ユニット型共通）'!$C$6:$L$47,10,FALSE))</f>
        <v/>
      </c>
      <c r="AJ204" s="1370" t="str">
        <f>IF(AJ203="","",VLOOKUP(AJ203,'シフト記号表（従来型・ユニット型共通）'!$C$6:$L$47,10,FALSE))</f>
        <v/>
      </c>
      <c r="AK204" s="1342" t="str">
        <f>IF(AK203="","",VLOOKUP(AK203,'シフト記号表（従来型・ユニット型共通）'!$C$6:$L$47,10,FALSE))</f>
        <v/>
      </c>
      <c r="AL204" s="1354" t="str">
        <f>IF(AL203="","",VLOOKUP(AL203,'シフト記号表（従来型・ユニット型共通）'!$C$6:$L$47,10,FALSE))</f>
        <v/>
      </c>
      <c r="AM204" s="1354" t="str">
        <f>IF(AM203="","",VLOOKUP(AM203,'シフト記号表（従来型・ユニット型共通）'!$C$6:$L$47,10,FALSE))</f>
        <v/>
      </c>
      <c r="AN204" s="1354" t="str">
        <f>IF(AN203="","",VLOOKUP(AN203,'シフト記号表（従来型・ユニット型共通）'!$C$6:$L$47,10,FALSE))</f>
        <v/>
      </c>
      <c r="AO204" s="1354" t="str">
        <f>IF(AO203="","",VLOOKUP(AO203,'シフト記号表（従来型・ユニット型共通）'!$C$6:$L$47,10,FALSE))</f>
        <v/>
      </c>
      <c r="AP204" s="1354" t="str">
        <f>IF(AP203="","",VLOOKUP(AP203,'シフト記号表（従来型・ユニット型共通）'!$C$6:$L$47,10,FALSE))</f>
        <v/>
      </c>
      <c r="AQ204" s="1370" t="str">
        <f>IF(AQ203="","",VLOOKUP(AQ203,'シフト記号表（従来型・ユニット型共通）'!$C$6:$L$47,10,FALSE))</f>
        <v/>
      </c>
      <c r="AR204" s="1342" t="str">
        <f>IF(AR203="","",VLOOKUP(AR203,'シフト記号表（従来型・ユニット型共通）'!$C$6:$L$47,10,FALSE))</f>
        <v/>
      </c>
      <c r="AS204" s="1354" t="str">
        <f>IF(AS203="","",VLOOKUP(AS203,'シフト記号表（従来型・ユニット型共通）'!$C$6:$L$47,10,FALSE))</f>
        <v/>
      </c>
      <c r="AT204" s="1354" t="str">
        <f>IF(AT203="","",VLOOKUP(AT203,'シフト記号表（従来型・ユニット型共通）'!$C$6:$L$47,10,FALSE))</f>
        <v/>
      </c>
      <c r="AU204" s="1354" t="str">
        <f>IF(AU203="","",VLOOKUP(AU203,'シフト記号表（従来型・ユニット型共通）'!$C$6:$L$47,10,FALSE))</f>
        <v/>
      </c>
      <c r="AV204" s="1354" t="str">
        <f>IF(AV203="","",VLOOKUP(AV203,'シフト記号表（従来型・ユニット型共通）'!$C$6:$L$47,10,FALSE))</f>
        <v/>
      </c>
      <c r="AW204" s="1354" t="str">
        <f>IF(AW203="","",VLOOKUP(AW203,'シフト記号表（従来型・ユニット型共通）'!$C$6:$L$47,10,FALSE))</f>
        <v/>
      </c>
      <c r="AX204" s="1370" t="str">
        <f>IF(AX203="","",VLOOKUP(AX203,'シフト記号表（従来型・ユニット型共通）'!$C$6:$L$47,10,FALSE))</f>
        <v/>
      </c>
      <c r="AY204" s="1342" t="str">
        <f>IF(AY203="","",VLOOKUP(AY203,'シフト記号表（従来型・ユニット型共通）'!$C$6:$L$47,10,FALSE))</f>
        <v/>
      </c>
      <c r="AZ204" s="1354" t="str">
        <f>IF(AZ203="","",VLOOKUP(AZ203,'シフト記号表（従来型・ユニット型共通）'!$C$6:$L$47,10,FALSE))</f>
        <v/>
      </c>
      <c r="BA204" s="1354" t="str">
        <f>IF(BA203="","",VLOOKUP(BA203,'シフト記号表（従来型・ユニット型共通）'!$C$6:$L$47,10,FALSE))</f>
        <v/>
      </c>
      <c r="BB204" s="1406">
        <f>IF($BE$3="４週",SUM(W204:AX204),IF($BE$3="暦月",SUM(W204:BA204),""))</f>
        <v>0</v>
      </c>
      <c r="BC204" s="1415"/>
      <c r="BD204" s="1424">
        <f>IF($BE$3="４週",BB204/4,IF($BE$3="暦月",(BB204/($BE$8/7)),""))</f>
        <v>0</v>
      </c>
      <c r="BE204" s="1415"/>
      <c r="BF204" s="1437"/>
      <c r="BG204" s="1444"/>
      <c r="BH204" s="1444"/>
      <c r="BI204" s="1444"/>
      <c r="BJ204" s="1454"/>
    </row>
    <row r="205" spans="2:62" ht="20.25" customHeight="1">
      <c r="B205" s="1199">
        <f>B203+1</f>
        <v>95</v>
      </c>
      <c r="C205" s="1213"/>
      <c r="D205" s="1224"/>
      <c r="E205" s="1231"/>
      <c r="F205" s="1236"/>
      <c r="G205" s="1231"/>
      <c r="H205" s="1236"/>
      <c r="I205" s="1245"/>
      <c r="J205" s="1259"/>
      <c r="K205" s="1265"/>
      <c r="L205" s="1281"/>
      <c r="M205" s="1281"/>
      <c r="N205" s="1224"/>
      <c r="O205" s="1288"/>
      <c r="P205" s="1293"/>
      <c r="Q205" s="1293"/>
      <c r="R205" s="1293"/>
      <c r="S205" s="1304"/>
      <c r="T205" s="1314" t="s">
        <v>1366</v>
      </c>
      <c r="U205" s="1321"/>
      <c r="V205" s="1332"/>
      <c r="W205" s="1343"/>
      <c r="X205" s="1355"/>
      <c r="Y205" s="1355"/>
      <c r="Z205" s="1355"/>
      <c r="AA205" s="1355"/>
      <c r="AB205" s="1355"/>
      <c r="AC205" s="1371"/>
      <c r="AD205" s="1343"/>
      <c r="AE205" s="1355"/>
      <c r="AF205" s="1355"/>
      <c r="AG205" s="1355"/>
      <c r="AH205" s="1355"/>
      <c r="AI205" s="1355"/>
      <c r="AJ205" s="1371"/>
      <c r="AK205" s="1343"/>
      <c r="AL205" s="1355"/>
      <c r="AM205" s="1355"/>
      <c r="AN205" s="1355"/>
      <c r="AO205" s="1355"/>
      <c r="AP205" s="1355"/>
      <c r="AQ205" s="1371"/>
      <c r="AR205" s="1343"/>
      <c r="AS205" s="1355"/>
      <c r="AT205" s="1355"/>
      <c r="AU205" s="1355"/>
      <c r="AV205" s="1355"/>
      <c r="AW205" s="1355"/>
      <c r="AX205" s="1371"/>
      <c r="AY205" s="1343"/>
      <c r="AZ205" s="1355"/>
      <c r="BA205" s="1398"/>
      <c r="BB205" s="1405"/>
      <c r="BC205" s="1414"/>
      <c r="BD205" s="1423"/>
      <c r="BE205" s="1431"/>
      <c r="BF205" s="1436"/>
      <c r="BG205" s="1443"/>
      <c r="BH205" s="1443"/>
      <c r="BI205" s="1443"/>
      <c r="BJ205" s="1453"/>
    </row>
    <row r="206" spans="2:62" ht="20.25" customHeight="1">
      <c r="B206" s="1200"/>
      <c r="C206" s="1214"/>
      <c r="D206" s="1225"/>
      <c r="E206" s="1233"/>
      <c r="F206" s="1238">
        <f>C205</f>
        <v>0</v>
      </c>
      <c r="G206" s="1233"/>
      <c r="H206" s="1238">
        <f>I205</f>
        <v>0</v>
      </c>
      <c r="I206" s="1246"/>
      <c r="J206" s="1260"/>
      <c r="K206" s="1266"/>
      <c r="L206" s="1282"/>
      <c r="M206" s="1282"/>
      <c r="N206" s="1225"/>
      <c r="O206" s="1288"/>
      <c r="P206" s="1293"/>
      <c r="Q206" s="1293"/>
      <c r="R206" s="1293"/>
      <c r="S206" s="1304"/>
      <c r="T206" s="1313" t="s">
        <v>1559</v>
      </c>
      <c r="U206" s="1320"/>
      <c r="V206" s="1331"/>
      <c r="W206" s="1342" t="str">
        <f>IF(W205="","",VLOOKUP(W205,'シフト記号表（従来型・ユニット型共通）'!$C$6:$L$47,10,FALSE))</f>
        <v/>
      </c>
      <c r="X206" s="1354" t="str">
        <f>IF(X205="","",VLOOKUP(X205,'シフト記号表（従来型・ユニット型共通）'!$C$6:$L$47,10,FALSE))</f>
        <v/>
      </c>
      <c r="Y206" s="1354" t="str">
        <f>IF(Y205="","",VLOOKUP(Y205,'シフト記号表（従来型・ユニット型共通）'!$C$6:$L$47,10,FALSE))</f>
        <v/>
      </c>
      <c r="Z206" s="1354" t="str">
        <f>IF(Z205="","",VLOOKUP(Z205,'シフト記号表（従来型・ユニット型共通）'!$C$6:$L$47,10,FALSE))</f>
        <v/>
      </c>
      <c r="AA206" s="1354" t="str">
        <f>IF(AA205="","",VLOOKUP(AA205,'シフト記号表（従来型・ユニット型共通）'!$C$6:$L$47,10,FALSE))</f>
        <v/>
      </c>
      <c r="AB206" s="1354" t="str">
        <f>IF(AB205="","",VLOOKUP(AB205,'シフト記号表（従来型・ユニット型共通）'!$C$6:$L$47,10,FALSE))</f>
        <v/>
      </c>
      <c r="AC206" s="1370" t="str">
        <f>IF(AC205="","",VLOOKUP(AC205,'シフト記号表（従来型・ユニット型共通）'!$C$6:$L$47,10,FALSE))</f>
        <v/>
      </c>
      <c r="AD206" s="1342" t="str">
        <f>IF(AD205="","",VLOOKUP(AD205,'シフト記号表（従来型・ユニット型共通）'!$C$6:$L$47,10,FALSE))</f>
        <v/>
      </c>
      <c r="AE206" s="1354" t="str">
        <f>IF(AE205="","",VLOOKUP(AE205,'シフト記号表（従来型・ユニット型共通）'!$C$6:$L$47,10,FALSE))</f>
        <v/>
      </c>
      <c r="AF206" s="1354" t="str">
        <f>IF(AF205="","",VLOOKUP(AF205,'シフト記号表（従来型・ユニット型共通）'!$C$6:$L$47,10,FALSE))</f>
        <v/>
      </c>
      <c r="AG206" s="1354" t="str">
        <f>IF(AG205="","",VLOOKUP(AG205,'シフト記号表（従来型・ユニット型共通）'!$C$6:$L$47,10,FALSE))</f>
        <v/>
      </c>
      <c r="AH206" s="1354" t="str">
        <f>IF(AH205="","",VLOOKUP(AH205,'シフト記号表（従来型・ユニット型共通）'!$C$6:$L$47,10,FALSE))</f>
        <v/>
      </c>
      <c r="AI206" s="1354" t="str">
        <f>IF(AI205="","",VLOOKUP(AI205,'シフト記号表（従来型・ユニット型共通）'!$C$6:$L$47,10,FALSE))</f>
        <v/>
      </c>
      <c r="AJ206" s="1370" t="str">
        <f>IF(AJ205="","",VLOOKUP(AJ205,'シフト記号表（従来型・ユニット型共通）'!$C$6:$L$47,10,FALSE))</f>
        <v/>
      </c>
      <c r="AK206" s="1342" t="str">
        <f>IF(AK205="","",VLOOKUP(AK205,'シフト記号表（従来型・ユニット型共通）'!$C$6:$L$47,10,FALSE))</f>
        <v/>
      </c>
      <c r="AL206" s="1354" t="str">
        <f>IF(AL205="","",VLOOKUP(AL205,'シフト記号表（従来型・ユニット型共通）'!$C$6:$L$47,10,FALSE))</f>
        <v/>
      </c>
      <c r="AM206" s="1354" t="str">
        <f>IF(AM205="","",VLOOKUP(AM205,'シフト記号表（従来型・ユニット型共通）'!$C$6:$L$47,10,FALSE))</f>
        <v/>
      </c>
      <c r="AN206" s="1354" t="str">
        <f>IF(AN205="","",VLOOKUP(AN205,'シフト記号表（従来型・ユニット型共通）'!$C$6:$L$47,10,FALSE))</f>
        <v/>
      </c>
      <c r="AO206" s="1354" t="str">
        <f>IF(AO205="","",VLOOKUP(AO205,'シフト記号表（従来型・ユニット型共通）'!$C$6:$L$47,10,FALSE))</f>
        <v/>
      </c>
      <c r="AP206" s="1354" t="str">
        <f>IF(AP205="","",VLOOKUP(AP205,'シフト記号表（従来型・ユニット型共通）'!$C$6:$L$47,10,FALSE))</f>
        <v/>
      </c>
      <c r="AQ206" s="1370" t="str">
        <f>IF(AQ205="","",VLOOKUP(AQ205,'シフト記号表（従来型・ユニット型共通）'!$C$6:$L$47,10,FALSE))</f>
        <v/>
      </c>
      <c r="AR206" s="1342" t="str">
        <f>IF(AR205="","",VLOOKUP(AR205,'シフト記号表（従来型・ユニット型共通）'!$C$6:$L$47,10,FALSE))</f>
        <v/>
      </c>
      <c r="AS206" s="1354" t="str">
        <f>IF(AS205="","",VLOOKUP(AS205,'シフト記号表（従来型・ユニット型共通）'!$C$6:$L$47,10,FALSE))</f>
        <v/>
      </c>
      <c r="AT206" s="1354" t="str">
        <f>IF(AT205="","",VLOOKUP(AT205,'シフト記号表（従来型・ユニット型共通）'!$C$6:$L$47,10,FALSE))</f>
        <v/>
      </c>
      <c r="AU206" s="1354" t="str">
        <f>IF(AU205="","",VLOOKUP(AU205,'シフト記号表（従来型・ユニット型共通）'!$C$6:$L$47,10,FALSE))</f>
        <v/>
      </c>
      <c r="AV206" s="1354" t="str">
        <f>IF(AV205="","",VLOOKUP(AV205,'シフト記号表（従来型・ユニット型共通）'!$C$6:$L$47,10,FALSE))</f>
        <v/>
      </c>
      <c r="AW206" s="1354" t="str">
        <f>IF(AW205="","",VLOOKUP(AW205,'シフト記号表（従来型・ユニット型共通）'!$C$6:$L$47,10,FALSE))</f>
        <v/>
      </c>
      <c r="AX206" s="1370" t="str">
        <f>IF(AX205="","",VLOOKUP(AX205,'シフト記号表（従来型・ユニット型共通）'!$C$6:$L$47,10,FALSE))</f>
        <v/>
      </c>
      <c r="AY206" s="1342" t="str">
        <f>IF(AY205="","",VLOOKUP(AY205,'シフト記号表（従来型・ユニット型共通）'!$C$6:$L$47,10,FALSE))</f>
        <v/>
      </c>
      <c r="AZ206" s="1354" t="str">
        <f>IF(AZ205="","",VLOOKUP(AZ205,'シフト記号表（従来型・ユニット型共通）'!$C$6:$L$47,10,FALSE))</f>
        <v/>
      </c>
      <c r="BA206" s="1354" t="str">
        <f>IF(BA205="","",VLOOKUP(BA205,'シフト記号表（従来型・ユニット型共通）'!$C$6:$L$47,10,FALSE))</f>
        <v/>
      </c>
      <c r="BB206" s="1406">
        <f>IF($BE$3="４週",SUM(W206:AX206),IF($BE$3="暦月",SUM(W206:BA206),""))</f>
        <v>0</v>
      </c>
      <c r="BC206" s="1415"/>
      <c r="BD206" s="1424">
        <f>IF($BE$3="４週",BB206/4,IF($BE$3="暦月",(BB206/($BE$8/7)),""))</f>
        <v>0</v>
      </c>
      <c r="BE206" s="1415"/>
      <c r="BF206" s="1437"/>
      <c r="BG206" s="1444"/>
      <c r="BH206" s="1444"/>
      <c r="BI206" s="1444"/>
      <c r="BJ206" s="1454"/>
    </row>
    <row r="207" spans="2:62" ht="20.25" customHeight="1">
      <c r="B207" s="1199">
        <f>B205+1</f>
        <v>96</v>
      </c>
      <c r="C207" s="1213"/>
      <c r="D207" s="1224"/>
      <c r="E207" s="1231"/>
      <c r="F207" s="1236"/>
      <c r="G207" s="1231"/>
      <c r="H207" s="1236"/>
      <c r="I207" s="1245"/>
      <c r="J207" s="1259"/>
      <c r="K207" s="1265"/>
      <c r="L207" s="1281"/>
      <c r="M207" s="1281"/>
      <c r="N207" s="1224"/>
      <c r="O207" s="1288"/>
      <c r="P207" s="1293"/>
      <c r="Q207" s="1293"/>
      <c r="R207" s="1293"/>
      <c r="S207" s="1304"/>
      <c r="T207" s="1314" t="s">
        <v>1366</v>
      </c>
      <c r="U207" s="1321"/>
      <c r="V207" s="1332"/>
      <c r="W207" s="1343"/>
      <c r="X207" s="1355"/>
      <c r="Y207" s="1355"/>
      <c r="Z207" s="1355"/>
      <c r="AA207" s="1355"/>
      <c r="AB207" s="1355"/>
      <c r="AC207" s="1371"/>
      <c r="AD207" s="1343"/>
      <c r="AE207" s="1355"/>
      <c r="AF207" s="1355"/>
      <c r="AG207" s="1355"/>
      <c r="AH207" s="1355"/>
      <c r="AI207" s="1355"/>
      <c r="AJ207" s="1371"/>
      <c r="AK207" s="1343"/>
      <c r="AL207" s="1355"/>
      <c r="AM207" s="1355"/>
      <c r="AN207" s="1355"/>
      <c r="AO207" s="1355"/>
      <c r="AP207" s="1355"/>
      <c r="AQ207" s="1371"/>
      <c r="AR207" s="1343"/>
      <c r="AS207" s="1355"/>
      <c r="AT207" s="1355"/>
      <c r="AU207" s="1355"/>
      <c r="AV207" s="1355"/>
      <c r="AW207" s="1355"/>
      <c r="AX207" s="1371"/>
      <c r="AY207" s="1343"/>
      <c r="AZ207" s="1355"/>
      <c r="BA207" s="1398"/>
      <c r="BB207" s="1405"/>
      <c r="BC207" s="1414"/>
      <c r="BD207" s="1423"/>
      <c r="BE207" s="1431"/>
      <c r="BF207" s="1436"/>
      <c r="BG207" s="1443"/>
      <c r="BH207" s="1443"/>
      <c r="BI207" s="1443"/>
      <c r="BJ207" s="1453"/>
    </row>
    <row r="208" spans="2:62" ht="20.25" customHeight="1">
      <c r="B208" s="1200"/>
      <c r="C208" s="1214"/>
      <c r="D208" s="1225"/>
      <c r="E208" s="1233"/>
      <c r="F208" s="1238">
        <f>C207</f>
        <v>0</v>
      </c>
      <c r="G208" s="1233"/>
      <c r="H208" s="1238">
        <f>I207</f>
        <v>0</v>
      </c>
      <c r="I208" s="1246"/>
      <c r="J208" s="1260"/>
      <c r="K208" s="1266"/>
      <c r="L208" s="1282"/>
      <c r="M208" s="1282"/>
      <c r="N208" s="1225"/>
      <c r="O208" s="1288"/>
      <c r="P208" s="1293"/>
      <c r="Q208" s="1293"/>
      <c r="R208" s="1293"/>
      <c r="S208" s="1304"/>
      <c r="T208" s="1313" t="s">
        <v>1559</v>
      </c>
      <c r="U208" s="1320"/>
      <c r="V208" s="1331"/>
      <c r="W208" s="1342" t="str">
        <f>IF(W207="","",VLOOKUP(W207,'シフト記号表（従来型・ユニット型共通）'!$C$6:$L$47,10,FALSE))</f>
        <v/>
      </c>
      <c r="X208" s="1354" t="str">
        <f>IF(X207="","",VLOOKUP(X207,'シフト記号表（従来型・ユニット型共通）'!$C$6:$L$47,10,FALSE))</f>
        <v/>
      </c>
      <c r="Y208" s="1354" t="str">
        <f>IF(Y207="","",VLOOKUP(Y207,'シフト記号表（従来型・ユニット型共通）'!$C$6:$L$47,10,FALSE))</f>
        <v/>
      </c>
      <c r="Z208" s="1354" t="str">
        <f>IF(Z207="","",VLOOKUP(Z207,'シフト記号表（従来型・ユニット型共通）'!$C$6:$L$47,10,FALSE))</f>
        <v/>
      </c>
      <c r="AA208" s="1354" t="str">
        <f>IF(AA207="","",VLOOKUP(AA207,'シフト記号表（従来型・ユニット型共通）'!$C$6:$L$47,10,FALSE))</f>
        <v/>
      </c>
      <c r="AB208" s="1354" t="str">
        <f>IF(AB207="","",VLOOKUP(AB207,'シフト記号表（従来型・ユニット型共通）'!$C$6:$L$47,10,FALSE))</f>
        <v/>
      </c>
      <c r="AC208" s="1370" t="str">
        <f>IF(AC207="","",VLOOKUP(AC207,'シフト記号表（従来型・ユニット型共通）'!$C$6:$L$47,10,FALSE))</f>
        <v/>
      </c>
      <c r="AD208" s="1342" t="str">
        <f>IF(AD207="","",VLOOKUP(AD207,'シフト記号表（従来型・ユニット型共通）'!$C$6:$L$47,10,FALSE))</f>
        <v/>
      </c>
      <c r="AE208" s="1354" t="str">
        <f>IF(AE207="","",VLOOKUP(AE207,'シフト記号表（従来型・ユニット型共通）'!$C$6:$L$47,10,FALSE))</f>
        <v/>
      </c>
      <c r="AF208" s="1354" t="str">
        <f>IF(AF207="","",VLOOKUP(AF207,'シフト記号表（従来型・ユニット型共通）'!$C$6:$L$47,10,FALSE))</f>
        <v/>
      </c>
      <c r="AG208" s="1354" t="str">
        <f>IF(AG207="","",VLOOKUP(AG207,'シフト記号表（従来型・ユニット型共通）'!$C$6:$L$47,10,FALSE))</f>
        <v/>
      </c>
      <c r="AH208" s="1354" t="str">
        <f>IF(AH207="","",VLOOKUP(AH207,'シフト記号表（従来型・ユニット型共通）'!$C$6:$L$47,10,FALSE))</f>
        <v/>
      </c>
      <c r="AI208" s="1354" t="str">
        <f>IF(AI207="","",VLOOKUP(AI207,'シフト記号表（従来型・ユニット型共通）'!$C$6:$L$47,10,FALSE))</f>
        <v/>
      </c>
      <c r="AJ208" s="1370" t="str">
        <f>IF(AJ207="","",VLOOKUP(AJ207,'シフト記号表（従来型・ユニット型共通）'!$C$6:$L$47,10,FALSE))</f>
        <v/>
      </c>
      <c r="AK208" s="1342" t="str">
        <f>IF(AK207="","",VLOOKUP(AK207,'シフト記号表（従来型・ユニット型共通）'!$C$6:$L$47,10,FALSE))</f>
        <v/>
      </c>
      <c r="AL208" s="1354" t="str">
        <f>IF(AL207="","",VLOOKUP(AL207,'シフト記号表（従来型・ユニット型共通）'!$C$6:$L$47,10,FALSE))</f>
        <v/>
      </c>
      <c r="AM208" s="1354" t="str">
        <f>IF(AM207="","",VLOOKUP(AM207,'シフト記号表（従来型・ユニット型共通）'!$C$6:$L$47,10,FALSE))</f>
        <v/>
      </c>
      <c r="AN208" s="1354" t="str">
        <f>IF(AN207="","",VLOOKUP(AN207,'シフト記号表（従来型・ユニット型共通）'!$C$6:$L$47,10,FALSE))</f>
        <v/>
      </c>
      <c r="AO208" s="1354" t="str">
        <f>IF(AO207="","",VLOOKUP(AO207,'シフト記号表（従来型・ユニット型共通）'!$C$6:$L$47,10,FALSE))</f>
        <v/>
      </c>
      <c r="AP208" s="1354" t="str">
        <f>IF(AP207="","",VLOOKUP(AP207,'シフト記号表（従来型・ユニット型共通）'!$C$6:$L$47,10,FALSE))</f>
        <v/>
      </c>
      <c r="AQ208" s="1370" t="str">
        <f>IF(AQ207="","",VLOOKUP(AQ207,'シフト記号表（従来型・ユニット型共通）'!$C$6:$L$47,10,FALSE))</f>
        <v/>
      </c>
      <c r="AR208" s="1342" t="str">
        <f>IF(AR207="","",VLOOKUP(AR207,'シフト記号表（従来型・ユニット型共通）'!$C$6:$L$47,10,FALSE))</f>
        <v/>
      </c>
      <c r="AS208" s="1354" t="str">
        <f>IF(AS207="","",VLOOKUP(AS207,'シフト記号表（従来型・ユニット型共通）'!$C$6:$L$47,10,FALSE))</f>
        <v/>
      </c>
      <c r="AT208" s="1354" t="str">
        <f>IF(AT207="","",VLOOKUP(AT207,'シフト記号表（従来型・ユニット型共通）'!$C$6:$L$47,10,FALSE))</f>
        <v/>
      </c>
      <c r="AU208" s="1354" t="str">
        <f>IF(AU207="","",VLOOKUP(AU207,'シフト記号表（従来型・ユニット型共通）'!$C$6:$L$47,10,FALSE))</f>
        <v/>
      </c>
      <c r="AV208" s="1354" t="str">
        <f>IF(AV207="","",VLOOKUP(AV207,'シフト記号表（従来型・ユニット型共通）'!$C$6:$L$47,10,FALSE))</f>
        <v/>
      </c>
      <c r="AW208" s="1354" t="str">
        <f>IF(AW207="","",VLOOKUP(AW207,'シフト記号表（従来型・ユニット型共通）'!$C$6:$L$47,10,FALSE))</f>
        <v/>
      </c>
      <c r="AX208" s="1370" t="str">
        <f>IF(AX207="","",VLOOKUP(AX207,'シフト記号表（従来型・ユニット型共通）'!$C$6:$L$47,10,FALSE))</f>
        <v/>
      </c>
      <c r="AY208" s="1342" t="str">
        <f>IF(AY207="","",VLOOKUP(AY207,'シフト記号表（従来型・ユニット型共通）'!$C$6:$L$47,10,FALSE))</f>
        <v/>
      </c>
      <c r="AZ208" s="1354" t="str">
        <f>IF(AZ207="","",VLOOKUP(AZ207,'シフト記号表（従来型・ユニット型共通）'!$C$6:$L$47,10,FALSE))</f>
        <v/>
      </c>
      <c r="BA208" s="1354" t="str">
        <f>IF(BA207="","",VLOOKUP(BA207,'シフト記号表（従来型・ユニット型共通）'!$C$6:$L$47,10,FALSE))</f>
        <v/>
      </c>
      <c r="BB208" s="1406">
        <f>IF($BE$3="４週",SUM(W208:AX208),IF($BE$3="暦月",SUM(W208:BA208),""))</f>
        <v>0</v>
      </c>
      <c r="BC208" s="1415"/>
      <c r="BD208" s="1424">
        <f>IF($BE$3="４週",BB208/4,IF($BE$3="暦月",(BB208/($BE$8/7)),""))</f>
        <v>0</v>
      </c>
      <c r="BE208" s="1415"/>
      <c r="BF208" s="1437"/>
      <c r="BG208" s="1444"/>
      <c r="BH208" s="1444"/>
      <c r="BI208" s="1444"/>
      <c r="BJ208" s="1454"/>
    </row>
    <row r="209" spans="2:62" ht="20.25" customHeight="1">
      <c r="B209" s="1199">
        <f>B207+1</f>
        <v>97</v>
      </c>
      <c r="C209" s="1213"/>
      <c r="D209" s="1224"/>
      <c r="E209" s="1231"/>
      <c r="F209" s="1236"/>
      <c r="G209" s="1231"/>
      <c r="H209" s="1236"/>
      <c r="I209" s="1245"/>
      <c r="J209" s="1259"/>
      <c r="K209" s="1265"/>
      <c r="L209" s="1281"/>
      <c r="M209" s="1281"/>
      <c r="N209" s="1224"/>
      <c r="O209" s="1288"/>
      <c r="P209" s="1293"/>
      <c r="Q209" s="1293"/>
      <c r="R209" s="1293"/>
      <c r="S209" s="1304"/>
      <c r="T209" s="1314" t="s">
        <v>1366</v>
      </c>
      <c r="U209" s="1321"/>
      <c r="V209" s="1332"/>
      <c r="W209" s="1343"/>
      <c r="X209" s="1355"/>
      <c r="Y209" s="1355"/>
      <c r="Z209" s="1355"/>
      <c r="AA209" s="1355"/>
      <c r="AB209" s="1355"/>
      <c r="AC209" s="1371"/>
      <c r="AD209" s="1343"/>
      <c r="AE209" s="1355"/>
      <c r="AF209" s="1355"/>
      <c r="AG209" s="1355"/>
      <c r="AH209" s="1355"/>
      <c r="AI209" s="1355"/>
      <c r="AJ209" s="1371"/>
      <c r="AK209" s="1343"/>
      <c r="AL209" s="1355"/>
      <c r="AM209" s="1355"/>
      <c r="AN209" s="1355"/>
      <c r="AO209" s="1355"/>
      <c r="AP209" s="1355"/>
      <c r="AQ209" s="1371"/>
      <c r="AR209" s="1343"/>
      <c r="AS209" s="1355"/>
      <c r="AT209" s="1355"/>
      <c r="AU209" s="1355"/>
      <c r="AV209" s="1355"/>
      <c r="AW209" s="1355"/>
      <c r="AX209" s="1371"/>
      <c r="AY209" s="1343"/>
      <c r="AZ209" s="1355"/>
      <c r="BA209" s="1398"/>
      <c r="BB209" s="1405"/>
      <c r="BC209" s="1414"/>
      <c r="BD209" s="1423"/>
      <c r="BE209" s="1431"/>
      <c r="BF209" s="1436"/>
      <c r="BG209" s="1443"/>
      <c r="BH209" s="1443"/>
      <c r="BI209" s="1443"/>
      <c r="BJ209" s="1453"/>
    </row>
    <row r="210" spans="2:62" ht="20.25" customHeight="1">
      <c r="B210" s="1200"/>
      <c r="C210" s="1214"/>
      <c r="D210" s="1225"/>
      <c r="E210" s="1233"/>
      <c r="F210" s="1238">
        <f>C209</f>
        <v>0</v>
      </c>
      <c r="G210" s="1233"/>
      <c r="H210" s="1238">
        <f>I209</f>
        <v>0</v>
      </c>
      <c r="I210" s="1246"/>
      <c r="J210" s="1260"/>
      <c r="K210" s="1266"/>
      <c r="L210" s="1282"/>
      <c r="M210" s="1282"/>
      <c r="N210" s="1225"/>
      <c r="O210" s="1288"/>
      <c r="P210" s="1293"/>
      <c r="Q210" s="1293"/>
      <c r="R210" s="1293"/>
      <c r="S210" s="1304"/>
      <c r="T210" s="1313" t="s">
        <v>1559</v>
      </c>
      <c r="U210" s="1320"/>
      <c r="V210" s="1331"/>
      <c r="W210" s="1342" t="str">
        <f>IF(W209="","",VLOOKUP(W209,'シフト記号表（従来型・ユニット型共通）'!$C$6:$L$47,10,FALSE))</f>
        <v/>
      </c>
      <c r="X210" s="1354" t="str">
        <f>IF(X209="","",VLOOKUP(X209,'シフト記号表（従来型・ユニット型共通）'!$C$6:$L$47,10,FALSE))</f>
        <v/>
      </c>
      <c r="Y210" s="1354" t="str">
        <f>IF(Y209="","",VLOOKUP(Y209,'シフト記号表（従来型・ユニット型共通）'!$C$6:$L$47,10,FALSE))</f>
        <v/>
      </c>
      <c r="Z210" s="1354" t="str">
        <f>IF(Z209="","",VLOOKUP(Z209,'シフト記号表（従来型・ユニット型共通）'!$C$6:$L$47,10,FALSE))</f>
        <v/>
      </c>
      <c r="AA210" s="1354" t="str">
        <f>IF(AA209="","",VLOOKUP(AA209,'シフト記号表（従来型・ユニット型共通）'!$C$6:$L$47,10,FALSE))</f>
        <v/>
      </c>
      <c r="AB210" s="1354" t="str">
        <f>IF(AB209="","",VLOOKUP(AB209,'シフト記号表（従来型・ユニット型共通）'!$C$6:$L$47,10,FALSE))</f>
        <v/>
      </c>
      <c r="AC210" s="1370" t="str">
        <f>IF(AC209="","",VLOOKUP(AC209,'シフト記号表（従来型・ユニット型共通）'!$C$6:$L$47,10,FALSE))</f>
        <v/>
      </c>
      <c r="AD210" s="1342" t="str">
        <f>IF(AD209="","",VLOOKUP(AD209,'シフト記号表（従来型・ユニット型共通）'!$C$6:$L$47,10,FALSE))</f>
        <v/>
      </c>
      <c r="AE210" s="1354" t="str">
        <f>IF(AE209="","",VLOOKUP(AE209,'シフト記号表（従来型・ユニット型共通）'!$C$6:$L$47,10,FALSE))</f>
        <v/>
      </c>
      <c r="AF210" s="1354" t="str">
        <f>IF(AF209="","",VLOOKUP(AF209,'シフト記号表（従来型・ユニット型共通）'!$C$6:$L$47,10,FALSE))</f>
        <v/>
      </c>
      <c r="AG210" s="1354" t="str">
        <f>IF(AG209="","",VLOOKUP(AG209,'シフト記号表（従来型・ユニット型共通）'!$C$6:$L$47,10,FALSE))</f>
        <v/>
      </c>
      <c r="AH210" s="1354" t="str">
        <f>IF(AH209="","",VLOOKUP(AH209,'シフト記号表（従来型・ユニット型共通）'!$C$6:$L$47,10,FALSE))</f>
        <v/>
      </c>
      <c r="AI210" s="1354" t="str">
        <f>IF(AI209="","",VLOOKUP(AI209,'シフト記号表（従来型・ユニット型共通）'!$C$6:$L$47,10,FALSE))</f>
        <v/>
      </c>
      <c r="AJ210" s="1370" t="str">
        <f>IF(AJ209="","",VLOOKUP(AJ209,'シフト記号表（従来型・ユニット型共通）'!$C$6:$L$47,10,FALSE))</f>
        <v/>
      </c>
      <c r="AK210" s="1342" t="str">
        <f>IF(AK209="","",VLOOKUP(AK209,'シフト記号表（従来型・ユニット型共通）'!$C$6:$L$47,10,FALSE))</f>
        <v/>
      </c>
      <c r="AL210" s="1354" t="str">
        <f>IF(AL209="","",VLOOKUP(AL209,'シフト記号表（従来型・ユニット型共通）'!$C$6:$L$47,10,FALSE))</f>
        <v/>
      </c>
      <c r="AM210" s="1354" t="str">
        <f>IF(AM209="","",VLOOKUP(AM209,'シフト記号表（従来型・ユニット型共通）'!$C$6:$L$47,10,FALSE))</f>
        <v/>
      </c>
      <c r="AN210" s="1354" t="str">
        <f>IF(AN209="","",VLOOKUP(AN209,'シフト記号表（従来型・ユニット型共通）'!$C$6:$L$47,10,FALSE))</f>
        <v/>
      </c>
      <c r="AO210" s="1354" t="str">
        <f>IF(AO209="","",VLOOKUP(AO209,'シフト記号表（従来型・ユニット型共通）'!$C$6:$L$47,10,FALSE))</f>
        <v/>
      </c>
      <c r="AP210" s="1354" t="str">
        <f>IF(AP209="","",VLOOKUP(AP209,'シフト記号表（従来型・ユニット型共通）'!$C$6:$L$47,10,FALSE))</f>
        <v/>
      </c>
      <c r="AQ210" s="1370" t="str">
        <f>IF(AQ209="","",VLOOKUP(AQ209,'シフト記号表（従来型・ユニット型共通）'!$C$6:$L$47,10,FALSE))</f>
        <v/>
      </c>
      <c r="AR210" s="1342" t="str">
        <f>IF(AR209="","",VLOOKUP(AR209,'シフト記号表（従来型・ユニット型共通）'!$C$6:$L$47,10,FALSE))</f>
        <v/>
      </c>
      <c r="AS210" s="1354" t="str">
        <f>IF(AS209="","",VLOOKUP(AS209,'シフト記号表（従来型・ユニット型共通）'!$C$6:$L$47,10,FALSE))</f>
        <v/>
      </c>
      <c r="AT210" s="1354" t="str">
        <f>IF(AT209="","",VLOOKUP(AT209,'シフト記号表（従来型・ユニット型共通）'!$C$6:$L$47,10,FALSE))</f>
        <v/>
      </c>
      <c r="AU210" s="1354" t="str">
        <f>IF(AU209="","",VLOOKUP(AU209,'シフト記号表（従来型・ユニット型共通）'!$C$6:$L$47,10,FALSE))</f>
        <v/>
      </c>
      <c r="AV210" s="1354" t="str">
        <f>IF(AV209="","",VLOOKUP(AV209,'シフト記号表（従来型・ユニット型共通）'!$C$6:$L$47,10,FALSE))</f>
        <v/>
      </c>
      <c r="AW210" s="1354" t="str">
        <f>IF(AW209="","",VLOOKUP(AW209,'シフト記号表（従来型・ユニット型共通）'!$C$6:$L$47,10,FALSE))</f>
        <v/>
      </c>
      <c r="AX210" s="1370" t="str">
        <f>IF(AX209="","",VLOOKUP(AX209,'シフト記号表（従来型・ユニット型共通）'!$C$6:$L$47,10,FALSE))</f>
        <v/>
      </c>
      <c r="AY210" s="1342" t="str">
        <f>IF(AY209="","",VLOOKUP(AY209,'シフト記号表（従来型・ユニット型共通）'!$C$6:$L$47,10,FALSE))</f>
        <v/>
      </c>
      <c r="AZ210" s="1354" t="str">
        <f>IF(AZ209="","",VLOOKUP(AZ209,'シフト記号表（従来型・ユニット型共通）'!$C$6:$L$47,10,FALSE))</f>
        <v/>
      </c>
      <c r="BA210" s="1354" t="str">
        <f>IF(BA209="","",VLOOKUP(BA209,'シフト記号表（従来型・ユニット型共通）'!$C$6:$L$47,10,FALSE))</f>
        <v/>
      </c>
      <c r="BB210" s="1406">
        <f>IF($BE$3="４週",SUM(W210:AX210),IF($BE$3="暦月",SUM(W210:BA210),""))</f>
        <v>0</v>
      </c>
      <c r="BC210" s="1415"/>
      <c r="BD210" s="1424">
        <f>IF($BE$3="４週",BB210/4,IF($BE$3="暦月",(BB210/($BE$8/7)),""))</f>
        <v>0</v>
      </c>
      <c r="BE210" s="1415"/>
      <c r="BF210" s="1437"/>
      <c r="BG210" s="1444"/>
      <c r="BH210" s="1444"/>
      <c r="BI210" s="1444"/>
      <c r="BJ210" s="1454"/>
    </row>
    <row r="211" spans="2:62" ht="20.25" customHeight="1">
      <c r="B211" s="1199">
        <f>B209+1</f>
        <v>98</v>
      </c>
      <c r="C211" s="1213"/>
      <c r="D211" s="1224"/>
      <c r="E211" s="1231"/>
      <c r="F211" s="1236"/>
      <c r="G211" s="1231"/>
      <c r="H211" s="1236"/>
      <c r="I211" s="1245"/>
      <c r="J211" s="1259"/>
      <c r="K211" s="1265"/>
      <c r="L211" s="1281"/>
      <c r="M211" s="1281"/>
      <c r="N211" s="1224"/>
      <c r="O211" s="1288"/>
      <c r="P211" s="1293"/>
      <c r="Q211" s="1293"/>
      <c r="R211" s="1293"/>
      <c r="S211" s="1304"/>
      <c r="T211" s="1314" t="s">
        <v>1366</v>
      </c>
      <c r="U211" s="1321"/>
      <c r="V211" s="1332"/>
      <c r="W211" s="1343"/>
      <c r="X211" s="1355"/>
      <c r="Y211" s="1355"/>
      <c r="Z211" s="1355"/>
      <c r="AA211" s="1355"/>
      <c r="AB211" s="1355"/>
      <c r="AC211" s="1371"/>
      <c r="AD211" s="1343"/>
      <c r="AE211" s="1355"/>
      <c r="AF211" s="1355"/>
      <c r="AG211" s="1355"/>
      <c r="AH211" s="1355"/>
      <c r="AI211" s="1355"/>
      <c r="AJ211" s="1371"/>
      <c r="AK211" s="1343"/>
      <c r="AL211" s="1355"/>
      <c r="AM211" s="1355"/>
      <c r="AN211" s="1355"/>
      <c r="AO211" s="1355"/>
      <c r="AP211" s="1355"/>
      <c r="AQ211" s="1371"/>
      <c r="AR211" s="1343"/>
      <c r="AS211" s="1355"/>
      <c r="AT211" s="1355"/>
      <c r="AU211" s="1355"/>
      <c r="AV211" s="1355"/>
      <c r="AW211" s="1355"/>
      <c r="AX211" s="1371"/>
      <c r="AY211" s="1343"/>
      <c r="AZ211" s="1355"/>
      <c r="BA211" s="1398"/>
      <c r="BB211" s="1405"/>
      <c r="BC211" s="1414"/>
      <c r="BD211" s="1423"/>
      <c r="BE211" s="1431"/>
      <c r="BF211" s="1436"/>
      <c r="BG211" s="1443"/>
      <c r="BH211" s="1443"/>
      <c r="BI211" s="1443"/>
      <c r="BJ211" s="1453"/>
    </row>
    <row r="212" spans="2:62" ht="20.25" customHeight="1">
      <c r="B212" s="1200"/>
      <c r="C212" s="1214"/>
      <c r="D212" s="1225"/>
      <c r="E212" s="1233"/>
      <c r="F212" s="1238">
        <f>C211</f>
        <v>0</v>
      </c>
      <c r="G212" s="1233"/>
      <c r="H212" s="1238">
        <f>I211</f>
        <v>0</v>
      </c>
      <c r="I212" s="1246"/>
      <c r="J212" s="1260"/>
      <c r="K212" s="1266"/>
      <c r="L212" s="1282"/>
      <c r="M212" s="1282"/>
      <c r="N212" s="1225"/>
      <c r="O212" s="1288"/>
      <c r="P212" s="1293"/>
      <c r="Q212" s="1293"/>
      <c r="R212" s="1293"/>
      <c r="S212" s="1304"/>
      <c r="T212" s="1313" t="s">
        <v>1559</v>
      </c>
      <c r="U212" s="1320"/>
      <c r="V212" s="1331"/>
      <c r="W212" s="1342" t="str">
        <f>IF(W211="","",VLOOKUP(W211,'シフト記号表（従来型・ユニット型共通）'!$C$6:$L$47,10,FALSE))</f>
        <v/>
      </c>
      <c r="X212" s="1354" t="str">
        <f>IF(X211="","",VLOOKUP(X211,'シフト記号表（従来型・ユニット型共通）'!$C$6:$L$47,10,FALSE))</f>
        <v/>
      </c>
      <c r="Y212" s="1354" t="str">
        <f>IF(Y211="","",VLOOKUP(Y211,'シフト記号表（従来型・ユニット型共通）'!$C$6:$L$47,10,FALSE))</f>
        <v/>
      </c>
      <c r="Z212" s="1354" t="str">
        <f>IF(Z211="","",VLOOKUP(Z211,'シフト記号表（従来型・ユニット型共通）'!$C$6:$L$47,10,FALSE))</f>
        <v/>
      </c>
      <c r="AA212" s="1354" t="str">
        <f>IF(AA211="","",VLOOKUP(AA211,'シフト記号表（従来型・ユニット型共通）'!$C$6:$L$47,10,FALSE))</f>
        <v/>
      </c>
      <c r="AB212" s="1354" t="str">
        <f>IF(AB211="","",VLOOKUP(AB211,'シフト記号表（従来型・ユニット型共通）'!$C$6:$L$47,10,FALSE))</f>
        <v/>
      </c>
      <c r="AC212" s="1370" t="str">
        <f>IF(AC211="","",VLOOKUP(AC211,'シフト記号表（従来型・ユニット型共通）'!$C$6:$L$47,10,FALSE))</f>
        <v/>
      </c>
      <c r="AD212" s="1342" t="str">
        <f>IF(AD211="","",VLOOKUP(AD211,'シフト記号表（従来型・ユニット型共通）'!$C$6:$L$47,10,FALSE))</f>
        <v/>
      </c>
      <c r="AE212" s="1354" t="str">
        <f>IF(AE211="","",VLOOKUP(AE211,'シフト記号表（従来型・ユニット型共通）'!$C$6:$L$47,10,FALSE))</f>
        <v/>
      </c>
      <c r="AF212" s="1354" t="str">
        <f>IF(AF211="","",VLOOKUP(AF211,'シフト記号表（従来型・ユニット型共通）'!$C$6:$L$47,10,FALSE))</f>
        <v/>
      </c>
      <c r="AG212" s="1354" t="str">
        <f>IF(AG211="","",VLOOKUP(AG211,'シフト記号表（従来型・ユニット型共通）'!$C$6:$L$47,10,FALSE))</f>
        <v/>
      </c>
      <c r="AH212" s="1354" t="str">
        <f>IF(AH211="","",VLOOKUP(AH211,'シフト記号表（従来型・ユニット型共通）'!$C$6:$L$47,10,FALSE))</f>
        <v/>
      </c>
      <c r="AI212" s="1354" t="str">
        <f>IF(AI211="","",VLOOKUP(AI211,'シフト記号表（従来型・ユニット型共通）'!$C$6:$L$47,10,FALSE))</f>
        <v/>
      </c>
      <c r="AJ212" s="1370" t="str">
        <f>IF(AJ211="","",VLOOKUP(AJ211,'シフト記号表（従来型・ユニット型共通）'!$C$6:$L$47,10,FALSE))</f>
        <v/>
      </c>
      <c r="AK212" s="1342" t="str">
        <f>IF(AK211="","",VLOOKUP(AK211,'シフト記号表（従来型・ユニット型共通）'!$C$6:$L$47,10,FALSE))</f>
        <v/>
      </c>
      <c r="AL212" s="1354" t="str">
        <f>IF(AL211="","",VLOOKUP(AL211,'シフト記号表（従来型・ユニット型共通）'!$C$6:$L$47,10,FALSE))</f>
        <v/>
      </c>
      <c r="AM212" s="1354" t="str">
        <f>IF(AM211="","",VLOOKUP(AM211,'シフト記号表（従来型・ユニット型共通）'!$C$6:$L$47,10,FALSE))</f>
        <v/>
      </c>
      <c r="AN212" s="1354" t="str">
        <f>IF(AN211="","",VLOOKUP(AN211,'シフト記号表（従来型・ユニット型共通）'!$C$6:$L$47,10,FALSE))</f>
        <v/>
      </c>
      <c r="AO212" s="1354" t="str">
        <f>IF(AO211="","",VLOOKUP(AO211,'シフト記号表（従来型・ユニット型共通）'!$C$6:$L$47,10,FALSE))</f>
        <v/>
      </c>
      <c r="AP212" s="1354" t="str">
        <f>IF(AP211="","",VLOOKUP(AP211,'シフト記号表（従来型・ユニット型共通）'!$C$6:$L$47,10,FALSE))</f>
        <v/>
      </c>
      <c r="AQ212" s="1370" t="str">
        <f>IF(AQ211="","",VLOOKUP(AQ211,'シフト記号表（従来型・ユニット型共通）'!$C$6:$L$47,10,FALSE))</f>
        <v/>
      </c>
      <c r="AR212" s="1342" t="str">
        <f>IF(AR211="","",VLOOKUP(AR211,'シフト記号表（従来型・ユニット型共通）'!$C$6:$L$47,10,FALSE))</f>
        <v/>
      </c>
      <c r="AS212" s="1354" t="str">
        <f>IF(AS211="","",VLOOKUP(AS211,'シフト記号表（従来型・ユニット型共通）'!$C$6:$L$47,10,FALSE))</f>
        <v/>
      </c>
      <c r="AT212" s="1354" t="str">
        <f>IF(AT211="","",VLOOKUP(AT211,'シフト記号表（従来型・ユニット型共通）'!$C$6:$L$47,10,FALSE))</f>
        <v/>
      </c>
      <c r="AU212" s="1354" t="str">
        <f>IF(AU211="","",VLOOKUP(AU211,'シフト記号表（従来型・ユニット型共通）'!$C$6:$L$47,10,FALSE))</f>
        <v/>
      </c>
      <c r="AV212" s="1354" t="str">
        <f>IF(AV211="","",VLOOKUP(AV211,'シフト記号表（従来型・ユニット型共通）'!$C$6:$L$47,10,FALSE))</f>
        <v/>
      </c>
      <c r="AW212" s="1354" t="str">
        <f>IF(AW211="","",VLOOKUP(AW211,'シフト記号表（従来型・ユニット型共通）'!$C$6:$L$47,10,FALSE))</f>
        <v/>
      </c>
      <c r="AX212" s="1370" t="str">
        <f>IF(AX211="","",VLOOKUP(AX211,'シフト記号表（従来型・ユニット型共通）'!$C$6:$L$47,10,FALSE))</f>
        <v/>
      </c>
      <c r="AY212" s="1342" t="str">
        <f>IF(AY211="","",VLOOKUP(AY211,'シフト記号表（従来型・ユニット型共通）'!$C$6:$L$47,10,FALSE))</f>
        <v/>
      </c>
      <c r="AZ212" s="1354" t="str">
        <f>IF(AZ211="","",VLOOKUP(AZ211,'シフト記号表（従来型・ユニット型共通）'!$C$6:$L$47,10,FALSE))</f>
        <v/>
      </c>
      <c r="BA212" s="1354" t="str">
        <f>IF(BA211="","",VLOOKUP(BA211,'シフト記号表（従来型・ユニット型共通）'!$C$6:$L$47,10,FALSE))</f>
        <v/>
      </c>
      <c r="BB212" s="1406">
        <f>IF($BE$3="４週",SUM(W212:AX212),IF($BE$3="暦月",SUM(W212:BA212),""))</f>
        <v>0</v>
      </c>
      <c r="BC212" s="1415"/>
      <c r="BD212" s="1424">
        <f>IF($BE$3="４週",BB212/4,IF($BE$3="暦月",(BB212/($BE$8/7)),""))</f>
        <v>0</v>
      </c>
      <c r="BE212" s="1415"/>
      <c r="BF212" s="1437"/>
      <c r="BG212" s="1444"/>
      <c r="BH212" s="1444"/>
      <c r="BI212" s="1444"/>
      <c r="BJ212" s="1454"/>
    </row>
    <row r="213" spans="2:62" ht="20.25" customHeight="1">
      <c r="B213" s="1199">
        <f>B211+1</f>
        <v>99</v>
      </c>
      <c r="C213" s="1213"/>
      <c r="D213" s="1224"/>
      <c r="E213" s="1231"/>
      <c r="F213" s="1236"/>
      <c r="G213" s="1231"/>
      <c r="H213" s="1236"/>
      <c r="I213" s="1245"/>
      <c r="J213" s="1259"/>
      <c r="K213" s="1265"/>
      <c r="L213" s="1281"/>
      <c r="M213" s="1281"/>
      <c r="N213" s="1224"/>
      <c r="O213" s="1288"/>
      <c r="P213" s="1293"/>
      <c r="Q213" s="1293"/>
      <c r="R213" s="1293"/>
      <c r="S213" s="1304"/>
      <c r="T213" s="1314" t="s">
        <v>1366</v>
      </c>
      <c r="U213" s="1321"/>
      <c r="V213" s="1332"/>
      <c r="W213" s="1343"/>
      <c r="X213" s="1355"/>
      <c r="Y213" s="1355"/>
      <c r="Z213" s="1355"/>
      <c r="AA213" s="1355"/>
      <c r="AB213" s="1355"/>
      <c r="AC213" s="1371"/>
      <c r="AD213" s="1343"/>
      <c r="AE213" s="1355"/>
      <c r="AF213" s="1355"/>
      <c r="AG213" s="1355"/>
      <c r="AH213" s="1355"/>
      <c r="AI213" s="1355"/>
      <c r="AJ213" s="1371"/>
      <c r="AK213" s="1343"/>
      <c r="AL213" s="1355"/>
      <c r="AM213" s="1355"/>
      <c r="AN213" s="1355"/>
      <c r="AO213" s="1355"/>
      <c r="AP213" s="1355"/>
      <c r="AQ213" s="1371"/>
      <c r="AR213" s="1343"/>
      <c r="AS213" s="1355"/>
      <c r="AT213" s="1355"/>
      <c r="AU213" s="1355"/>
      <c r="AV213" s="1355"/>
      <c r="AW213" s="1355"/>
      <c r="AX213" s="1371"/>
      <c r="AY213" s="1343"/>
      <c r="AZ213" s="1355"/>
      <c r="BA213" s="1398"/>
      <c r="BB213" s="1405"/>
      <c r="BC213" s="1414"/>
      <c r="BD213" s="1423"/>
      <c r="BE213" s="1431"/>
      <c r="BF213" s="1436"/>
      <c r="BG213" s="1443"/>
      <c r="BH213" s="1443"/>
      <c r="BI213" s="1443"/>
      <c r="BJ213" s="1453"/>
    </row>
    <row r="214" spans="2:62" ht="20.25" customHeight="1">
      <c r="B214" s="1200"/>
      <c r="C214" s="1214"/>
      <c r="D214" s="1225"/>
      <c r="E214" s="1233"/>
      <c r="F214" s="1238">
        <f>C213</f>
        <v>0</v>
      </c>
      <c r="G214" s="1233"/>
      <c r="H214" s="1238">
        <f>I213</f>
        <v>0</v>
      </c>
      <c r="I214" s="1246"/>
      <c r="J214" s="1260"/>
      <c r="K214" s="1266"/>
      <c r="L214" s="1282"/>
      <c r="M214" s="1282"/>
      <c r="N214" s="1225"/>
      <c r="O214" s="1288"/>
      <c r="P214" s="1293"/>
      <c r="Q214" s="1293"/>
      <c r="R214" s="1293"/>
      <c r="S214" s="1304"/>
      <c r="T214" s="1313" t="s">
        <v>1559</v>
      </c>
      <c r="U214" s="1320"/>
      <c r="V214" s="1331"/>
      <c r="W214" s="1342" t="str">
        <f>IF(W213="","",VLOOKUP(W213,'シフト記号表（従来型・ユニット型共通）'!$C$6:$L$47,10,FALSE))</f>
        <v/>
      </c>
      <c r="X214" s="1354" t="str">
        <f>IF(X213="","",VLOOKUP(X213,'シフト記号表（従来型・ユニット型共通）'!$C$6:$L$47,10,FALSE))</f>
        <v/>
      </c>
      <c r="Y214" s="1354" t="str">
        <f>IF(Y213="","",VLOOKUP(Y213,'シフト記号表（従来型・ユニット型共通）'!$C$6:$L$47,10,FALSE))</f>
        <v/>
      </c>
      <c r="Z214" s="1354" t="str">
        <f>IF(Z213="","",VLOOKUP(Z213,'シフト記号表（従来型・ユニット型共通）'!$C$6:$L$47,10,FALSE))</f>
        <v/>
      </c>
      <c r="AA214" s="1354" t="str">
        <f>IF(AA213="","",VLOOKUP(AA213,'シフト記号表（従来型・ユニット型共通）'!$C$6:$L$47,10,FALSE))</f>
        <v/>
      </c>
      <c r="AB214" s="1354" t="str">
        <f>IF(AB213="","",VLOOKUP(AB213,'シフト記号表（従来型・ユニット型共通）'!$C$6:$L$47,10,FALSE))</f>
        <v/>
      </c>
      <c r="AC214" s="1370" t="str">
        <f>IF(AC213="","",VLOOKUP(AC213,'シフト記号表（従来型・ユニット型共通）'!$C$6:$L$47,10,FALSE))</f>
        <v/>
      </c>
      <c r="AD214" s="1342" t="str">
        <f>IF(AD213="","",VLOOKUP(AD213,'シフト記号表（従来型・ユニット型共通）'!$C$6:$L$47,10,FALSE))</f>
        <v/>
      </c>
      <c r="AE214" s="1354" t="str">
        <f>IF(AE213="","",VLOOKUP(AE213,'シフト記号表（従来型・ユニット型共通）'!$C$6:$L$47,10,FALSE))</f>
        <v/>
      </c>
      <c r="AF214" s="1354" t="str">
        <f>IF(AF213="","",VLOOKUP(AF213,'シフト記号表（従来型・ユニット型共通）'!$C$6:$L$47,10,FALSE))</f>
        <v/>
      </c>
      <c r="AG214" s="1354" t="str">
        <f>IF(AG213="","",VLOOKUP(AG213,'シフト記号表（従来型・ユニット型共通）'!$C$6:$L$47,10,FALSE))</f>
        <v/>
      </c>
      <c r="AH214" s="1354" t="str">
        <f>IF(AH213="","",VLOOKUP(AH213,'シフト記号表（従来型・ユニット型共通）'!$C$6:$L$47,10,FALSE))</f>
        <v/>
      </c>
      <c r="AI214" s="1354" t="str">
        <f>IF(AI213="","",VLOOKUP(AI213,'シフト記号表（従来型・ユニット型共通）'!$C$6:$L$47,10,FALSE))</f>
        <v/>
      </c>
      <c r="AJ214" s="1370" t="str">
        <f>IF(AJ213="","",VLOOKUP(AJ213,'シフト記号表（従来型・ユニット型共通）'!$C$6:$L$47,10,FALSE))</f>
        <v/>
      </c>
      <c r="AK214" s="1342" t="str">
        <f>IF(AK213="","",VLOOKUP(AK213,'シフト記号表（従来型・ユニット型共通）'!$C$6:$L$47,10,FALSE))</f>
        <v/>
      </c>
      <c r="AL214" s="1354" t="str">
        <f>IF(AL213="","",VLOOKUP(AL213,'シフト記号表（従来型・ユニット型共通）'!$C$6:$L$47,10,FALSE))</f>
        <v/>
      </c>
      <c r="AM214" s="1354" t="str">
        <f>IF(AM213="","",VLOOKUP(AM213,'シフト記号表（従来型・ユニット型共通）'!$C$6:$L$47,10,FALSE))</f>
        <v/>
      </c>
      <c r="AN214" s="1354" t="str">
        <f>IF(AN213="","",VLOOKUP(AN213,'シフト記号表（従来型・ユニット型共通）'!$C$6:$L$47,10,FALSE))</f>
        <v/>
      </c>
      <c r="AO214" s="1354" t="str">
        <f>IF(AO213="","",VLOOKUP(AO213,'シフト記号表（従来型・ユニット型共通）'!$C$6:$L$47,10,FALSE))</f>
        <v/>
      </c>
      <c r="AP214" s="1354" t="str">
        <f>IF(AP213="","",VLOOKUP(AP213,'シフト記号表（従来型・ユニット型共通）'!$C$6:$L$47,10,FALSE))</f>
        <v/>
      </c>
      <c r="AQ214" s="1370" t="str">
        <f>IF(AQ213="","",VLOOKUP(AQ213,'シフト記号表（従来型・ユニット型共通）'!$C$6:$L$47,10,FALSE))</f>
        <v/>
      </c>
      <c r="AR214" s="1342" t="str">
        <f>IF(AR213="","",VLOOKUP(AR213,'シフト記号表（従来型・ユニット型共通）'!$C$6:$L$47,10,FALSE))</f>
        <v/>
      </c>
      <c r="AS214" s="1354" t="str">
        <f>IF(AS213="","",VLOOKUP(AS213,'シフト記号表（従来型・ユニット型共通）'!$C$6:$L$47,10,FALSE))</f>
        <v/>
      </c>
      <c r="AT214" s="1354" t="str">
        <f>IF(AT213="","",VLOOKUP(AT213,'シフト記号表（従来型・ユニット型共通）'!$C$6:$L$47,10,FALSE))</f>
        <v/>
      </c>
      <c r="AU214" s="1354" t="str">
        <f>IF(AU213="","",VLOOKUP(AU213,'シフト記号表（従来型・ユニット型共通）'!$C$6:$L$47,10,FALSE))</f>
        <v/>
      </c>
      <c r="AV214" s="1354" t="str">
        <f>IF(AV213="","",VLOOKUP(AV213,'シフト記号表（従来型・ユニット型共通）'!$C$6:$L$47,10,FALSE))</f>
        <v/>
      </c>
      <c r="AW214" s="1354" t="str">
        <f>IF(AW213="","",VLOOKUP(AW213,'シフト記号表（従来型・ユニット型共通）'!$C$6:$L$47,10,FALSE))</f>
        <v/>
      </c>
      <c r="AX214" s="1370" t="str">
        <f>IF(AX213="","",VLOOKUP(AX213,'シフト記号表（従来型・ユニット型共通）'!$C$6:$L$47,10,FALSE))</f>
        <v/>
      </c>
      <c r="AY214" s="1342" t="str">
        <f>IF(AY213="","",VLOOKUP(AY213,'シフト記号表（従来型・ユニット型共通）'!$C$6:$L$47,10,FALSE))</f>
        <v/>
      </c>
      <c r="AZ214" s="1354" t="str">
        <f>IF(AZ213="","",VLOOKUP(AZ213,'シフト記号表（従来型・ユニット型共通）'!$C$6:$L$47,10,FALSE))</f>
        <v/>
      </c>
      <c r="BA214" s="1354" t="str">
        <f>IF(BA213="","",VLOOKUP(BA213,'シフト記号表（従来型・ユニット型共通）'!$C$6:$L$47,10,FALSE))</f>
        <v/>
      </c>
      <c r="BB214" s="1406">
        <f>IF($BE$3="４週",SUM(W214:AX214),IF($BE$3="暦月",SUM(W214:BA214),""))</f>
        <v>0</v>
      </c>
      <c r="BC214" s="1415"/>
      <c r="BD214" s="1424">
        <f>IF($BE$3="４週",BB214/4,IF($BE$3="暦月",(BB214/($BE$8/7)),""))</f>
        <v>0</v>
      </c>
      <c r="BE214" s="1415"/>
      <c r="BF214" s="1437"/>
      <c r="BG214" s="1444"/>
      <c r="BH214" s="1444"/>
      <c r="BI214" s="1444"/>
      <c r="BJ214" s="1454"/>
    </row>
    <row r="215" spans="2:62" ht="20.25" customHeight="1">
      <c r="B215" s="1199">
        <f>B213+1</f>
        <v>100</v>
      </c>
      <c r="C215" s="1213"/>
      <c r="D215" s="1224"/>
      <c r="E215" s="1232"/>
      <c r="F215" s="1237"/>
      <c r="G215" s="1232"/>
      <c r="H215" s="1237"/>
      <c r="I215" s="1245"/>
      <c r="J215" s="1259"/>
      <c r="K215" s="1265"/>
      <c r="L215" s="1281"/>
      <c r="M215" s="1281"/>
      <c r="N215" s="1224"/>
      <c r="O215" s="1288"/>
      <c r="P215" s="1293"/>
      <c r="Q215" s="1293"/>
      <c r="R215" s="1293"/>
      <c r="S215" s="1304"/>
      <c r="T215" s="1312" t="s">
        <v>1366</v>
      </c>
      <c r="U215" s="1319"/>
      <c r="V215" s="1330"/>
      <c r="W215" s="1343"/>
      <c r="X215" s="1355"/>
      <c r="Y215" s="1355"/>
      <c r="Z215" s="1355"/>
      <c r="AA215" s="1355"/>
      <c r="AB215" s="1355"/>
      <c r="AC215" s="1371"/>
      <c r="AD215" s="1343"/>
      <c r="AE215" s="1355"/>
      <c r="AF215" s="1355"/>
      <c r="AG215" s="1355"/>
      <c r="AH215" s="1355"/>
      <c r="AI215" s="1355"/>
      <c r="AJ215" s="1371"/>
      <c r="AK215" s="1343"/>
      <c r="AL215" s="1355"/>
      <c r="AM215" s="1355"/>
      <c r="AN215" s="1355"/>
      <c r="AO215" s="1355"/>
      <c r="AP215" s="1355"/>
      <c r="AQ215" s="1371"/>
      <c r="AR215" s="1343"/>
      <c r="AS215" s="1355"/>
      <c r="AT215" s="1355"/>
      <c r="AU215" s="1355"/>
      <c r="AV215" s="1355"/>
      <c r="AW215" s="1355"/>
      <c r="AX215" s="1371"/>
      <c r="AY215" s="1343"/>
      <c r="AZ215" s="1355"/>
      <c r="BA215" s="1398"/>
      <c r="BB215" s="1405"/>
      <c r="BC215" s="1414"/>
      <c r="BD215" s="1423"/>
      <c r="BE215" s="1431"/>
      <c r="BF215" s="1436"/>
      <c r="BG215" s="1443"/>
      <c r="BH215" s="1443"/>
      <c r="BI215" s="1443"/>
      <c r="BJ215" s="1453"/>
    </row>
    <row r="216" spans="2:62" ht="20.25" customHeight="1">
      <c r="B216" s="1201"/>
      <c r="C216" s="1215"/>
      <c r="D216" s="1226"/>
      <c r="E216" s="1234"/>
      <c r="F216" s="1239">
        <f>C215</f>
        <v>0</v>
      </c>
      <c r="G216" s="1234"/>
      <c r="H216" s="1239">
        <f>I215</f>
        <v>0</v>
      </c>
      <c r="I216" s="1247"/>
      <c r="J216" s="1261"/>
      <c r="K216" s="1267"/>
      <c r="L216" s="1283"/>
      <c r="M216" s="1283"/>
      <c r="N216" s="1226"/>
      <c r="O216" s="1289"/>
      <c r="P216" s="1294"/>
      <c r="Q216" s="1294"/>
      <c r="R216" s="1294"/>
      <c r="S216" s="1305"/>
      <c r="T216" s="1315" t="s">
        <v>1559</v>
      </c>
      <c r="U216" s="1322"/>
      <c r="V216" s="1333"/>
      <c r="W216" s="1344" t="str">
        <f>IF(W215="","",VLOOKUP(W215,'シフト記号表（従来型・ユニット型共通）'!$C$6:$L$47,10,FALSE))</f>
        <v/>
      </c>
      <c r="X216" s="1356" t="str">
        <f>IF(X215="","",VLOOKUP(X215,'シフト記号表（従来型・ユニット型共通）'!$C$6:$L$47,10,FALSE))</f>
        <v/>
      </c>
      <c r="Y216" s="1356" t="str">
        <f>IF(Y215="","",VLOOKUP(Y215,'シフト記号表（従来型・ユニット型共通）'!$C$6:$L$47,10,FALSE))</f>
        <v/>
      </c>
      <c r="Z216" s="1356" t="str">
        <f>IF(Z215="","",VLOOKUP(Z215,'シフト記号表（従来型・ユニット型共通）'!$C$6:$L$47,10,FALSE))</f>
        <v/>
      </c>
      <c r="AA216" s="1356" t="str">
        <f>IF(AA215="","",VLOOKUP(AA215,'シフト記号表（従来型・ユニット型共通）'!$C$6:$L$47,10,FALSE))</f>
        <v/>
      </c>
      <c r="AB216" s="1356" t="str">
        <f>IF(AB215="","",VLOOKUP(AB215,'シフト記号表（従来型・ユニット型共通）'!$C$6:$L$47,10,FALSE))</f>
        <v/>
      </c>
      <c r="AC216" s="1372" t="str">
        <f>IF(AC215="","",VLOOKUP(AC215,'シフト記号表（従来型・ユニット型共通）'!$C$6:$L$47,10,FALSE))</f>
        <v/>
      </c>
      <c r="AD216" s="1344" t="str">
        <f>IF(AD215="","",VLOOKUP(AD215,'シフト記号表（従来型・ユニット型共通）'!$C$6:$L$47,10,FALSE))</f>
        <v/>
      </c>
      <c r="AE216" s="1356" t="str">
        <f>IF(AE215="","",VLOOKUP(AE215,'シフト記号表（従来型・ユニット型共通）'!$C$6:$L$47,10,FALSE))</f>
        <v/>
      </c>
      <c r="AF216" s="1356" t="str">
        <f>IF(AF215="","",VLOOKUP(AF215,'シフト記号表（従来型・ユニット型共通）'!$C$6:$L$47,10,FALSE))</f>
        <v/>
      </c>
      <c r="AG216" s="1356" t="str">
        <f>IF(AG215="","",VLOOKUP(AG215,'シフト記号表（従来型・ユニット型共通）'!$C$6:$L$47,10,FALSE))</f>
        <v/>
      </c>
      <c r="AH216" s="1356" t="str">
        <f>IF(AH215="","",VLOOKUP(AH215,'シフト記号表（従来型・ユニット型共通）'!$C$6:$L$47,10,FALSE))</f>
        <v/>
      </c>
      <c r="AI216" s="1356" t="str">
        <f>IF(AI215="","",VLOOKUP(AI215,'シフト記号表（従来型・ユニット型共通）'!$C$6:$L$47,10,FALSE))</f>
        <v/>
      </c>
      <c r="AJ216" s="1372" t="str">
        <f>IF(AJ215="","",VLOOKUP(AJ215,'シフト記号表（従来型・ユニット型共通）'!$C$6:$L$47,10,FALSE))</f>
        <v/>
      </c>
      <c r="AK216" s="1344" t="str">
        <f>IF(AK215="","",VLOOKUP(AK215,'シフト記号表（従来型・ユニット型共通）'!$C$6:$L$47,10,FALSE))</f>
        <v/>
      </c>
      <c r="AL216" s="1356" t="str">
        <f>IF(AL215="","",VLOOKUP(AL215,'シフト記号表（従来型・ユニット型共通）'!$C$6:$L$47,10,FALSE))</f>
        <v/>
      </c>
      <c r="AM216" s="1356" t="str">
        <f>IF(AM215="","",VLOOKUP(AM215,'シフト記号表（従来型・ユニット型共通）'!$C$6:$L$47,10,FALSE))</f>
        <v/>
      </c>
      <c r="AN216" s="1356" t="str">
        <f>IF(AN215="","",VLOOKUP(AN215,'シフト記号表（従来型・ユニット型共通）'!$C$6:$L$47,10,FALSE))</f>
        <v/>
      </c>
      <c r="AO216" s="1356" t="str">
        <f>IF(AO215="","",VLOOKUP(AO215,'シフト記号表（従来型・ユニット型共通）'!$C$6:$L$47,10,FALSE))</f>
        <v/>
      </c>
      <c r="AP216" s="1356" t="str">
        <f>IF(AP215="","",VLOOKUP(AP215,'シフト記号表（従来型・ユニット型共通）'!$C$6:$L$47,10,FALSE))</f>
        <v/>
      </c>
      <c r="AQ216" s="1372" t="str">
        <f>IF(AQ215="","",VLOOKUP(AQ215,'シフト記号表（従来型・ユニット型共通）'!$C$6:$L$47,10,FALSE))</f>
        <v/>
      </c>
      <c r="AR216" s="1344" t="str">
        <f>IF(AR215="","",VLOOKUP(AR215,'シフト記号表（従来型・ユニット型共通）'!$C$6:$L$47,10,FALSE))</f>
        <v/>
      </c>
      <c r="AS216" s="1356" t="str">
        <f>IF(AS215="","",VLOOKUP(AS215,'シフト記号表（従来型・ユニット型共通）'!$C$6:$L$47,10,FALSE))</f>
        <v/>
      </c>
      <c r="AT216" s="1356" t="str">
        <f>IF(AT215="","",VLOOKUP(AT215,'シフト記号表（従来型・ユニット型共通）'!$C$6:$L$47,10,FALSE))</f>
        <v/>
      </c>
      <c r="AU216" s="1356" t="str">
        <f>IF(AU215="","",VLOOKUP(AU215,'シフト記号表（従来型・ユニット型共通）'!$C$6:$L$47,10,FALSE))</f>
        <v/>
      </c>
      <c r="AV216" s="1356" t="str">
        <f>IF(AV215="","",VLOOKUP(AV215,'シフト記号表（従来型・ユニット型共通）'!$C$6:$L$47,10,FALSE))</f>
        <v/>
      </c>
      <c r="AW216" s="1356" t="str">
        <f>IF(AW215="","",VLOOKUP(AW215,'シフト記号表（従来型・ユニット型共通）'!$C$6:$L$47,10,FALSE))</f>
        <v/>
      </c>
      <c r="AX216" s="1372" t="str">
        <f>IF(AX215="","",VLOOKUP(AX215,'シフト記号表（従来型・ユニット型共通）'!$C$6:$L$47,10,FALSE))</f>
        <v/>
      </c>
      <c r="AY216" s="1344" t="str">
        <f>IF(AY215="","",VLOOKUP(AY215,'シフト記号表（従来型・ユニット型共通）'!$C$6:$L$47,10,FALSE))</f>
        <v/>
      </c>
      <c r="AZ216" s="1356" t="str">
        <f>IF(AZ215="","",VLOOKUP(AZ215,'シフト記号表（従来型・ユニット型共通）'!$C$6:$L$47,10,FALSE))</f>
        <v/>
      </c>
      <c r="BA216" s="1356" t="str">
        <f>IF(BA215="","",VLOOKUP(BA215,'シフト記号表（従来型・ユニット型共通）'!$C$6:$L$47,10,FALSE))</f>
        <v/>
      </c>
      <c r="BB216" s="1407">
        <f>IF($BE$3="４週",SUM(W216:AX216),IF($BE$3="暦月",SUM(W216:BA216),""))</f>
        <v>0</v>
      </c>
      <c r="BC216" s="1416"/>
      <c r="BD216" s="1425">
        <f>IF($BE$3="４週",BB216/4,IF($BE$3="暦月",(BB216/($BE$8/7)),""))</f>
        <v>0</v>
      </c>
      <c r="BE216" s="1416"/>
      <c r="BF216" s="1438"/>
      <c r="BG216" s="1445"/>
      <c r="BH216" s="1445"/>
      <c r="BI216" s="1445"/>
      <c r="BJ216" s="1455"/>
    </row>
    <row r="217" spans="2:62" ht="20.25" customHeight="1">
      <c r="B217" s="1202"/>
      <c r="C217" s="1216"/>
      <c r="D217" s="1216"/>
      <c r="E217" s="1216"/>
      <c r="F217" s="1216"/>
      <c r="G217" s="1216"/>
      <c r="H217" s="1216"/>
      <c r="I217" s="1248"/>
      <c r="J217" s="1248"/>
      <c r="K217" s="1216"/>
      <c r="L217" s="1216"/>
      <c r="M217" s="1216"/>
      <c r="N217" s="1216"/>
      <c r="O217" s="1290"/>
      <c r="P217" s="1290"/>
      <c r="Q217" s="1290"/>
      <c r="R217" s="1298"/>
      <c r="S217" s="1298"/>
      <c r="T217" s="1298"/>
      <c r="U217" s="1323"/>
      <c r="V217" s="1334"/>
      <c r="W217" s="1345"/>
      <c r="X217" s="1345"/>
      <c r="Y217" s="1345"/>
      <c r="Z217" s="1345"/>
      <c r="AA217" s="1345"/>
      <c r="AB217" s="1345"/>
      <c r="AC217" s="1345"/>
      <c r="AD217" s="1345"/>
      <c r="AE217" s="1345"/>
      <c r="AF217" s="1345"/>
      <c r="AG217" s="1345"/>
      <c r="AH217" s="1345"/>
      <c r="AI217" s="1345"/>
      <c r="AJ217" s="1345"/>
      <c r="AK217" s="1345"/>
      <c r="AL217" s="1345"/>
      <c r="AM217" s="1345"/>
      <c r="AN217" s="1345"/>
      <c r="AO217" s="1345"/>
      <c r="AP217" s="1345"/>
      <c r="AQ217" s="1345"/>
      <c r="AR217" s="1345"/>
      <c r="AS217" s="1345"/>
      <c r="AT217" s="1345"/>
      <c r="AU217" s="1345"/>
      <c r="AV217" s="1345"/>
      <c r="AW217" s="1345"/>
      <c r="AX217" s="1345"/>
      <c r="AY217" s="1345"/>
      <c r="AZ217" s="1345"/>
      <c r="BA217" s="1345"/>
      <c r="BB217" s="1345"/>
      <c r="BC217" s="1345"/>
      <c r="BD217" s="1426"/>
      <c r="BE217" s="1426"/>
      <c r="BF217" s="1290"/>
      <c r="BG217" s="1290"/>
      <c r="BH217" s="1290"/>
      <c r="BI217" s="1290"/>
      <c r="BJ217" s="1290"/>
    </row>
    <row r="218" spans="2:62" ht="20.25" customHeight="1">
      <c r="B218" s="1202"/>
      <c r="C218" s="1216"/>
      <c r="D218" s="1216"/>
      <c r="E218" s="1216"/>
      <c r="F218" s="1216"/>
      <c r="G218" s="1216"/>
      <c r="H218" s="1216"/>
      <c r="I218" s="1249"/>
      <c r="J218" s="1262" t="s">
        <v>1503</v>
      </c>
      <c r="K218" s="1262"/>
      <c r="L218" s="1262"/>
      <c r="M218" s="1262"/>
      <c r="N218" s="1262"/>
      <c r="O218" s="1262"/>
      <c r="P218" s="1262"/>
      <c r="Q218" s="1262"/>
      <c r="R218" s="1262"/>
      <c r="S218" s="1262"/>
      <c r="T218" s="1272"/>
      <c r="U218" s="1262"/>
      <c r="V218" s="1262"/>
      <c r="W218" s="1262"/>
      <c r="X218" s="1262"/>
      <c r="Y218" s="1262"/>
      <c r="Z218" s="1350"/>
      <c r="AA218" s="1350"/>
      <c r="AB218" s="1350"/>
      <c r="AC218" s="1350"/>
      <c r="AD218" s="1350"/>
      <c r="AE218" s="1350"/>
      <c r="AF218" s="1350"/>
      <c r="AG218" s="1350"/>
      <c r="AH218" s="1350"/>
      <c r="AI218" s="1350"/>
      <c r="AJ218" s="1350"/>
      <c r="AK218" s="1350"/>
      <c r="AL218" s="1350"/>
      <c r="AM218" s="1350"/>
      <c r="AN218" s="1350"/>
      <c r="AO218" s="1350"/>
      <c r="AP218" s="1350"/>
      <c r="AQ218" s="1350"/>
      <c r="AR218" s="1350"/>
      <c r="AS218" s="1350"/>
      <c r="AT218" s="1350"/>
      <c r="AU218" s="1350"/>
      <c r="AV218" s="1350"/>
      <c r="AW218" s="1350"/>
      <c r="AX218" s="1350"/>
      <c r="AY218" s="1350"/>
      <c r="AZ218" s="1350"/>
      <c r="BA218" s="1350"/>
      <c r="BB218" s="1350"/>
      <c r="BC218" s="1350"/>
      <c r="BD218" s="1427"/>
      <c r="BE218" s="1426"/>
      <c r="BF218" s="1290"/>
      <c r="BG218" s="1290"/>
      <c r="BH218" s="1290"/>
      <c r="BI218" s="1290"/>
      <c r="BJ218" s="1290"/>
    </row>
    <row r="219" spans="2:62" ht="20.25" customHeight="1">
      <c r="B219" s="1202"/>
      <c r="C219" s="1216"/>
      <c r="D219" s="1216"/>
      <c r="E219" s="1216"/>
      <c r="F219" s="1216"/>
      <c r="G219" s="1216"/>
      <c r="H219" s="1216"/>
      <c r="I219" s="1249"/>
      <c r="J219" s="1262"/>
      <c r="K219" s="1262" t="s">
        <v>1529</v>
      </c>
      <c r="L219" s="1262"/>
      <c r="M219" s="1262"/>
      <c r="N219" s="1262"/>
      <c r="O219" s="1262"/>
      <c r="P219" s="1262"/>
      <c r="Q219" s="1262"/>
      <c r="R219" s="1262"/>
      <c r="S219" s="1262"/>
      <c r="T219" s="1272"/>
      <c r="U219" s="1262"/>
      <c r="V219" s="1262"/>
      <c r="W219" s="1262"/>
      <c r="X219" s="1262"/>
      <c r="Y219" s="1262"/>
      <c r="Z219" s="1350"/>
      <c r="AA219" s="1262" t="s">
        <v>1444</v>
      </c>
      <c r="AB219" s="1262"/>
      <c r="AC219" s="1262"/>
      <c r="AD219" s="1262"/>
      <c r="AE219" s="1262"/>
      <c r="AF219" s="1262"/>
      <c r="AG219" s="1262"/>
      <c r="AH219" s="1262"/>
      <c r="AI219" s="1262"/>
      <c r="AJ219" s="1272"/>
      <c r="AK219" s="1262"/>
      <c r="AL219" s="1262"/>
      <c r="AM219" s="1262"/>
      <c r="AN219" s="1262"/>
      <c r="AO219" s="1350"/>
      <c r="AP219" s="1350"/>
      <c r="AQ219" s="1262" t="s">
        <v>1571</v>
      </c>
      <c r="AR219" s="1350"/>
      <c r="AS219" s="1350"/>
      <c r="AT219" s="1350"/>
      <c r="AU219" s="1350"/>
      <c r="AV219" s="1350"/>
      <c r="AW219" s="1350"/>
      <c r="AX219" s="1350"/>
      <c r="AY219" s="1350"/>
      <c r="AZ219" s="1350"/>
      <c r="BA219" s="1350"/>
      <c r="BB219" s="1350"/>
      <c r="BC219" s="1350"/>
      <c r="BD219" s="1427"/>
      <c r="BE219" s="1426"/>
      <c r="BF219" s="1290"/>
      <c r="BG219" s="1290"/>
      <c r="BH219" s="1290"/>
      <c r="BI219" s="1290"/>
      <c r="BJ219" s="1290"/>
    </row>
    <row r="220" spans="2:62" ht="20.25" customHeight="1">
      <c r="B220" s="1202"/>
      <c r="C220" s="1216"/>
      <c r="D220" s="1216"/>
      <c r="E220" s="1216"/>
      <c r="F220" s="1216"/>
      <c r="G220" s="1216"/>
      <c r="H220" s="1216"/>
      <c r="I220" s="1249"/>
      <c r="J220" s="1262"/>
      <c r="K220" s="1268" t="s">
        <v>1530</v>
      </c>
      <c r="L220" s="1268"/>
      <c r="M220" s="1268" t="s">
        <v>1536</v>
      </c>
      <c r="N220" s="1268"/>
      <c r="O220" s="1268"/>
      <c r="P220" s="1268"/>
      <c r="Q220" s="1262"/>
      <c r="R220" s="1299" t="s">
        <v>1557</v>
      </c>
      <c r="S220" s="1299"/>
      <c r="T220" s="1299"/>
      <c r="U220" s="1299"/>
      <c r="V220" s="1274"/>
      <c r="W220" s="1346" t="s">
        <v>677</v>
      </c>
      <c r="X220" s="1346"/>
      <c r="Y220" s="1250"/>
      <c r="Z220" s="1350"/>
      <c r="AA220" s="1268" t="s">
        <v>1530</v>
      </c>
      <c r="AB220" s="1268"/>
      <c r="AC220" s="1268" t="s">
        <v>1536</v>
      </c>
      <c r="AD220" s="1268"/>
      <c r="AE220" s="1268"/>
      <c r="AF220" s="1268"/>
      <c r="AG220" s="1262"/>
      <c r="AH220" s="1299" t="s">
        <v>1557</v>
      </c>
      <c r="AI220" s="1299"/>
      <c r="AJ220" s="1299"/>
      <c r="AK220" s="1299"/>
      <c r="AL220" s="1274"/>
      <c r="AM220" s="1346" t="s">
        <v>677</v>
      </c>
      <c r="AN220" s="1346"/>
      <c r="AO220" s="1350"/>
      <c r="AP220" s="1350"/>
      <c r="AQ220" s="1350"/>
      <c r="AR220" s="1350"/>
      <c r="AS220" s="1350"/>
      <c r="AT220" s="1350"/>
      <c r="AU220" s="1350"/>
      <c r="AV220" s="1350"/>
      <c r="AW220" s="1350"/>
      <c r="AX220" s="1350"/>
      <c r="AY220" s="1350"/>
      <c r="AZ220" s="1350"/>
      <c r="BA220" s="1350"/>
      <c r="BB220" s="1350"/>
      <c r="BC220" s="1350"/>
      <c r="BD220" s="1427"/>
      <c r="BE220" s="1426"/>
      <c r="BF220" s="1248"/>
      <c r="BG220" s="1248"/>
      <c r="BH220" s="1248"/>
      <c r="BI220" s="1248"/>
      <c r="BJ220" s="1290"/>
    </row>
    <row r="221" spans="2:62" ht="20.25" customHeight="1">
      <c r="B221" s="1202"/>
      <c r="C221" s="1216"/>
      <c r="D221" s="1216"/>
      <c r="E221" s="1216"/>
      <c r="F221" s="1216"/>
      <c r="G221" s="1216"/>
      <c r="H221" s="1216"/>
      <c r="I221" s="1249"/>
      <c r="J221" s="1262"/>
      <c r="K221" s="1269"/>
      <c r="L221" s="1269"/>
      <c r="M221" s="1269" t="s">
        <v>963</v>
      </c>
      <c r="N221" s="1269"/>
      <c r="O221" s="1269" t="s">
        <v>1551</v>
      </c>
      <c r="P221" s="1269"/>
      <c r="Q221" s="1262"/>
      <c r="R221" s="1269" t="s">
        <v>963</v>
      </c>
      <c r="S221" s="1269"/>
      <c r="T221" s="1269" t="s">
        <v>1551</v>
      </c>
      <c r="U221" s="1269"/>
      <c r="V221" s="1274"/>
      <c r="W221" s="1346" t="s">
        <v>1026</v>
      </c>
      <c r="X221" s="1346"/>
      <c r="Y221" s="1250"/>
      <c r="Z221" s="1350"/>
      <c r="AA221" s="1269"/>
      <c r="AB221" s="1269"/>
      <c r="AC221" s="1269" t="s">
        <v>963</v>
      </c>
      <c r="AD221" s="1269"/>
      <c r="AE221" s="1269" t="s">
        <v>1551</v>
      </c>
      <c r="AF221" s="1269"/>
      <c r="AG221" s="1262"/>
      <c r="AH221" s="1269" t="s">
        <v>963</v>
      </c>
      <c r="AI221" s="1269"/>
      <c r="AJ221" s="1269" t="s">
        <v>1551</v>
      </c>
      <c r="AK221" s="1269"/>
      <c r="AL221" s="1274"/>
      <c r="AM221" s="1346" t="s">
        <v>1026</v>
      </c>
      <c r="AN221" s="1346"/>
      <c r="AO221" s="1350"/>
      <c r="AP221" s="1350"/>
      <c r="AQ221" s="1389" t="s">
        <v>1523</v>
      </c>
      <c r="AR221" s="1389"/>
      <c r="AS221" s="1389"/>
      <c r="AT221" s="1389"/>
      <c r="AU221" s="1274"/>
      <c r="AV221" s="1346" t="s">
        <v>1524</v>
      </c>
      <c r="AW221" s="1389"/>
      <c r="AX221" s="1389"/>
      <c r="AY221" s="1389"/>
      <c r="AZ221" s="1274"/>
      <c r="BA221" s="1269" t="s">
        <v>1378</v>
      </c>
      <c r="BB221" s="1269"/>
      <c r="BC221" s="1269"/>
      <c r="BD221" s="1269"/>
      <c r="BE221" s="1426"/>
      <c r="BF221" s="1439"/>
      <c r="BG221" s="1439"/>
      <c r="BH221" s="1439"/>
      <c r="BI221" s="1439"/>
      <c r="BJ221" s="1290"/>
    </row>
    <row r="222" spans="2:62" ht="20.25" customHeight="1">
      <c r="B222" s="1202"/>
      <c r="C222" s="1216"/>
      <c r="D222" s="1216"/>
      <c r="E222" s="1216"/>
      <c r="F222" s="1216"/>
      <c r="G222" s="1216"/>
      <c r="H222" s="1216"/>
      <c r="I222" s="1249"/>
      <c r="J222" s="1262"/>
      <c r="K222" s="1270" t="s">
        <v>299</v>
      </c>
      <c r="L222" s="1270"/>
      <c r="M222" s="1284">
        <f>SUMIFS($BB$17:$BB$216,$F$17:$F$216,"看護職員",$H$17:$H$216,"A")</f>
        <v>0</v>
      </c>
      <c r="N222" s="1284"/>
      <c r="O222" s="1284">
        <f>SUMIFS($BD$17:$BD$216,$F$17:$F$216,"看護職員",$H$17:$H$216,"A")</f>
        <v>0</v>
      </c>
      <c r="P222" s="1284"/>
      <c r="Q222" s="1296"/>
      <c r="R222" s="1300">
        <v>0</v>
      </c>
      <c r="S222" s="1300"/>
      <c r="T222" s="1300">
        <v>0</v>
      </c>
      <c r="U222" s="1300"/>
      <c r="V222" s="1335"/>
      <c r="W222" s="1347">
        <v>0</v>
      </c>
      <c r="X222" s="1357"/>
      <c r="Y222" s="1250"/>
      <c r="Z222" s="1350"/>
      <c r="AA222" s="1270" t="s">
        <v>299</v>
      </c>
      <c r="AB222" s="1270"/>
      <c r="AC222" s="1284">
        <f>SUMIFS($BB$17:$BB$216,$F$17:$F$216,"介護職員",$H$17:$H$216,"A")</f>
        <v>0</v>
      </c>
      <c r="AD222" s="1284"/>
      <c r="AE222" s="1284">
        <f>SUMIFS($BD$17:$BD$216,$F$17:$F$216,"介護職員",$H$17:$H$216,"A")</f>
        <v>0</v>
      </c>
      <c r="AF222" s="1284"/>
      <c r="AG222" s="1296"/>
      <c r="AH222" s="1300">
        <v>0</v>
      </c>
      <c r="AI222" s="1300"/>
      <c r="AJ222" s="1300">
        <v>0</v>
      </c>
      <c r="AK222" s="1300"/>
      <c r="AL222" s="1335"/>
      <c r="AM222" s="1347">
        <v>0</v>
      </c>
      <c r="AN222" s="1357"/>
      <c r="AO222" s="1350"/>
      <c r="AP222" s="1350"/>
      <c r="AQ222" s="1390" t="e">
        <f>U236</f>
        <v>#DIV/0!</v>
      </c>
      <c r="AR222" s="1270"/>
      <c r="AS222" s="1270"/>
      <c r="AT222" s="1270"/>
      <c r="AU222" s="1268" t="s">
        <v>651</v>
      </c>
      <c r="AV222" s="1390" t="e">
        <f>AK236</f>
        <v>#DIV/0!</v>
      </c>
      <c r="AW222" s="1270"/>
      <c r="AX222" s="1270"/>
      <c r="AY222" s="1270"/>
      <c r="AZ222" s="1268" t="s">
        <v>357</v>
      </c>
      <c r="BA222" s="1324" t="e">
        <f>ROUNDDOWN(AQ222+AV222,1)</f>
        <v>#DIV/0!</v>
      </c>
      <c r="BB222" s="1324"/>
      <c r="BC222" s="1324"/>
      <c r="BD222" s="1324"/>
      <c r="BE222" s="1426"/>
      <c r="BF222" s="1440"/>
      <c r="BG222" s="1440"/>
      <c r="BH222" s="1440"/>
      <c r="BI222" s="1440"/>
      <c r="BJ222" s="1290"/>
    </row>
    <row r="223" spans="2:62" ht="20.25" customHeight="1">
      <c r="B223" s="1202"/>
      <c r="C223" s="1216"/>
      <c r="D223" s="1216"/>
      <c r="E223" s="1216"/>
      <c r="F223" s="1216"/>
      <c r="G223" s="1216"/>
      <c r="H223" s="1216"/>
      <c r="I223" s="1249"/>
      <c r="J223" s="1262"/>
      <c r="K223" s="1270" t="s">
        <v>819</v>
      </c>
      <c r="L223" s="1270"/>
      <c r="M223" s="1284">
        <f>SUMIFS($BB$17:$BB$216,$F$17:$F$216,"看護職員",$H$17:$H$216,"B")</f>
        <v>0</v>
      </c>
      <c r="N223" s="1284"/>
      <c r="O223" s="1284">
        <f>SUMIFS($BD$17:$BD$216,$F$17:$F$216,"看護職員",$H$17:$H$216,"B")</f>
        <v>0</v>
      </c>
      <c r="P223" s="1284"/>
      <c r="Q223" s="1296"/>
      <c r="R223" s="1300">
        <v>0</v>
      </c>
      <c r="S223" s="1300"/>
      <c r="T223" s="1300">
        <v>0</v>
      </c>
      <c r="U223" s="1300"/>
      <c r="V223" s="1335"/>
      <c r="W223" s="1347">
        <v>0</v>
      </c>
      <c r="X223" s="1357"/>
      <c r="Y223" s="1250"/>
      <c r="Z223" s="1350"/>
      <c r="AA223" s="1270" t="s">
        <v>819</v>
      </c>
      <c r="AB223" s="1270"/>
      <c r="AC223" s="1284">
        <f>SUMIFS($BB$17:$BB$216,$F$17:$F$216,"介護職員",$H$17:$H$216,"B")</f>
        <v>0</v>
      </c>
      <c r="AD223" s="1284"/>
      <c r="AE223" s="1284">
        <f>SUMIFS($BD$17:$BD$216,$F$17:$F$216,"介護職員",$H$17:$H$216,"B")</f>
        <v>0</v>
      </c>
      <c r="AF223" s="1284"/>
      <c r="AG223" s="1296"/>
      <c r="AH223" s="1300">
        <v>0</v>
      </c>
      <c r="AI223" s="1300"/>
      <c r="AJ223" s="1300">
        <v>0</v>
      </c>
      <c r="AK223" s="1300"/>
      <c r="AL223" s="1335"/>
      <c r="AM223" s="1347">
        <v>0</v>
      </c>
      <c r="AN223" s="1357"/>
      <c r="AO223" s="1350"/>
      <c r="AP223" s="1350"/>
      <c r="AQ223" s="1350"/>
      <c r="AR223" s="1350"/>
      <c r="AS223" s="1350"/>
      <c r="AT223" s="1350"/>
      <c r="AU223" s="1350"/>
      <c r="AV223" s="1350"/>
      <c r="AW223" s="1350"/>
      <c r="AX223" s="1350"/>
      <c r="AY223" s="1350"/>
      <c r="AZ223" s="1350"/>
      <c r="BA223" s="1350"/>
      <c r="BB223" s="1350"/>
      <c r="BC223" s="1350"/>
      <c r="BD223" s="1427"/>
      <c r="BE223" s="1426"/>
      <c r="BF223" s="1290"/>
      <c r="BG223" s="1290"/>
      <c r="BH223" s="1290"/>
      <c r="BI223" s="1290"/>
      <c r="BJ223" s="1290"/>
    </row>
    <row r="224" spans="2:62" ht="20.25" customHeight="1">
      <c r="B224" s="1202"/>
      <c r="C224" s="1216"/>
      <c r="D224" s="1216"/>
      <c r="E224" s="1216"/>
      <c r="F224" s="1216"/>
      <c r="G224" s="1216"/>
      <c r="H224" s="1216"/>
      <c r="I224" s="1249"/>
      <c r="J224" s="1262"/>
      <c r="K224" s="1270" t="s">
        <v>1525</v>
      </c>
      <c r="L224" s="1270"/>
      <c r="M224" s="1284">
        <f>SUMIFS($BB$17:$BB$216,$F$17:$F$216,"看護職員",$H$17:$H$216,"C")</f>
        <v>0</v>
      </c>
      <c r="N224" s="1284"/>
      <c r="O224" s="1284">
        <f>SUMIFS($BD$17:$BD$216,$F$17:$F$216,"看護職員",$H$17:$H$216,"C")</f>
        <v>0</v>
      </c>
      <c r="P224" s="1284"/>
      <c r="Q224" s="1296"/>
      <c r="R224" s="1300">
        <v>0</v>
      </c>
      <c r="S224" s="1300"/>
      <c r="T224" s="1300">
        <v>0</v>
      </c>
      <c r="U224" s="1300"/>
      <c r="V224" s="1335"/>
      <c r="W224" s="1348" t="s">
        <v>1563</v>
      </c>
      <c r="X224" s="1358"/>
      <c r="Y224" s="1250"/>
      <c r="Z224" s="1350"/>
      <c r="AA224" s="1270" t="s">
        <v>1525</v>
      </c>
      <c r="AB224" s="1270"/>
      <c r="AC224" s="1284">
        <f>SUMIFS($BB$17:$BB$216,$F$17:$F$216,"介護職員",$H$17:$H$216,"C")</f>
        <v>0</v>
      </c>
      <c r="AD224" s="1284"/>
      <c r="AE224" s="1284">
        <f>SUMIFS($BD$17:$BD$216,$F$17:$F$216,"介護職員",$H$17:$H$216,"C")</f>
        <v>0</v>
      </c>
      <c r="AF224" s="1284"/>
      <c r="AG224" s="1296"/>
      <c r="AH224" s="1300">
        <v>0</v>
      </c>
      <c r="AI224" s="1300"/>
      <c r="AJ224" s="1300">
        <v>0</v>
      </c>
      <c r="AK224" s="1300"/>
      <c r="AL224" s="1335"/>
      <c r="AM224" s="1348" t="s">
        <v>1563</v>
      </c>
      <c r="AN224" s="1358"/>
      <c r="AO224" s="1350"/>
      <c r="AP224" s="1350"/>
      <c r="AQ224" s="1350"/>
      <c r="AR224" s="1350"/>
      <c r="AS224" s="1350"/>
      <c r="AT224" s="1350"/>
      <c r="AU224" s="1350"/>
      <c r="AV224" s="1350"/>
      <c r="AW224" s="1350"/>
      <c r="AX224" s="1350"/>
      <c r="AY224" s="1350"/>
      <c r="AZ224" s="1350"/>
      <c r="BA224" s="1350"/>
      <c r="BB224" s="1350"/>
      <c r="BC224" s="1350"/>
      <c r="BD224" s="1427"/>
      <c r="BE224" s="1426"/>
      <c r="BF224" s="1290"/>
      <c r="BG224" s="1290"/>
      <c r="BH224" s="1290"/>
      <c r="BI224" s="1290"/>
      <c r="BJ224" s="1290"/>
    </row>
    <row r="225" spans="2:62" ht="20.25" customHeight="1">
      <c r="B225" s="1202"/>
      <c r="C225" s="1216"/>
      <c r="D225" s="1216"/>
      <c r="E225" s="1216"/>
      <c r="F225" s="1216"/>
      <c r="G225" s="1216"/>
      <c r="H225" s="1216"/>
      <c r="I225" s="1249"/>
      <c r="J225" s="1262"/>
      <c r="K225" s="1270" t="s">
        <v>1531</v>
      </c>
      <c r="L225" s="1270"/>
      <c r="M225" s="1284">
        <f>SUMIFS($BB$17:$BB$216,$F$17:$F$216,"看護職員",$H$17:$H$216,"D")</f>
        <v>0</v>
      </c>
      <c r="N225" s="1284"/>
      <c r="O225" s="1284">
        <f>SUMIFS($BD$17:$BD$216,$F$17:$F$216,"看護職員",$H$17:$H$216,"D")</f>
        <v>0</v>
      </c>
      <c r="P225" s="1284"/>
      <c r="Q225" s="1296"/>
      <c r="R225" s="1300">
        <v>0</v>
      </c>
      <c r="S225" s="1300"/>
      <c r="T225" s="1300">
        <v>0</v>
      </c>
      <c r="U225" s="1300"/>
      <c r="V225" s="1335"/>
      <c r="W225" s="1348" t="s">
        <v>1563</v>
      </c>
      <c r="X225" s="1358"/>
      <c r="Y225" s="1250"/>
      <c r="Z225" s="1350"/>
      <c r="AA225" s="1270" t="s">
        <v>1531</v>
      </c>
      <c r="AB225" s="1270"/>
      <c r="AC225" s="1284">
        <f>SUMIFS($BB$17:$BB$216,$F$17:$F$216,"介護職員",$H$17:$H$216,"D")</f>
        <v>0</v>
      </c>
      <c r="AD225" s="1284"/>
      <c r="AE225" s="1284">
        <f>SUMIFS($BD$17:$BD$216,$F$17:$F$216,"介護職員",$H$17:$H$216,"D")</f>
        <v>0</v>
      </c>
      <c r="AF225" s="1284"/>
      <c r="AG225" s="1296"/>
      <c r="AH225" s="1300">
        <v>0</v>
      </c>
      <c r="AI225" s="1300"/>
      <c r="AJ225" s="1300">
        <v>0</v>
      </c>
      <c r="AK225" s="1300"/>
      <c r="AL225" s="1335"/>
      <c r="AM225" s="1348" t="s">
        <v>1563</v>
      </c>
      <c r="AN225" s="1358"/>
      <c r="AO225" s="1350"/>
      <c r="AP225" s="1350"/>
      <c r="AQ225" s="1262" t="s">
        <v>1572</v>
      </c>
      <c r="AR225" s="1262"/>
      <c r="AS225" s="1262"/>
      <c r="AT225" s="1262"/>
      <c r="AU225" s="1262"/>
      <c r="AV225" s="1262"/>
      <c r="AW225" s="1350"/>
      <c r="AX225" s="1350"/>
      <c r="AY225" s="1350"/>
      <c r="AZ225" s="1350"/>
      <c r="BA225" s="1350"/>
      <c r="BB225" s="1350"/>
      <c r="BC225" s="1350"/>
      <c r="BD225" s="1427"/>
      <c r="BE225" s="1426"/>
      <c r="BF225" s="1290"/>
      <c r="BG225" s="1290"/>
      <c r="BH225" s="1290"/>
      <c r="BI225" s="1290"/>
      <c r="BJ225" s="1290"/>
    </row>
    <row r="226" spans="2:62" ht="20.25" customHeight="1">
      <c r="B226" s="1202"/>
      <c r="C226" s="1216"/>
      <c r="D226" s="1216"/>
      <c r="E226" s="1216"/>
      <c r="F226" s="1216"/>
      <c r="G226" s="1216"/>
      <c r="H226" s="1216"/>
      <c r="I226" s="1249"/>
      <c r="J226" s="1262"/>
      <c r="K226" s="1270" t="s">
        <v>1378</v>
      </c>
      <c r="L226" s="1270"/>
      <c r="M226" s="1284">
        <f>SUM(M222:N225)</f>
        <v>0</v>
      </c>
      <c r="N226" s="1284"/>
      <c r="O226" s="1284">
        <f>SUM(O222:P225)</f>
        <v>0</v>
      </c>
      <c r="P226" s="1284"/>
      <c r="Q226" s="1296"/>
      <c r="R226" s="1284">
        <f>SUM(R222:S225)</f>
        <v>0</v>
      </c>
      <c r="S226" s="1284"/>
      <c r="T226" s="1284">
        <f>SUM(T222:U225)</f>
        <v>0</v>
      </c>
      <c r="U226" s="1284"/>
      <c r="V226" s="1335"/>
      <c r="W226" s="1349">
        <f>SUM(W222:X223)</f>
        <v>0</v>
      </c>
      <c r="X226" s="1359"/>
      <c r="Y226" s="1250"/>
      <c r="Z226" s="1350"/>
      <c r="AA226" s="1270" t="s">
        <v>1378</v>
      </c>
      <c r="AB226" s="1270"/>
      <c r="AC226" s="1284">
        <f>SUM(AC222:AD225)</f>
        <v>0</v>
      </c>
      <c r="AD226" s="1284"/>
      <c r="AE226" s="1284">
        <f>SUM(AE222:AF225)</f>
        <v>0</v>
      </c>
      <c r="AF226" s="1284"/>
      <c r="AG226" s="1296"/>
      <c r="AH226" s="1284">
        <f>SUM(AH222:AI225)</f>
        <v>0</v>
      </c>
      <c r="AI226" s="1284"/>
      <c r="AJ226" s="1284">
        <f>SUM(AJ222:AK225)</f>
        <v>0</v>
      </c>
      <c r="AK226" s="1284"/>
      <c r="AL226" s="1335"/>
      <c r="AM226" s="1349">
        <f>SUM(AM222:AN223)</f>
        <v>0</v>
      </c>
      <c r="AN226" s="1359"/>
      <c r="AO226" s="1350"/>
      <c r="AP226" s="1350"/>
      <c r="AQ226" s="1270" t="s">
        <v>1573</v>
      </c>
      <c r="AR226" s="1270"/>
      <c r="AS226" s="1270" t="s">
        <v>256</v>
      </c>
      <c r="AT226" s="1270"/>
      <c r="AU226" s="1270"/>
      <c r="AV226" s="1270"/>
      <c r="AW226" s="1350"/>
      <c r="AX226" s="1350"/>
      <c r="AY226" s="1350"/>
      <c r="AZ226" s="1350"/>
      <c r="BA226" s="1350"/>
      <c r="BB226" s="1350"/>
      <c r="BC226" s="1350"/>
      <c r="BD226" s="1427"/>
      <c r="BE226" s="1426"/>
      <c r="BF226" s="1290"/>
      <c r="BG226" s="1290"/>
      <c r="BH226" s="1290"/>
      <c r="BI226" s="1290"/>
      <c r="BJ226" s="1290"/>
    </row>
    <row r="227" spans="2:62" ht="20.25" customHeight="1">
      <c r="B227" s="1202"/>
      <c r="C227" s="1216"/>
      <c r="D227" s="1216"/>
      <c r="E227" s="1216"/>
      <c r="F227" s="1216"/>
      <c r="G227" s="1216"/>
      <c r="H227" s="1216"/>
      <c r="I227" s="1249"/>
      <c r="J227" s="1249"/>
      <c r="K227" s="1271"/>
      <c r="L227" s="1271"/>
      <c r="M227" s="1271"/>
      <c r="N227" s="1271"/>
      <c r="O227" s="1291"/>
      <c r="P227" s="1291"/>
      <c r="Q227" s="1291"/>
      <c r="R227" s="1301"/>
      <c r="S227" s="1301"/>
      <c r="T227" s="1301"/>
      <c r="U227" s="1301"/>
      <c r="V227" s="1336"/>
      <c r="W227" s="1350"/>
      <c r="X227" s="1350"/>
      <c r="Y227" s="1350"/>
      <c r="Z227" s="1350"/>
      <c r="AA227" s="1271"/>
      <c r="AB227" s="1271"/>
      <c r="AC227" s="1271"/>
      <c r="AD227" s="1271"/>
      <c r="AE227" s="1291"/>
      <c r="AF227" s="1291"/>
      <c r="AG227" s="1291"/>
      <c r="AH227" s="1301"/>
      <c r="AI227" s="1301"/>
      <c r="AJ227" s="1301"/>
      <c r="AK227" s="1301"/>
      <c r="AL227" s="1336"/>
      <c r="AM227" s="1350"/>
      <c r="AN227" s="1350"/>
      <c r="AO227" s="1350"/>
      <c r="AP227" s="1350"/>
      <c r="AQ227" s="1270" t="s">
        <v>299</v>
      </c>
      <c r="AR227" s="1270"/>
      <c r="AS227" s="1270" t="s">
        <v>1577</v>
      </c>
      <c r="AT227" s="1270"/>
      <c r="AU227" s="1270"/>
      <c r="AV227" s="1270"/>
      <c r="AW227" s="1350"/>
      <c r="AX227" s="1350"/>
      <c r="AY227" s="1350"/>
      <c r="AZ227" s="1350"/>
      <c r="BA227" s="1350"/>
      <c r="BB227" s="1350"/>
      <c r="BC227" s="1350"/>
      <c r="BD227" s="1427"/>
      <c r="BE227" s="1426"/>
      <c r="BF227" s="1290"/>
      <c r="BG227" s="1290"/>
      <c r="BH227" s="1290"/>
      <c r="BI227" s="1290"/>
      <c r="BJ227" s="1290"/>
    </row>
    <row r="228" spans="2:62" ht="20.25" customHeight="1">
      <c r="B228" s="1202"/>
      <c r="C228" s="1216"/>
      <c r="D228" s="1216"/>
      <c r="E228" s="1216"/>
      <c r="F228" s="1216"/>
      <c r="G228" s="1216"/>
      <c r="H228" s="1216"/>
      <c r="I228" s="1249"/>
      <c r="J228" s="1249"/>
      <c r="K228" s="1272" t="s">
        <v>1532</v>
      </c>
      <c r="L228" s="1262"/>
      <c r="M228" s="1262"/>
      <c r="N228" s="1262"/>
      <c r="O228" s="1262"/>
      <c r="P228" s="1262"/>
      <c r="Q228" s="1297" t="s">
        <v>1556</v>
      </c>
      <c r="R228" s="1302" t="s">
        <v>1558</v>
      </c>
      <c r="S228" s="1306"/>
      <c r="T228" s="1316"/>
      <c r="U228" s="1316"/>
      <c r="V228" s="1262"/>
      <c r="W228" s="1262"/>
      <c r="X228" s="1262"/>
      <c r="Y228" s="1350"/>
      <c r="Z228" s="1350"/>
      <c r="AA228" s="1272" t="s">
        <v>1532</v>
      </c>
      <c r="AB228" s="1262"/>
      <c r="AC228" s="1262"/>
      <c r="AD228" s="1262"/>
      <c r="AE228" s="1262"/>
      <c r="AF228" s="1262"/>
      <c r="AG228" s="1297" t="s">
        <v>1556</v>
      </c>
      <c r="AH228" s="1383" t="str">
        <f>R228</f>
        <v>週</v>
      </c>
      <c r="AI228" s="1384"/>
      <c r="AJ228" s="1316"/>
      <c r="AK228" s="1316"/>
      <c r="AL228" s="1262"/>
      <c r="AM228" s="1262"/>
      <c r="AN228" s="1262"/>
      <c r="AO228" s="1350"/>
      <c r="AP228" s="1350"/>
      <c r="AQ228" s="1270" t="s">
        <v>819</v>
      </c>
      <c r="AR228" s="1270"/>
      <c r="AS228" s="1270" t="s">
        <v>1578</v>
      </c>
      <c r="AT228" s="1270"/>
      <c r="AU228" s="1270"/>
      <c r="AV228" s="1270"/>
      <c r="AW228" s="1350"/>
      <c r="AX228" s="1350"/>
      <c r="AY228" s="1350"/>
      <c r="AZ228" s="1350"/>
      <c r="BA228" s="1350"/>
      <c r="BB228" s="1350"/>
      <c r="BC228" s="1350"/>
      <c r="BD228" s="1427"/>
      <c r="BE228" s="1426"/>
      <c r="BF228" s="1290"/>
      <c r="BG228" s="1290"/>
      <c r="BH228" s="1290"/>
      <c r="BI228" s="1290"/>
      <c r="BJ228" s="1290"/>
    </row>
    <row r="229" spans="2:62" ht="20.25" customHeight="1">
      <c r="B229" s="1202"/>
      <c r="C229" s="1216"/>
      <c r="D229" s="1216"/>
      <c r="E229" s="1216"/>
      <c r="F229" s="1216"/>
      <c r="G229" s="1216"/>
      <c r="H229" s="1216"/>
      <c r="I229" s="1249"/>
      <c r="J229" s="1249"/>
      <c r="K229" s="1262" t="s">
        <v>929</v>
      </c>
      <c r="L229" s="1262"/>
      <c r="M229" s="1262"/>
      <c r="N229" s="1262"/>
      <c r="O229" s="1262"/>
      <c r="P229" s="1262" t="s">
        <v>1553</v>
      </c>
      <c r="Q229" s="1262"/>
      <c r="R229" s="1262"/>
      <c r="S229" s="1262"/>
      <c r="T229" s="1272"/>
      <c r="U229" s="1262"/>
      <c r="V229" s="1262"/>
      <c r="W229" s="1262"/>
      <c r="X229" s="1262"/>
      <c r="Y229" s="1350"/>
      <c r="Z229" s="1350"/>
      <c r="AA229" s="1262" t="s">
        <v>929</v>
      </c>
      <c r="AB229" s="1262"/>
      <c r="AC229" s="1262"/>
      <c r="AD229" s="1262"/>
      <c r="AE229" s="1262"/>
      <c r="AF229" s="1262" t="s">
        <v>1553</v>
      </c>
      <c r="AG229" s="1262"/>
      <c r="AH229" s="1262"/>
      <c r="AI229" s="1262"/>
      <c r="AJ229" s="1272"/>
      <c r="AK229" s="1262"/>
      <c r="AL229" s="1262"/>
      <c r="AM229" s="1262"/>
      <c r="AN229" s="1262"/>
      <c r="AO229" s="1350"/>
      <c r="AP229" s="1350"/>
      <c r="AQ229" s="1270" t="s">
        <v>1525</v>
      </c>
      <c r="AR229" s="1270"/>
      <c r="AS229" s="1270" t="s">
        <v>1579</v>
      </c>
      <c r="AT229" s="1270"/>
      <c r="AU229" s="1270"/>
      <c r="AV229" s="1270"/>
      <c r="AW229" s="1350"/>
      <c r="AX229" s="1350"/>
      <c r="AY229" s="1350"/>
      <c r="AZ229" s="1350"/>
      <c r="BA229" s="1350"/>
      <c r="BB229" s="1350"/>
      <c r="BC229" s="1350"/>
      <c r="BD229" s="1427"/>
      <c r="BE229" s="1426"/>
      <c r="BF229" s="1290"/>
      <c r="BG229" s="1290"/>
      <c r="BH229" s="1290"/>
      <c r="BI229" s="1290"/>
      <c r="BJ229" s="1290"/>
    </row>
    <row r="230" spans="2:62" ht="20.25" customHeight="1">
      <c r="B230" s="1202"/>
      <c r="C230" s="1216"/>
      <c r="D230" s="1216"/>
      <c r="E230" s="1216"/>
      <c r="F230" s="1216"/>
      <c r="G230" s="1216"/>
      <c r="H230" s="1216"/>
      <c r="I230" s="1249"/>
      <c r="J230" s="1249"/>
      <c r="K230" s="1262" t="str">
        <f>IF($R$228="週","対象時間数（週平均）","対象時間数（当月合計）")</f>
        <v>対象時間数（週平均）</v>
      </c>
      <c r="L230" s="1262"/>
      <c r="M230" s="1262"/>
      <c r="N230" s="1262"/>
      <c r="O230" s="1262"/>
      <c r="P230" s="1262" t="str">
        <f>IF($R$228="週","週に勤務すべき時間数","当月に勤務すべき時間数")</f>
        <v>週に勤務すべき時間数</v>
      </c>
      <c r="Q230" s="1262"/>
      <c r="R230" s="1262"/>
      <c r="S230" s="1262"/>
      <c r="T230" s="1272"/>
      <c r="U230" s="1262" t="s">
        <v>1560</v>
      </c>
      <c r="V230" s="1262"/>
      <c r="W230" s="1262"/>
      <c r="X230" s="1262"/>
      <c r="Y230" s="1350"/>
      <c r="Z230" s="1350"/>
      <c r="AA230" s="1262" t="str">
        <f>IF(AH228="週","対象時間数（週平均）","対象時間数（当月合計）")</f>
        <v>対象時間数（週平均）</v>
      </c>
      <c r="AB230" s="1262"/>
      <c r="AC230" s="1262"/>
      <c r="AD230" s="1262"/>
      <c r="AE230" s="1262"/>
      <c r="AF230" s="1262" t="str">
        <f>IF($AH$228="週","週に勤務すべき時間数","当月に勤務すべき時間数")</f>
        <v>週に勤務すべき時間数</v>
      </c>
      <c r="AG230" s="1262"/>
      <c r="AH230" s="1262"/>
      <c r="AI230" s="1262"/>
      <c r="AJ230" s="1272"/>
      <c r="AK230" s="1262" t="s">
        <v>1560</v>
      </c>
      <c r="AL230" s="1262"/>
      <c r="AM230" s="1262"/>
      <c r="AN230" s="1262"/>
      <c r="AO230" s="1350"/>
      <c r="AP230" s="1350"/>
      <c r="AQ230" s="1270" t="s">
        <v>1531</v>
      </c>
      <c r="AR230" s="1270"/>
      <c r="AS230" s="1270" t="s">
        <v>1580</v>
      </c>
      <c r="AT230" s="1270"/>
      <c r="AU230" s="1270"/>
      <c r="AV230" s="1270"/>
      <c r="AW230" s="1350"/>
      <c r="AX230" s="1350"/>
      <c r="AY230" s="1350"/>
      <c r="AZ230" s="1350"/>
      <c r="BA230" s="1350"/>
      <c r="BB230" s="1350"/>
      <c r="BC230" s="1350"/>
      <c r="BD230" s="1427"/>
      <c r="BE230" s="1426"/>
      <c r="BF230" s="1290"/>
      <c r="BG230" s="1290"/>
      <c r="BH230" s="1290"/>
      <c r="BI230" s="1290"/>
      <c r="BJ230" s="1290"/>
    </row>
    <row r="231" spans="2:62" ht="20.25" customHeight="1">
      <c r="I231" s="1250"/>
      <c r="J231" s="1250"/>
      <c r="K231" s="1273">
        <f>IF($R$228="週",T226,R226)</f>
        <v>0</v>
      </c>
      <c r="L231" s="1273"/>
      <c r="M231" s="1273"/>
      <c r="N231" s="1273"/>
      <c r="O231" s="1268" t="s">
        <v>1552</v>
      </c>
      <c r="P231" s="1270">
        <f>IF($R$228="週",$BA$6,$BE$6)</f>
        <v>0</v>
      </c>
      <c r="Q231" s="1270"/>
      <c r="R231" s="1270"/>
      <c r="S231" s="1270"/>
      <c r="T231" s="1268" t="s">
        <v>357</v>
      </c>
      <c r="U231" s="1295" t="e">
        <f>ROUNDDOWN(K231/P231,1)</f>
        <v>#DIV/0!</v>
      </c>
      <c r="V231" s="1295"/>
      <c r="W231" s="1295"/>
      <c r="X231" s="1295"/>
      <c r="Y231" s="1250"/>
      <c r="Z231" s="1250"/>
      <c r="AA231" s="1273">
        <f>IF($AH$228="週",AJ226,AH226)</f>
        <v>0</v>
      </c>
      <c r="AB231" s="1273"/>
      <c r="AC231" s="1273"/>
      <c r="AD231" s="1273"/>
      <c r="AE231" s="1268" t="s">
        <v>1552</v>
      </c>
      <c r="AF231" s="1270">
        <f>IF($AH$228="週",$BA$6,$BE$6)</f>
        <v>0</v>
      </c>
      <c r="AG231" s="1270"/>
      <c r="AH231" s="1270"/>
      <c r="AI231" s="1270"/>
      <c r="AJ231" s="1268" t="s">
        <v>357</v>
      </c>
      <c r="AK231" s="1295" t="e">
        <f>ROUNDDOWN(AA231/AF231,1)</f>
        <v>#DIV/0!</v>
      </c>
      <c r="AL231" s="1295"/>
      <c r="AM231" s="1295"/>
      <c r="AN231" s="1295"/>
      <c r="AO231" s="1250"/>
      <c r="AP231" s="1250"/>
      <c r="AQ231" s="1250"/>
      <c r="AR231" s="1250"/>
      <c r="AS231" s="1250"/>
      <c r="AT231" s="1250"/>
      <c r="AU231" s="1250"/>
      <c r="AV231" s="1250"/>
      <c r="AW231" s="1250"/>
      <c r="AX231" s="1250"/>
      <c r="AY231" s="1250"/>
      <c r="AZ231" s="1250"/>
      <c r="BA231" s="1250"/>
      <c r="BB231" s="1250"/>
      <c r="BC231" s="1250"/>
      <c r="BD231" s="1250"/>
    </row>
    <row r="232" spans="2:62" ht="20.25" customHeight="1">
      <c r="I232" s="1250"/>
      <c r="J232" s="1250"/>
      <c r="K232" s="1262"/>
      <c r="L232" s="1262"/>
      <c r="M232" s="1262"/>
      <c r="N232" s="1262"/>
      <c r="O232" s="1262"/>
      <c r="P232" s="1262"/>
      <c r="Q232" s="1262"/>
      <c r="R232" s="1262"/>
      <c r="S232" s="1262"/>
      <c r="T232" s="1272"/>
      <c r="U232" s="1262" t="s">
        <v>1561</v>
      </c>
      <c r="V232" s="1262"/>
      <c r="W232" s="1262"/>
      <c r="X232" s="1262"/>
      <c r="Y232" s="1250"/>
      <c r="Z232" s="1250"/>
      <c r="AA232" s="1262"/>
      <c r="AB232" s="1262"/>
      <c r="AC232" s="1262"/>
      <c r="AD232" s="1262"/>
      <c r="AE232" s="1262"/>
      <c r="AF232" s="1262"/>
      <c r="AG232" s="1262"/>
      <c r="AH232" s="1262"/>
      <c r="AI232" s="1262"/>
      <c r="AJ232" s="1272"/>
      <c r="AK232" s="1262" t="s">
        <v>1561</v>
      </c>
      <c r="AL232" s="1262"/>
      <c r="AM232" s="1262"/>
      <c r="AN232" s="1262"/>
      <c r="AO232" s="1250"/>
      <c r="AP232" s="1250"/>
      <c r="AQ232" s="1250"/>
      <c r="AR232" s="1250"/>
      <c r="AS232" s="1250"/>
      <c r="AT232" s="1250"/>
      <c r="AU232" s="1250"/>
      <c r="AV232" s="1250"/>
      <c r="AW232" s="1250"/>
      <c r="AX232" s="1250"/>
      <c r="AY232" s="1250"/>
      <c r="AZ232" s="1250"/>
      <c r="BA232" s="1250"/>
      <c r="BB232" s="1250"/>
      <c r="BC232" s="1250"/>
      <c r="BD232" s="1250"/>
    </row>
    <row r="233" spans="2:62" ht="20.25" customHeight="1">
      <c r="I233" s="1250"/>
      <c r="J233" s="1250"/>
      <c r="K233" s="1262" t="s">
        <v>1533</v>
      </c>
      <c r="L233" s="1262"/>
      <c r="M233" s="1262"/>
      <c r="N233" s="1262"/>
      <c r="O233" s="1262"/>
      <c r="P233" s="1262"/>
      <c r="Q233" s="1262"/>
      <c r="R233" s="1262"/>
      <c r="S233" s="1262"/>
      <c r="T233" s="1272"/>
      <c r="U233" s="1262"/>
      <c r="V233" s="1262"/>
      <c r="W233" s="1262"/>
      <c r="X233" s="1262"/>
      <c r="Y233" s="1250"/>
      <c r="Z233" s="1250"/>
      <c r="AA233" s="1262" t="s">
        <v>1564</v>
      </c>
      <c r="AB233" s="1262"/>
      <c r="AC233" s="1262"/>
      <c r="AD233" s="1262"/>
      <c r="AE233" s="1262"/>
      <c r="AF233" s="1262"/>
      <c r="AG233" s="1262"/>
      <c r="AH233" s="1262"/>
      <c r="AI233" s="1262"/>
      <c r="AJ233" s="1272"/>
      <c r="AK233" s="1262"/>
      <c r="AL233" s="1262"/>
      <c r="AM233" s="1262"/>
      <c r="AN233" s="1262"/>
      <c r="AO233" s="1250"/>
      <c r="AP233" s="1250"/>
      <c r="AQ233" s="1250"/>
      <c r="AR233" s="1250"/>
      <c r="AS233" s="1250"/>
      <c r="AT233" s="1250"/>
      <c r="AU233" s="1250"/>
      <c r="AV233" s="1250"/>
      <c r="AW233" s="1250"/>
      <c r="AX233" s="1250"/>
      <c r="AY233" s="1250"/>
      <c r="AZ233" s="1250"/>
      <c r="BA233" s="1250"/>
      <c r="BB233" s="1250"/>
      <c r="BC233" s="1250"/>
      <c r="BD233" s="1250"/>
    </row>
    <row r="234" spans="2:62" ht="20.25" customHeight="1">
      <c r="I234" s="1250"/>
      <c r="J234" s="1250"/>
      <c r="K234" s="1262" t="s">
        <v>677</v>
      </c>
      <c r="L234" s="1262"/>
      <c r="M234" s="1262"/>
      <c r="N234" s="1262"/>
      <c r="O234" s="1262"/>
      <c r="P234" s="1262"/>
      <c r="Q234" s="1262"/>
      <c r="R234" s="1262"/>
      <c r="S234" s="1262"/>
      <c r="T234" s="1272"/>
      <c r="U234" s="1268"/>
      <c r="V234" s="1268"/>
      <c r="W234" s="1268"/>
      <c r="X234" s="1268"/>
      <c r="Y234" s="1250"/>
      <c r="Z234" s="1250"/>
      <c r="AA234" s="1262" t="s">
        <v>677</v>
      </c>
      <c r="AB234" s="1262"/>
      <c r="AC234" s="1262"/>
      <c r="AD234" s="1262"/>
      <c r="AE234" s="1262"/>
      <c r="AF234" s="1262"/>
      <c r="AG234" s="1262"/>
      <c r="AH234" s="1262"/>
      <c r="AI234" s="1262"/>
      <c r="AJ234" s="1272"/>
      <c r="AK234" s="1268"/>
      <c r="AL234" s="1268"/>
      <c r="AM234" s="1268"/>
      <c r="AN234" s="1268"/>
      <c r="AO234" s="1250"/>
      <c r="AP234" s="1250"/>
      <c r="AQ234" s="1250"/>
      <c r="AR234" s="1250"/>
      <c r="AS234" s="1250"/>
      <c r="AT234" s="1250"/>
      <c r="AU234" s="1250"/>
      <c r="AV234" s="1250"/>
      <c r="AW234" s="1250"/>
      <c r="AX234" s="1250"/>
      <c r="AY234" s="1250"/>
      <c r="AZ234" s="1250"/>
      <c r="BA234" s="1250"/>
      <c r="BB234" s="1250"/>
      <c r="BC234" s="1250"/>
      <c r="BD234" s="1250"/>
    </row>
    <row r="235" spans="2:62" ht="20.25" customHeight="1">
      <c r="I235" s="1250"/>
      <c r="J235" s="1250"/>
      <c r="K235" s="1274" t="s">
        <v>1535</v>
      </c>
      <c r="L235" s="1274"/>
      <c r="M235" s="1274"/>
      <c r="N235" s="1274"/>
      <c r="O235" s="1274"/>
      <c r="P235" s="1262" t="s">
        <v>1554</v>
      </c>
      <c r="Q235" s="1274"/>
      <c r="R235" s="1274"/>
      <c r="S235" s="1274"/>
      <c r="T235" s="1274"/>
      <c r="U235" s="1269" t="s">
        <v>1378</v>
      </c>
      <c r="V235" s="1269"/>
      <c r="W235" s="1269"/>
      <c r="X235" s="1269"/>
      <c r="Y235" s="1250"/>
      <c r="Z235" s="1250"/>
      <c r="AA235" s="1274" t="s">
        <v>1535</v>
      </c>
      <c r="AB235" s="1274"/>
      <c r="AC235" s="1274"/>
      <c r="AD235" s="1274"/>
      <c r="AE235" s="1274"/>
      <c r="AF235" s="1262" t="s">
        <v>1554</v>
      </c>
      <c r="AG235" s="1274"/>
      <c r="AH235" s="1274"/>
      <c r="AI235" s="1274"/>
      <c r="AJ235" s="1274"/>
      <c r="AK235" s="1269" t="s">
        <v>1378</v>
      </c>
      <c r="AL235" s="1269"/>
      <c r="AM235" s="1269"/>
      <c r="AN235" s="1269"/>
      <c r="AO235" s="1250"/>
      <c r="AP235" s="1250"/>
      <c r="AQ235" s="1250"/>
      <c r="AR235" s="1250"/>
      <c r="AS235" s="1250"/>
      <c r="AT235" s="1250"/>
      <c r="AU235" s="1250"/>
      <c r="AV235" s="1250"/>
      <c r="AW235" s="1250"/>
      <c r="AX235" s="1250"/>
      <c r="AY235" s="1250"/>
      <c r="AZ235" s="1250"/>
      <c r="BA235" s="1250"/>
      <c r="BB235" s="1250"/>
      <c r="BC235" s="1250"/>
      <c r="BD235" s="1250"/>
    </row>
    <row r="236" spans="2:62" ht="20.25" customHeight="1">
      <c r="I236" s="1250"/>
      <c r="J236" s="1250"/>
      <c r="K236" s="1270">
        <f>W226</f>
        <v>0</v>
      </c>
      <c r="L236" s="1270"/>
      <c r="M236" s="1270"/>
      <c r="N236" s="1270"/>
      <c r="O236" s="1268" t="s">
        <v>651</v>
      </c>
      <c r="P236" s="1295" t="e">
        <f>U231</f>
        <v>#DIV/0!</v>
      </c>
      <c r="Q236" s="1295"/>
      <c r="R236" s="1295"/>
      <c r="S236" s="1295"/>
      <c r="T236" s="1268" t="s">
        <v>357</v>
      </c>
      <c r="U236" s="1324" t="e">
        <f>ROUNDDOWN(K236+P236,1)</f>
        <v>#DIV/0!</v>
      </c>
      <c r="V236" s="1324"/>
      <c r="W236" s="1324"/>
      <c r="X236" s="1324"/>
      <c r="Y236" s="1360"/>
      <c r="Z236" s="1360"/>
      <c r="AA236" s="1361">
        <f>AM226</f>
        <v>0</v>
      </c>
      <c r="AB236" s="1361"/>
      <c r="AC236" s="1361"/>
      <c r="AD236" s="1361"/>
      <c r="AE236" s="1336" t="s">
        <v>651</v>
      </c>
      <c r="AF236" s="1381" t="e">
        <f>AK231</f>
        <v>#DIV/0!</v>
      </c>
      <c r="AG236" s="1381"/>
      <c r="AH236" s="1381"/>
      <c r="AI236" s="1381"/>
      <c r="AJ236" s="1336" t="s">
        <v>357</v>
      </c>
      <c r="AK236" s="1324" t="e">
        <f>ROUNDDOWN(AA236+AF236,1)</f>
        <v>#DIV/0!</v>
      </c>
      <c r="AL236" s="1324"/>
      <c r="AM236" s="1324"/>
      <c r="AN236" s="1324"/>
      <c r="AO236" s="1250"/>
      <c r="AP236" s="1250"/>
      <c r="AQ236" s="1250"/>
      <c r="AR236" s="1250"/>
      <c r="AS236" s="1250"/>
      <c r="AT236" s="1250"/>
      <c r="AU236" s="1250"/>
      <c r="AV236" s="1250"/>
      <c r="AW236" s="1250"/>
      <c r="AX236" s="1250"/>
      <c r="AY236" s="1250"/>
      <c r="AZ236" s="1250"/>
      <c r="BA236" s="1250"/>
      <c r="BB236" s="1250"/>
      <c r="BC236" s="1250"/>
      <c r="BD236" s="1250"/>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1217"/>
      <c r="D283" s="1217"/>
      <c r="E283" s="1217"/>
      <c r="F283" s="1217"/>
      <c r="G283" s="1217"/>
      <c r="H283" s="1217"/>
      <c r="I283" s="1217"/>
      <c r="J283" s="1217"/>
      <c r="K283" s="1275"/>
      <c r="L283" s="1275"/>
      <c r="M283" s="1275"/>
      <c r="N283" s="1275"/>
      <c r="O283" s="1275"/>
      <c r="P283" s="1275"/>
      <c r="Q283" s="1275"/>
      <c r="R283" s="1275"/>
      <c r="S283" s="1275"/>
      <c r="T283" s="1275"/>
      <c r="U283" s="1275"/>
      <c r="V283" s="1275"/>
      <c r="W283" s="1275"/>
      <c r="X283" s="1275"/>
      <c r="Y283" s="1275"/>
      <c r="Z283" s="1275"/>
      <c r="AA283" s="1275"/>
      <c r="AB283" s="1275"/>
      <c r="AC283" s="1275"/>
      <c r="AD283" s="1275"/>
      <c r="AE283" s="1275"/>
      <c r="AF283" s="1275"/>
      <c r="AG283" s="1275"/>
      <c r="AH283" s="1275"/>
      <c r="AI283" s="1275"/>
      <c r="AJ283" s="1275"/>
      <c r="AK283" s="1275"/>
      <c r="AL283" s="1275"/>
      <c r="AM283" s="1275"/>
      <c r="AN283" s="1275"/>
      <c r="AO283" s="1275"/>
      <c r="AP283" s="1275"/>
      <c r="AQ283" s="1275"/>
      <c r="AR283" s="1275"/>
      <c r="AS283" s="1275"/>
      <c r="AT283" s="1275"/>
      <c r="AU283" s="1275"/>
      <c r="AV283" s="1275"/>
      <c r="AW283" s="1275"/>
      <c r="AX283" s="1275"/>
      <c r="AY283" s="1275"/>
      <c r="AZ283" s="1275"/>
      <c r="BA283" s="1275"/>
      <c r="BB283" s="1275"/>
      <c r="BC283" s="1275"/>
      <c r="BD283" s="1275"/>
      <c r="BE283" s="1275"/>
      <c r="BF283" s="1275"/>
      <c r="BG283" s="1275"/>
    </row>
    <row r="284" spans="3:59">
      <c r="C284" s="1217"/>
      <c r="D284" s="1217"/>
      <c r="E284" s="1217"/>
      <c r="F284" s="1217"/>
      <c r="G284" s="1217"/>
      <c r="H284" s="1217"/>
      <c r="I284" s="1217"/>
      <c r="J284" s="1217"/>
      <c r="K284" s="1275"/>
      <c r="L284" s="1275"/>
      <c r="M284" s="1275"/>
      <c r="N284" s="1275"/>
      <c r="O284" s="1275"/>
      <c r="P284" s="1275"/>
      <c r="Q284" s="1275"/>
      <c r="R284" s="1275"/>
      <c r="S284" s="1275"/>
      <c r="T284" s="1275"/>
      <c r="U284" s="1275"/>
      <c r="V284" s="1275"/>
      <c r="W284" s="1275"/>
      <c r="X284" s="1275"/>
      <c r="Y284" s="1275"/>
      <c r="Z284" s="1275"/>
      <c r="AA284" s="1275"/>
      <c r="AB284" s="1275"/>
      <c r="AC284" s="1275"/>
      <c r="AD284" s="1275"/>
      <c r="AE284" s="1275"/>
      <c r="AF284" s="1275"/>
      <c r="AG284" s="1275"/>
      <c r="AH284" s="1275"/>
      <c r="AI284" s="1275"/>
      <c r="AJ284" s="1275"/>
      <c r="AK284" s="1275"/>
      <c r="AL284" s="1275"/>
      <c r="AM284" s="1275"/>
      <c r="AN284" s="1275"/>
      <c r="AO284" s="1275"/>
      <c r="AP284" s="1275"/>
      <c r="AQ284" s="1275"/>
      <c r="AR284" s="1275"/>
      <c r="AS284" s="1275"/>
      <c r="AT284" s="1275"/>
      <c r="AU284" s="1275"/>
      <c r="AV284" s="1275"/>
      <c r="AW284" s="1275"/>
      <c r="AX284" s="1275"/>
      <c r="AY284" s="1275"/>
      <c r="AZ284" s="1275"/>
      <c r="BA284" s="1275"/>
      <c r="BB284" s="1275"/>
      <c r="BC284" s="1275"/>
      <c r="BD284" s="1275"/>
      <c r="BE284" s="1275"/>
      <c r="BF284" s="1275"/>
      <c r="BG284" s="1275"/>
    </row>
    <row r="285" spans="3:59">
      <c r="C285" s="1218"/>
      <c r="D285" s="1218"/>
      <c r="E285" s="1218"/>
      <c r="F285" s="1218"/>
      <c r="G285" s="1218"/>
      <c r="H285" s="1218"/>
      <c r="I285" s="1218"/>
      <c r="J285" s="1218"/>
      <c r="K285" s="1217"/>
      <c r="L285" s="1217"/>
    </row>
    <row r="286" spans="3:59">
      <c r="C286" s="1218"/>
      <c r="D286" s="1218"/>
      <c r="E286" s="1218"/>
      <c r="F286" s="1218"/>
      <c r="G286" s="1218"/>
      <c r="H286" s="1218"/>
      <c r="I286" s="1218"/>
      <c r="J286" s="1218"/>
      <c r="K286" s="1217"/>
      <c r="L286" s="1217"/>
    </row>
    <row r="287" spans="3:59">
      <c r="C287" s="1217"/>
      <c r="D287" s="1217"/>
      <c r="E287" s="1217"/>
      <c r="F287" s="1217"/>
      <c r="G287" s="1217"/>
      <c r="H287" s="1217"/>
      <c r="I287" s="1217"/>
      <c r="J287" s="1217"/>
    </row>
    <row r="288" spans="3:59">
      <c r="C288" s="1217"/>
      <c r="D288" s="1217"/>
      <c r="E288" s="1217"/>
      <c r="F288" s="1217"/>
      <c r="G288" s="1217"/>
      <c r="H288" s="1217"/>
      <c r="I288" s="1217"/>
      <c r="J288" s="1217"/>
    </row>
    <row r="289" spans="3:10">
      <c r="C289" s="1217"/>
      <c r="D289" s="1217"/>
      <c r="E289" s="1217"/>
      <c r="F289" s="1217"/>
      <c r="G289" s="1217"/>
      <c r="H289" s="1217"/>
      <c r="I289" s="1217"/>
      <c r="J289" s="1217"/>
    </row>
    <row r="290" spans="3:10">
      <c r="C290" s="1217"/>
      <c r="D290" s="1217"/>
      <c r="E290" s="1217"/>
      <c r="F290" s="1217"/>
      <c r="G290" s="1217"/>
      <c r="H290" s="1217"/>
      <c r="I290" s="1217"/>
      <c r="J290" s="1217"/>
    </row>
  </sheetData>
  <mergeCells count="1134">
    <mergeCell ref="AT1:BI1"/>
    <mergeCell ref="AC2:AD2"/>
    <mergeCell ref="AF2:AG2"/>
    <mergeCell ref="AJ2:AK2"/>
    <mergeCell ref="AT2:BI2"/>
    <mergeCell ref="BE3:BH3"/>
    <mergeCell ref="BE4:BH4"/>
    <mergeCell ref="BA6:BB6"/>
    <mergeCell ref="BE6:BF6"/>
    <mergeCell ref="BE8:BF8"/>
    <mergeCell ref="BE10:BF10"/>
    <mergeCell ref="W12:BA12"/>
    <mergeCell ref="W13:AC13"/>
    <mergeCell ref="AD13:AJ13"/>
    <mergeCell ref="AK13:AQ13"/>
    <mergeCell ref="AR13:AX13"/>
    <mergeCell ref="AY13:BA13"/>
    <mergeCell ref="BB17:BC17"/>
    <mergeCell ref="BD17:BE17"/>
    <mergeCell ref="BB18:BC18"/>
    <mergeCell ref="BD18:BE18"/>
    <mergeCell ref="BB19:BC19"/>
    <mergeCell ref="BD19:BE19"/>
    <mergeCell ref="BB20:BC20"/>
    <mergeCell ref="BD20:BE20"/>
    <mergeCell ref="BB21:BC21"/>
    <mergeCell ref="BD21:BE21"/>
    <mergeCell ref="BB22:BC22"/>
    <mergeCell ref="BD22:BE22"/>
    <mergeCell ref="BB23:BC23"/>
    <mergeCell ref="BD23:BE23"/>
    <mergeCell ref="BB24:BC24"/>
    <mergeCell ref="BD24:BE24"/>
    <mergeCell ref="BB25:BC25"/>
    <mergeCell ref="BD25:BE25"/>
    <mergeCell ref="BB26:BC26"/>
    <mergeCell ref="BD26:BE26"/>
    <mergeCell ref="BB27:BC27"/>
    <mergeCell ref="BD27:BE27"/>
    <mergeCell ref="BB28:BC28"/>
    <mergeCell ref="BD28:BE28"/>
    <mergeCell ref="BB29:BC29"/>
    <mergeCell ref="BD29:BE29"/>
    <mergeCell ref="BB30:BC30"/>
    <mergeCell ref="BD30:BE30"/>
    <mergeCell ref="BB31:BC31"/>
    <mergeCell ref="BD31:BE31"/>
    <mergeCell ref="BB32:BC32"/>
    <mergeCell ref="BD32:BE32"/>
    <mergeCell ref="BB33:BC33"/>
    <mergeCell ref="BD33:BE33"/>
    <mergeCell ref="BB34:BC34"/>
    <mergeCell ref="BD34:BE34"/>
    <mergeCell ref="BB35:BC35"/>
    <mergeCell ref="BD35:BE35"/>
    <mergeCell ref="BB36:BC36"/>
    <mergeCell ref="BD36:BE36"/>
    <mergeCell ref="BB37:BC37"/>
    <mergeCell ref="BD37:BE37"/>
    <mergeCell ref="BB38:BC38"/>
    <mergeCell ref="BD38:BE38"/>
    <mergeCell ref="BB39:BC39"/>
    <mergeCell ref="BD39:BE39"/>
    <mergeCell ref="BB40:BC40"/>
    <mergeCell ref="BD40:BE40"/>
    <mergeCell ref="BB41:BC41"/>
    <mergeCell ref="BD41:BE41"/>
    <mergeCell ref="BB42:BC42"/>
    <mergeCell ref="BD42:BE42"/>
    <mergeCell ref="BB43:BC43"/>
    <mergeCell ref="BD43:BE43"/>
    <mergeCell ref="BB44:BC44"/>
    <mergeCell ref="BD44:BE44"/>
    <mergeCell ref="BB45:BC45"/>
    <mergeCell ref="BD45:BE45"/>
    <mergeCell ref="BB46:BC46"/>
    <mergeCell ref="BD46:BE46"/>
    <mergeCell ref="BB47:BC47"/>
    <mergeCell ref="BD47:BE47"/>
    <mergeCell ref="BB48:BC48"/>
    <mergeCell ref="BD48:BE48"/>
    <mergeCell ref="BB49:BC49"/>
    <mergeCell ref="BD49:BE49"/>
    <mergeCell ref="BB50:BC50"/>
    <mergeCell ref="BD50:BE50"/>
    <mergeCell ref="BB51:BC51"/>
    <mergeCell ref="BD51:BE51"/>
    <mergeCell ref="BB52:BC52"/>
    <mergeCell ref="BD52:BE52"/>
    <mergeCell ref="BB53:BC53"/>
    <mergeCell ref="BD53:BE53"/>
    <mergeCell ref="BB54:BC54"/>
    <mergeCell ref="BD54:BE54"/>
    <mergeCell ref="BB55:BC55"/>
    <mergeCell ref="BD55:BE55"/>
    <mergeCell ref="BB56:BC56"/>
    <mergeCell ref="BD56:BE56"/>
    <mergeCell ref="BB57:BC57"/>
    <mergeCell ref="BD57:BE57"/>
    <mergeCell ref="BB58:BC58"/>
    <mergeCell ref="BD58:BE58"/>
    <mergeCell ref="BB59:BC59"/>
    <mergeCell ref="BD59:BE59"/>
    <mergeCell ref="BB60:BC60"/>
    <mergeCell ref="BD60:BE60"/>
    <mergeCell ref="BB61:BC61"/>
    <mergeCell ref="BD61:BE61"/>
    <mergeCell ref="BB62:BC62"/>
    <mergeCell ref="BD62:BE62"/>
    <mergeCell ref="BB63:BC63"/>
    <mergeCell ref="BD63:BE63"/>
    <mergeCell ref="BB64:BC64"/>
    <mergeCell ref="BD64:BE64"/>
    <mergeCell ref="BB65:BC65"/>
    <mergeCell ref="BD65:BE65"/>
    <mergeCell ref="BB66:BC66"/>
    <mergeCell ref="BD66:BE66"/>
    <mergeCell ref="BB67:BC67"/>
    <mergeCell ref="BD67:BE67"/>
    <mergeCell ref="BB68:BC68"/>
    <mergeCell ref="BD68:BE68"/>
    <mergeCell ref="BB69:BC69"/>
    <mergeCell ref="BD69:BE69"/>
    <mergeCell ref="BB70:BC70"/>
    <mergeCell ref="BD70:BE70"/>
    <mergeCell ref="BB71:BC71"/>
    <mergeCell ref="BD71:BE71"/>
    <mergeCell ref="BB72:BC72"/>
    <mergeCell ref="BD72:BE72"/>
    <mergeCell ref="BB73:BC73"/>
    <mergeCell ref="BD73:BE73"/>
    <mergeCell ref="BB74:BC74"/>
    <mergeCell ref="BD74:BE74"/>
    <mergeCell ref="BB75:BC75"/>
    <mergeCell ref="BD75:BE75"/>
    <mergeCell ref="BB76:BC76"/>
    <mergeCell ref="BD76:BE76"/>
    <mergeCell ref="BB77:BC77"/>
    <mergeCell ref="BD77:BE77"/>
    <mergeCell ref="BB78:BC78"/>
    <mergeCell ref="BD78:BE78"/>
    <mergeCell ref="BB79:BC79"/>
    <mergeCell ref="BD79:BE79"/>
    <mergeCell ref="BB80:BC80"/>
    <mergeCell ref="BD80:BE80"/>
    <mergeCell ref="BB81:BC81"/>
    <mergeCell ref="BD81:BE81"/>
    <mergeCell ref="BB82:BC82"/>
    <mergeCell ref="BD82:BE82"/>
    <mergeCell ref="BB83:BC83"/>
    <mergeCell ref="BD83:BE83"/>
    <mergeCell ref="BB84:BC84"/>
    <mergeCell ref="BD84:BE84"/>
    <mergeCell ref="BB85:BC85"/>
    <mergeCell ref="BD85:BE85"/>
    <mergeCell ref="BB86:BC86"/>
    <mergeCell ref="BD86:BE86"/>
    <mergeCell ref="BB87:BC87"/>
    <mergeCell ref="BD87:BE87"/>
    <mergeCell ref="BB88:BC88"/>
    <mergeCell ref="BD88:BE88"/>
    <mergeCell ref="BB89:BC89"/>
    <mergeCell ref="BD89:BE89"/>
    <mergeCell ref="BB90:BC90"/>
    <mergeCell ref="BD90:BE90"/>
    <mergeCell ref="BB91:BC91"/>
    <mergeCell ref="BD91:BE91"/>
    <mergeCell ref="BB92:BC92"/>
    <mergeCell ref="BD92:BE92"/>
    <mergeCell ref="BB93:BC93"/>
    <mergeCell ref="BD93:BE93"/>
    <mergeCell ref="BB94:BC94"/>
    <mergeCell ref="BD94:BE94"/>
    <mergeCell ref="BB95:BC95"/>
    <mergeCell ref="BD95:BE95"/>
    <mergeCell ref="BB96:BC96"/>
    <mergeCell ref="BD96:BE96"/>
    <mergeCell ref="BB97:BC97"/>
    <mergeCell ref="BD97:BE97"/>
    <mergeCell ref="BB98:BC98"/>
    <mergeCell ref="BD98:BE98"/>
    <mergeCell ref="BB99:BC99"/>
    <mergeCell ref="BD99:BE99"/>
    <mergeCell ref="BB100:BC100"/>
    <mergeCell ref="BD100:BE100"/>
    <mergeCell ref="BB101:BC101"/>
    <mergeCell ref="BD101:BE101"/>
    <mergeCell ref="BB102:BC102"/>
    <mergeCell ref="BD102:BE102"/>
    <mergeCell ref="BB103:BC103"/>
    <mergeCell ref="BD103:BE103"/>
    <mergeCell ref="BB104:BC104"/>
    <mergeCell ref="BD104:BE104"/>
    <mergeCell ref="BB105:BC105"/>
    <mergeCell ref="BD105:BE105"/>
    <mergeCell ref="BB106:BC106"/>
    <mergeCell ref="BD106:BE106"/>
    <mergeCell ref="BB107:BC107"/>
    <mergeCell ref="BD107:BE107"/>
    <mergeCell ref="BB108:BC108"/>
    <mergeCell ref="BD108:BE108"/>
    <mergeCell ref="BB109:BC109"/>
    <mergeCell ref="BD109:BE109"/>
    <mergeCell ref="BB110:BC110"/>
    <mergeCell ref="BD110:BE110"/>
    <mergeCell ref="BB111:BC111"/>
    <mergeCell ref="BD111:BE111"/>
    <mergeCell ref="BB112:BC112"/>
    <mergeCell ref="BD112:BE112"/>
    <mergeCell ref="BB113:BC113"/>
    <mergeCell ref="BD113:BE113"/>
    <mergeCell ref="BB114:BC114"/>
    <mergeCell ref="BD114:BE114"/>
    <mergeCell ref="BB115:BC115"/>
    <mergeCell ref="BD115:BE115"/>
    <mergeCell ref="BB116:BC116"/>
    <mergeCell ref="BD116:BE116"/>
    <mergeCell ref="BB117:BC117"/>
    <mergeCell ref="BD117:BE117"/>
    <mergeCell ref="BB118:BC118"/>
    <mergeCell ref="BD118:BE118"/>
    <mergeCell ref="BB119:BC119"/>
    <mergeCell ref="BD119:BE119"/>
    <mergeCell ref="BB120:BC120"/>
    <mergeCell ref="BD120:BE120"/>
    <mergeCell ref="BB121:BC121"/>
    <mergeCell ref="BD121:BE121"/>
    <mergeCell ref="BB122:BC122"/>
    <mergeCell ref="BD122:BE122"/>
    <mergeCell ref="BB123:BC123"/>
    <mergeCell ref="BD123:BE123"/>
    <mergeCell ref="BB124:BC124"/>
    <mergeCell ref="BD124:BE124"/>
    <mergeCell ref="BB125:BC125"/>
    <mergeCell ref="BD125:BE125"/>
    <mergeCell ref="BB126:BC126"/>
    <mergeCell ref="BD126:BE126"/>
    <mergeCell ref="BB127:BC127"/>
    <mergeCell ref="BD127:BE127"/>
    <mergeCell ref="BB128:BC128"/>
    <mergeCell ref="BD128:BE128"/>
    <mergeCell ref="BB129:BC129"/>
    <mergeCell ref="BD129:BE129"/>
    <mergeCell ref="BB130:BC130"/>
    <mergeCell ref="BD130:BE130"/>
    <mergeCell ref="BB131:BC131"/>
    <mergeCell ref="BD131:BE131"/>
    <mergeCell ref="BB132:BC132"/>
    <mergeCell ref="BD132:BE132"/>
    <mergeCell ref="BB133:BC133"/>
    <mergeCell ref="BD133:BE133"/>
    <mergeCell ref="BB134:BC134"/>
    <mergeCell ref="BD134:BE134"/>
    <mergeCell ref="BB135:BC135"/>
    <mergeCell ref="BD135:BE135"/>
    <mergeCell ref="BB136:BC136"/>
    <mergeCell ref="BD136:BE136"/>
    <mergeCell ref="BB137:BC137"/>
    <mergeCell ref="BD137:BE137"/>
    <mergeCell ref="BB138:BC138"/>
    <mergeCell ref="BD138:BE138"/>
    <mergeCell ref="BB139:BC139"/>
    <mergeCell ref="BD139:BE139"/>
    <mergeCell ref="BB140:BC140"/>
    <mergeCell ref="BD140:BE140"/>
    <mergeCell ref="BB141:BC141"/>
    <mergeCell ref="BD141:BE141"/>
    <mergeCell ref="BB142:BC142"/>
    <mergeCell ref="BD142:BE142"/>
    <mergeCell ref="BB143:BC143"/>
    <mergeCell ref="BD143:BE143"/>
    <mergeCell ref="BB144:BC144"/>
    <mergeCell ref="BD144:BE144"/>
    <mergeCell ref="BB145:BC145"/>
    <mergeCell ref="BD145:BE145"/>
    <mergeCell ref="BB146:BC146"/>
    <mergeCell ref="BD146:BE146"/>
    <mergeCell ref="BB147:BC147"/>
    <mergeCell ref="BD147:BE147"/>
    <mergeCell ref="BB148:BC148"/>
    <mergeCell ref="BD148:BE148"/>
    <mergeCell ref="BB149:BC149"/>
    <mergeCell ref="BD149:BE149"/>
    <mergeCell ref="BB150:BC150"/>
    <mergeCell ref="BD150:BE150"/>
    <mergeCell ref="BB151:BC151"/>
    <mergeCell ref="BD151:BE151"/>
    <mergeCell ref="BB152:BC152"/>
    <mergeCell ref="BD152:BE152"/>
    <mergeCell ref="BB153:BC153"/>
    <mergeCell ref="BD153:BE153"/>
    <mergeCell ref="BB154:BC154"/>
    <mergeCell ref="BD154:BE154"/>
    <mergeCell ref="BB155:BC155"/>
    <mergeCell ref="BD155:BE155"/>
    <mergeCell ref="BB156:BC156"/>
    <mergeCell ref="BD156:BE156"/>
    <mergeCell ref="BB157:BC157"/>
    <mergeCell ref="BD157:BE157"/>
    <mergeCell ref="BB158:BC158"/>
    <mergeCell ref="BD158:BE158"/>
    <mergeCell ref="BB159:BC159"/>
    <mergeCell ref="BD159:BE159"/>
    <mergeCell ref="BB160:BC160"/>
    <mergeCell ref="BD160:BE160"/>
    <mergeCell ref="BB161:BC161"/>
    <mergeCell ref="BD161:BE161"/>
    <mergeCell ref="BB162:BC162"/>
    <mergeCell ref="BD162:BE162"/>
    <mergeCell ref="BB163:BC163"/>
    <mergeCell ref="BD163:BE163"/>
    <mergeCell ref="BB164:BC164"/>
    <mergeCell ref="BD164:BE164"/>
    <mergeCell ref="BB165:BC165"/>
    <mergeCell ref="BD165:BE165"/>
    <mergeCell ref="BB166:BC166"/>
    <mergeCell ref="BD166:BE166"/>
    <mergeCell ref="BB167:BC167"/>
    <mergeCell ref="BD167:BE167"/>
    <mergeCell ref="BB168:BC168"/>
    <mergeCell ref="BD168:BE168"/>
    <mergeCell ref="BB169:BC169"/>
    <mergeCell ref="BD169:BE169"/>
    <mergeCell ref="BB170:BC170"/>
    <mergeCell ref="BD170:BE170"/>
    <mergeCell ref="BB171:BC171"/>
    <mergeCell ref="BD171:BE171"/>
    <mergeCell ref="BB172:BC172"/>
    <mergeCell ref="BD172:BE172"/>
    <mergeCell ref="BB173:BC173"/>
    <mergeCell ref="BD173:BE173"/>
    <mergeCell ref="BB174:BC174"/>
    <mergeCell ref="BD174:BE174"/>
    <mergeCell ref="BB175:BC175"/>
    <mergeCell ref="BD175:BE175"/>
    <mergeCell ref="BB176:BC176"/>
    <mergeCell ref="BD176:BE176"/>
    <mergeCell ref="BB177:BC177"/>
    <mergeCell ref="BD177:BE177"/>
    <mergeCell ref="BB178:BC178"/>
    <mergeCell ref="BD178:BE178"/>
    <mergeCell ref="BB179:BC179"/>
    <mergeCell ref="BD179:BE179"/>
    <mergeCell ref="BB180:BC180"/>
    <mergeCell ref="BD180:BE180"/>
    <mergeCell ref="BB181:BC181"/>
    <mergeCell ref="BD181:BE181"/>
    <mergeCell ref="BB182:BC182"/>
    <mergeCell ref="BD182:BE182"/>
    <mergeCell ref="BB183:BC183"/>
    <mergeCell ref="BD183:BE183"/>
    <mergeCell ref="BB184:BC184"/>
    <mergeCell ref="BD184:BE184"/>
    <mergeCell ref="BB185:BC185"/>
    <mergeCell ref="BD185:BE185"/>
    <mergeCell ref="BB186:BC186"/>
    <mergeCell ref="BD186:BE186"/>
    <mergeCell ref="BB187:BC187"/>
    <mergeCell ref="BD187:BE187"/>
    <mergeCell ref="BB188:BC188"/>
    <mergeCell ref="BD188:BE188"/>
    <mergeCell ref="BB189:BC189"/>
    <mergeCell ref="BD189:BE189"/>
    <mergeCell ref="BB190:BC190"/>
    <mergeCell ref="BD190:BE190"/>
    <mergeCell ref="BB191:BC191"/>
    <mergeCell ref="BD191:BE191"/>
    <mergeCell ref="BB192:BC192"/>
    <mergeCell ref="BD192:BE192"/>
    <mergeCell ref="BB193:BC193"/>
    <mergeCell ref="BD193:BE193"/>
    <mergeCell ref="BB194:BC194"/>
    <mergeCell ref="BD194:BE194"/>
    <mergeCell ref="BB195:BC195"/>
    <mergeCell ref="BD195:BE195"/>
    <mergeCell ref="BB196:BC196"/>
    <mergeCell ref="BD196:BE196"/>
    <mergeCell ref="BB197:BC197"/>
    <mergeCell ref="BD197:BE197"/>
    <mergeCell ref="BB198:BC198"/>
    <mergeCell ref="BD198:BE198"/>
    <mergeCell ref="BB199:BC199"/>
    <mergeCell ref="BD199:BE199"/>
    <mergeCell ref="BB200:BC200"/>
    <mergeCell ref="BD200:BE200"/>
    <mergeCell ref="BB201:BC201"/>
    <mergeCell ref="BD201:BE201"/>
    <mergeCell ref="BB202:BC202"/>
    <mergeCell ref="BD202:BE202"/>
    <mergeCell ref="BB203:BC203"/>
    <mergeCell ref="BD203:BE203"/>
    <mergeCell ref="BB204:BC204"/>
    <mergeCell ref="BD204:BE204"/>
    <mergeCell ref="BB205:BC205"/>
    <mergeCell ref="BD205:BE205"/>
    <mergeCell ref="BB206:BC206"/>
    <mergeCell ref="BD206:BE206"/>
    <mergeCell ref="BB207:BC207"/>
    <mergeCell ref="BD207:BE207"/>
    <mergeCell ref="BB208:BC208"/>
    <mergeCell ref="BD208:BE208"/>
    <mergeCell ref="BB209:BC209"/>
    <mergeCell ref="BD209:BE209"/>
    <mergeCell ref="BB210:BC210"/>
    <mergeCell ref="BD210:BE210"/>
    <mergeCell ref="BB211:BC211"/>
    <mergeCell ref="BD211:BE211"/>
    <mergeCell ref="BB212:BC212"/>
    <mergeCell ref="BD212:BE212"/>
    <mergeCell ref="BB213:BC213"/>
    <mergeCell ref="BD213:BE213"/>
    <mergeCell ref="BB214:BC214"/>
    <mergeCell ref="BD214:BE214"/>
    <mergeCell ref="BB215:BC215"/>
    <mergeCell ref="BD215:BE215"/>
    <mergeCell ref="BB216:BC216"/>
    <mergeCell ref="BD216:BE216"/>
    <mergeCell ref="BF219:BI219"/>
    <mergeCell ref="M220:P220"/>
    <mergeCell ref="R220:U220"/>
    <mergeCell ref="AC220:AF220"/>
    <mergeCell ref="AH220:AK220"/>
    <mergeCell ref="BF220:BI220"/>
    <mergeCell ref="M221:N221"/>
    <mergeCell ref="O221:P221"/>
    <mergeCell ref="R221:S221"/>
    <mergeCell ref="T221:U221"/>
    <mergeCell ref="AC221:AD221"/>
    <mergeCell ref="AE221:AF221"/>
    <mergeCell ref="AH221:AI221"/>
    <mergeCell ref="AJ221:AK221"/>
    <mergeCell ref="BA221:BD221"/>
    <mergeCell ref="BF221:BI221"/>
    <mergeCell ref="K222:L222"/>
    <mergeCell ref="M222:N222"/>
    <mergeCell ref="O222:P222"/>
    <mergeCell ref="R222:S222"/>
    <mergeCell ref="T222:U222"/>
    <mergeCell ref="W222:X222"/>
    <mergeCell ref="AA222:AB222"/>
    <mergeCell ref="AC222:AD222"/>
    <mergeCell ref="AE222:AF222"/>
    <mergeCell ref="AH222:AI222"/>
    <mergeCell ref="AJ222:AK222"/>
    <mergeCell ref="AM222:AN222"/>
    <mergeCell ref="AQ222:AT222"/>
    <mergeCell ref="AV222:AY222"/>
    <mergeCell ref="BA222:BD222"/>
    <mergeCell ref="K223:L223"/>
    <mergeCell ref="M223:N223"/>
    <mergeCell ref="O223:P223"/>
    <mergeCell ref="R223:S223"/>
    <mergeCell ref="T223:U223"/>
    <mergeCell ref="W223:X223"/>
    <mergeCell ref="AA223:AB223"/>
    <mergeCell ref="AC223:AD223"/>
    <mergeCell ref="AE223:AF223"/>
    <mergeCell ref="AH223:AI223"/>
    <mergeCell ref="AJ223:AK223"/>
    <mergeCell ref="AM223:AN223"/>
    <mergeCell ref="K224:L224"/>
    <mergeCell ref="M224:N224"/>
    <mergeCell ref="O224:P224"/>
    <mergeCell ref="R224:S224"/>
    <mergeCell ref="T224:U224"/>
    <mergeCell ref="W224:X224"/>
    <mergeCell ref="AA224:AB224"/>
    <mergeCell ref="AC224:AD224"/>
    <mergeCell ref="AE224:AF224"/>
    <mergeCell ref="AH224:AI224"/>
    <mergeCell ref="AJ224:AK224"/>
    <mergeCell ref="AM224:AN224"/>
    <mergeCell ref="K225:L225"/>
    <mergeCell ref="M225:N225"/>
    <mergeCell ref="O225:P225"/>
    <mergeCell ref="R225:S225"/>
    <mergeCell ref="T225:U225"/>
    <mergeCell ref="W225:X225"/>
    <mergeCell ref="AA225:AB225"/>
    <mergeCell ref="AC225:AD225"/>
    <mergeCell ref="AE225:AF225"/>
    <mergeCell ref="AH225:AI225"/>
    <mergeCell ref="AJ225:AK225"/>
    <mergeCell ref="AM225:AN225"/>
    <mergeCell ref="K226:L226"/>
    <mergeCell ref="M226:N226"/>
    <mergeCell ref="O226:P226"/>
    <mergeCell ref="R226:S226"/>
    <mergeCell ref="T226:U226"/>
    <mergeCell ref="W226:X226"/>
    <mergeCell ref="AA226:AB226"/>
    <mergeCell ref="AC226:AD226"/>
    <mergeCell ref="AE226:AF226"/>
    <mergeCell ref="AH226:AI226"/>
    <mergeCell ref="AJ226:AK226"/>
    <mergeCell ref="AM226:AN226"/>
    <mergeCell ref="AQ226:AR226"/>
    <mergeCell ref="AS226:AV226"/>
    <mergeCell ref="AQ227:AR227"/>
    <mergeCell ref="AS227:AV227"/>
    <mergeCell ref="R228:S228"/>
    <mergeCell ref="AH228:AI228"/>
    <mergeCell ref="AQ228:AR228"/>
    <mergeCell ref="AS228:AV228"/>
    <mergeCell ref="AQ229:AR229"/>
    <mergeCell ref="AS229:AV229"/>
    <mergeCell ref="AQ230:AR230"/>
    <mergeCell ref="AS230:AV230"/>
    <mergeCell ref="K231:N231"/>
    <mergeCell ref="P231:S231"/>
    <mergeCell ref="U231:X231"/>
    <mergeCell ref="AA231:AD231"/>
    <mergeCell ref="AF231:AI231"/>
    <mergeCell ref="AK231:AN231"/>
    <mergeCell ref="U234:X234"/>
    <mergeCell ref="AK234:AN234"/>
    <mergeCell ref="U235:X235"/>
    <mergeCell ref="AK235:AN235"/>
    <mergeCell ref="K236:N236"/>
    <mergeCell ref="P236:S236"/>
    <mergeCell ref="U236:X236"/>
    <mergeCell ref="AA236:AD236"/>
    <mergeCell ref="AF236:AI236"/>
    <mergeCell ref="AK236:AN236"/>
    <mergeCell ref="B12:B16"/>
    <mergeCell ref="C12:D16"/>
    <mergeCell ref="I12:J16"/>
    <mergeCell ref="K12:N16"/>
    <mergeCell ref="O12:S16"/>
    <mergeCell ref="BB12:BC16"/>
    <mergeCell ref="BD12:BE16"/>
    <mergeCell ref="BF12:BJ16"/>
    <mergeCell ref="B17:B18"/>
    <mergeCell ref="C17:D18"/>
    <mergeCell ref="I17:J18"/>
    <mergeCell ref="K17:N18"/>
    <mergeCell ref="O17:S18"/>
    <mergeCell ref="BF17:BJ18"/>
    <mergeCell ref="B19:B20"/>
    <mergeCell ref="C19:D20"/>
    <mergeCell ref="I19:J20"/>
    <mergeCell ref="K19:N20"/>
    <mergeCell ref="O19:S20"/>
    <mergeCell ref="BF19:BJ20"/>
    <mergeCell ref="B21:B22"/>
    <mergeCell ref="C21:D22"/>
    <mergeCell ref="I21:J22"/>
    <mergeCell ref="K21:N22"/>
    <mergeCell ref="O21:S22"/>
    <mergeCell ref="BF21:BJ22"/>
    <mergeCell ref="B23:B24"/>
    <mergeCell ref="C23:D24"/>
    <mergeCell ref="I23:J24"/>
    <mergeCell ref="K23:N24"/>
    <mergeCell ref="O23:S24"/>
    <mergeCell ref="BF23:BJ24"/>
    <mergeCell ref="B25:B26"/>
    <mergeCell ref="C25:D26"/>
    <mergeCell ref="I25:J26"/>
    <mergeCell ref="K25:N26"/>
    <mergeCell ref="O25:S26"/>
    <mergeCell ref="BF25:BJ26"/>
    <mergeCell ref="B27:B28"/>
    <mergeCell ref="C27:D28"/>
    <mergeCell ref="I27:J28"/>
    <mergeCell ref="K27:N28"/>
    <mergeCell ref="O27:S28"/>
    <mergeCell ref="BF27:BJ28"/>
    <mergeCell ref="B29:B30"/>
    <mergeCell ref="C29:D30"/>
    <mergeCell ref="I29:J30"/>
    <mergeCell ref="K29:N30"/>
    <mergeCell ref="O29:S30"/>
    <mergeCell ref="BF29:BJ30"/>
    <mergeCell ref="B31:B32"/>
    <mergeCell ref="C31:D32"/>
    <mergeCell ref="I31:J32"/>
    <mergeCell ref="K31:N32"/>
    <mergeCell ref="O31:S32"/>
    <mergeCell ref="BF31:BJ32"/>
    <mergeCell ref="B33:B34"/>
    <mergeCell ref="C33:D34"/>
    <mergeCell ref="I33:J34"/>
    <mergeCell ref="K33:N34"/>
    <mergeCell ref="O33:S34"/>
    <mergeCell ref="BF33:BJ34"/>
    <mergeCell ref="B35:B36"/>
    <mergeCell ref="C35:D36"/>
    <mergeCell ref="I35:J36"/>
    <mergeCell ref="K35:N36"/>
    <mergeCell ref="O35:S36"/>
    <mergeCell ref="BF35:BJ36"/>
    <mergeCell ref="B37:B38"/>
    <mergeCell ref="C37:D38"/>
    <mergeCell ref="I37:J38"/>
    <mergeCell ref="K37:N38"/>
    <mergeCell ref="O37:S38"/>
    <mergeCell ref="BF37:BJ38"/>
    <mergeCell ref="B39:B40"/>
    <mergeCell ref="C39:D40"/>
    <mergeCell ref="I39:J40"/>
    <mergeCell ref="K39:N40"/>
    <mergeCell ref="O39:S40"/>
    <mergeCell ref="BF39:BJ40"/>
    <mergeCell ref="B41:B42"/>
    <mergeCell ref="C41:D42"/>
    <mergeCell ref="I41:J42"/>
    <mergeCell ref="K41:N42"/>
    <mergeCell ref="O41:S42"/>
    <mergeCell ref="BF41:BJ42"/>
    <mergeCell ref="B43:B44"/>
    <mergeCell ref="C43:D44"/>
    <mergeCell ref="I43:J44"/>
    <mergeCell ref="K43:N44"/>
    <mergeCell ref="O43:S44"/>
    <mergeCell ref="BF43:BJ44"/>
    <mergeCell ref="B45:B46"/>
    <mergeCell ref="C45:D46"/>
    <mergeCell ref="I45:J46"/>
    <mergeCell ref="K45:N46"/>
    <mergeCell ref="O45:S46"/>
    <mergeCell ref="BF45:BJ46"/>
    <mergeCell ref="B47:B48"/>
    <mergeCell ref="C47:D48"/>
    <mergeCell ref="I47:J48"/>
    <mergeCell ref="K47:N48"/>
    <mergeCell ref="O47:S48"/>
    <mergeCell ref="BF47:BJ48"/>
    <mergeCell ref="B49:B50"/>
    <mergeCell ref="C49:D50"/>
    <mergeCell ref="I49:J50"/>
    <mergeCell ref="K49:N50"/>
    <mergeCell ref="O49:S50"/>
    <mergeCell ref="BF49:BJ50"/>
    <mergeCell ref="B51:B52"/>
    <mergeCell ref="C51:D52"/>
    <mergeCell ref="I51:J52"/>
    <mergeCell ref="K51:N52"/>
    <mergeCell ref="O51:S52"/>
    <mergeCell ref="BF51:BJ52"/>
    <mergeCell ref="B53:B54"/>
    <mergeCell ref="C53:D54"/>
    <mergeCell ref="I53:J54"/>
    <mergeCell ref="K53:N54"/>
    <mergeCell ref="O53:S54"/>
    <mergeCell ref="BF53:BJ54"/>
    <mergeCell ref="B55:B56"/>
    <mergeCell ref="C55:D56"/>
    <mergeCell ref="I55:J56"/>
    <mergeCell ref="K55:N56"/>
    <mergeCell ref="O55:S56"/>
    <mergeCell ref="BF55:BJ56"/>
    <mergeCell ref="B57:B58"/>
    <mergeCell ref="C57:D58"/>
    <mergeCell ref="I57:J58"/>
    <mergeCell ref="K57:N58"/>
    <mergeCell ref="O57:S58"/>
    <mergeCell ref="BF57:BJ58"/>
    <mergeCell ref="B59:B60"/>
    <mergeCell ref="C59:D60"/>
    <mergeCell ref="I59:J60"/>
    <mergeCell ref="K59:N60"/>
    <mergeCell ref="O59:S60"/>
    <mergeCell ref="BF59:BJ60"/>
    <mergeCell ref="B61:B62"/>
    <mergeCell ref="C61:D62"/>
    <mergeCell ref="I61:J62"/>
    <mergeCell ref="K61:N62"/>
    <mergeCell ref="O61:S62"/>
    <mergeCell ref="BF61:BJ62"/>
    <mergeCell ref="B63:B64"/>
    <mergeCell ref="C63:D64"/>
    <mergeCell ref="I63:J64"/>
    <mergeCell ref="K63:N64"/>
    <mergeCell ref="O63:S64"/>
    <mergeCell ref="BF63:BJ64"/>
    <mergeCell ref="B65:B66"/>
    <mergeCell ref="C65:D66"/>
    <mergeCell ref="I65:J66"/>
    <mergeCell ref="K65:N66"/>
    <mergeCell ref="O65:S66"/>
    <mergeCell ref="BF65:BJ66"/>
    <mergeCell ref="B67:B68"/>
    <mergeCell ref="C67:D68"/>
    <mergeCell ref="I67:J68"/>
    <mergeCell ref="K67:N68"/>
    <mergeCell ref="O67:S68"/>
    <mergeCell ref="BF67:BJ68"/>
    <mergeCell ref="B69:B70"/>
    <mergeCell ref="C69:D70"/>
    <mergeCell ref="I69:J70"/>
    <mergeCell ref="K69:N70"/>
    <mergeCell ref="O69:S70"/>
    <mergeCell ref="BF69:BJ70"/>
    <mergeCell ref="B71:B72"/>
    <mergeCell ref="C71:D72"/>
    <mergeCell ref="I71:J72"/>
    <mergeCell ref="K71:N72"/>
    <mergeCell ref="O71:S72"/>
    <mergeCell ref="BF71:BJ72"/>
    <mergeCell ref="B73:B74"/>
    <mergeCell ref="C73:D74"/>
    <mergeCell ref="I73:J74"/>
    <mergeCell ref="K73:N74"/>
    <mergeCell ref="O73:S74"/>
    <mergeCell ref="BF73:BJ74"/>
    <mergeCell ref="B75:B76"/>
    <mergeCell ref="C75:D76"/>
    <mergeCell ref="I75:J76"/>
    <mergeCell ref="K75:N76"/>
    <mergeCell ref="O75:S76"/>
    <mergeCell ref="BF75:BJ76"/>
    <mergeCell ref="B77:B78"/>
    <mergeCell ref="C77:D78"/>
    <mergeCell ref="I77:J78"/>
    <mergeCell ref="K77:N78"/>
    <mergeCell ref="O77:S78"/>
    <mergeCell ref="BF77:BJ78"/>
    <mergeCell ref="B79:B80"/>
    <mergeCell ref="C79:D80"/>
    <mergeCell ref="I79:J80"/>
    <mergeCell ref="K79:N80"/>
    <mergeCell ref="O79:S80"/>
    <mergeCell ref="BF79:BJ80"/>
    <mergeCell ref="B81:B82"/>
    <mergeCell ref="C81:D82"/>
    <mergeCell ref="I81:J82"/>
    <mergeCell ref="K81:N82"/>
    <mergeCell ref="O81:S82"/>
    <mergeCell ref="BF81:BJ82"/>
    <mergeCell ref="B83:B84"/>
    <mergeCell ref="C83:D84"/>
    <mergeCell ref="I83:J84"/>
    <mergeCell ref="K83:N84"/>
    <mergeCell ref="O83:S84"/>
    <mergeCell ref="BF83:BJ84"/>
    <mergeCell ref="B85:B86"/>
    <mergeCell ref="C85:D86"/>
    <mergeCell ref="I85:J86"/>
    <mergeCell ref="K85:N86"/>
    <mergeCell ref="O85:S86"/>
    <mergeCell ref="BF85:BJ86"/>
    <mergeCell ref="B87:B88"/>
    <mergeCell ref="C87:D88"/>
    <mergeCell ref="I87:J88"/>
    <mergeCell ref="K87:N88"/>
    <mergeCell ref="O87:S88"/>
    <mergeCell ref="BF87:BJ88"/>
    <mergeCell ref="B89:B90"/>
    <mergeCell ref="C89:D90"/>
    <mergeCell ref="I89:J90"/>
    <mergeCell ref="K89:N90"/>
    <mergeCell ref="O89:S90"/>
    <mergeCell ref="BF89:BJ90"/>
    <mergeCell ref="B91:B92"/>
    <mergeCell ref="C91:D92"/>
    <mergeCell ref="I91:J92"/>
    <mergeCell ref="K91:N92"/>
    <mergeCell ref="O91:S92"/>
    <mergeCell ref="BF91:BJ92"/>
    <mergeCell ref="B93:B94"/>
    <mergeCell ref="C93:D94"/>
    <mergeCell ref="I93:J94"/>
    <mergeCell ref="K93:N94"/>
    <mergeCell ref="O93:S94"/>
    <mergeCell ref="BF93:BJ94"/>
    <mergeCell ref="B95:B96"/>
    <mergeCell ref="C95:D96"/>
    <mergeCell ref="I95:J96"/>
    <mergeCell ref="K95:N96"/>
    <mergeCell ref="O95:S96"/>
    <mergeCell ref="BF95:BJ96"/>
    <mergeCell ref="B97:B98"/>
    <mergeCell ref="C97:D98"/>
    <mergeCell ref="I97:J98"/>
    <mergeCell ref="K97:N98"/>
    <mergeCell ref="O97:S98"/>
    <mergeCell ref="BF97:BJ98"/>
    <mergeCell ref="B99:B100"/>
    <mergeCell ref="C99:D100"/>
    <mergeCell ref="I99:J100"/>
    <mergeCell ref="K99:N100"/>
    <mergeCell ref="O99:S100"/>
    <mergeCell ref="BF99:BJ100"/>
    <mergeCell ref="B101:B102"/>
    <mergeCell ref="C101:D102"/>
    <mergeCell ref="I101:J102"/>
    <mergeCell ref="K101:N102"/>
    <mergeCell ref="O101:S102"/>
    <mergeCell ref="BF101:BJ102"/>
    <mergeCell ref="B103:B104"/>
    <mergeCell ref="C103:D104"/>
    <mergeCell ref="I103:J104"/>
    <mergeCell ref="K103:N104"/>
    <mergeCell ref="O103:S104"/>
    <mergeCell ref="BF103:BJ104"/>
    <mergeCell ref="B105:B106"/>
    <mergeCell ref="C105:D106"/>
    <mergeCell ref="I105:J106"/>
    <mergeCell ref="K105:N106"/>
    <mergeCell ref="O105:S106"/>
    <mergeCell ref="BF105:BJ106"/>
    <mergeCell ref="B107:B108"/>
    <mergeCell ref="C107:D108"/>
    <mergeCell ref="I107:J108"/>
    <mergeCell ref="K107:N108"/>
    <mergeCell ref="O107:S108"/>
    <mergeCell ref="BF107:BJ108"/>
    <mergeCell ref="B109:B110"/>
    <mergeCell ref="C109:D110"/>
    <mergeCell ref="I109:J110"/>
    <mergeCell ref="K109:N110"/>
    <mergeCell ref="O109:S110"/>
    <mergeCell ref="BF109:BJ110"/>
    <mergeCell ref="B111:B112"/>
    <mergeCell ref="C111:D112"/>
    <mergeCell ref="I111:J112"/>
    <mergeCell ref="K111:N112"/>
    <mergeCell ref="O111:S112"/>
    <mergeCell ref="BF111:BJ112"/>
    <mergeCell ref="B113:B114"/>
    <mergeCell ref="C113:D114"/>
    <mergeCell ref="I113:J114"/>
    <mergeCell ref="K113:N114"/>
    <mergeCell ref="O113:S114"/>
    <mergeCell ref="BF113:BJ114"/>
    <mergeCell ref="B115:B116"/>
    <mergeCell ref="C115:D116"/>
    <mergeCell ref="I115:J116"/>
    <mergeCell ref="K115:N116"/>
    <mergeCell ref="O115:S116"/>
    <mergeCell ref="BF115:BJ116"/>
    <mergeCell ref="B117:B118"/>
    <mergeCell ref="C117:D118"/>
    <mergeCell ref="I117:J118"/>
    <mergeCell ref="K117:N118"/>
    <mergeCell ref="O117:S118"/>
    <mergeCell ref="BF117:BJ118"/>
    <mergeCell ref="B119:B120"/>
    <mergeCell ref="C119:D120"/>
    <mergeCell ref="I119:J120"/>
    <mergeCell ref="K119:N120"/>
    <mergeCell ref="O119:S120"/>
    <mergeCell ref="BF119:BJ120"/>
    <mergeCell ref="B121:B122"/>
    <mergeCell ref="C121:D122"/>
    <mergeCell ref="I121:J122"/>
    <mergeCell ref="K121:N122"/>
    <mergeCell ref="O121:S122"/>
    <mergeCell ref="BF121:BJ122"/>
    <mergeCell ref="B123:B124"/>
    <mergeCell ref="C123:D124"/>
    <mergeCell ref="I123:J124"/>
    <mergeCell ref="K123:N124"/>
    <mergeCell ref="O123:S124"/>
    <mergeCell ref="BF123:BJ124"/>
    <mergeCell ref="B125:B126"/>
    <mergeCell ref="C125:D126"/>
    <mergeCell ref="I125:J126"/>
    <mergeCell ref="K125:N126"/>
    <mergeCell ref="O125:S126"/>
    <mergeCell ref="BF125:BJ126"/>
    <mergeCell ref="B127:B128"/>
    <mergeCell ref="C127:D128"/>
    <mergeCell ref="I127:J128"/>
    <mergeCell ref="K127:N128"/>
    <mergeCell ref="O127:S128"/>
    <mergeCell ref="BF127:BJ128"/>
    <mergeCell ref="B129:B130"/>
    <mergeCell ref="C129:D130"/>
    <mergeCell ref="I129:J130"/>
    <mergeCell ref="K129:N130"/>
    <mergeCell ref="O129:S130"/>
    <mergeCell ref="BF129:BJ130"/>
    <mergeCell ref="B131:B132"/>
    <mergeCell ref="C131:D132"/>
    <mergeCell ref="I131:J132"/>
    <mergeCell ref="K131:N132"/>
    <mergeCell ref="O131:S132"/>
    <mergeCell ref="BF131:BJ132"/>
    <mergeCell ref="B133:B134"/>
    <mergeCell ref="C133:D134"/>
    <mergeCell ref="I133:J134"/>
    <mergeCell ref="K133:N134"/>
    <mergeCell ref="O133:S134"/>
    <mergeCell ref="BF133:BJ134"/>
    <mergeCell ref="B135:B136"/>
    <mergeCell ref="C135:D136"/>
    <mergeCell ref="I135:J136"/>
    <mergeCell ref="K135:N136"/>
    <mergeCell ref="O135:S136"/>
    <mergeCell ref="BF135:BJ136"/>
    <mergeCell ref="B137:B138"/>
    <mergeCell ref="C137:D138"/>
    <mergeCell ref="I137:J138"/>
    <mergeCell ref="K137:N138"/>
    <mergeCell ref="O137:S138"/>
    <mergeCell ref="BF137:BJ138"/>
    <mergeCell ref="B139:B140"/>
    <mergeCell ref="C139:D140"/>
    <mergeCell ref="I139:J140"/>
    <mergeCell ref="K139:N140"/>
    <mergeCell ref="O139:S140"/>
    <mergeCell ref="BF139:BJ140"/>
    <mergeCell ref="B141:B142"/>
    <mergeCell ref="C141:D142"/>
    <mergeCell ref="I141:J142"/>
    <mergeCell ref="K141:N142"/>
    <mergeCell ref="O141:S142"/>
    <mergeCell ref="BF141:BJ142"/>
    <mergeCell ref="B143:B144"/>
    <mergeCell ref="C143:D144"/>
    <mergeCell ref="I143:J144"/>
    <mergeCell ref="K143:N144"/>
    <mergeCell ref="O143:S144"/>
    <mergeCell ref="BF143:BJ144"/>
    <mergeCell ref="B145:B146"/>
    <mergeCell ref="C145:D146"/>
    <mergeCell ref="I145:J146"/>
    <mergeCell ref="K145:N146"/>
    <mergeCell ref="O145:S146"/>
    <mergeCell ref="BF145:BJ146"/>
    <mergeCell ref="B147:B148"/>
    <mergeCell ref="C147:D148"/>
    <mergeCell ref="I147:J148"/>
    <mergeCell ref="K147:N148"/>
    <mergeCell ref="O147:S148"/>
    <mergeCell ref="BF147:BJ148"/>
    <mergeCell ref="B149:B150"/>
    <mergeCell ref="C149:D150"/>
    <mergeCell ref="I149:J150"/>
    <mergeCell ref="K149:N150"/>
    <mergeCell ref="O149:S150"/>
    <mergeCell ref="BF149:BJ150"/>
    <mergeCell ref="B151:B152"/>
    <mergeCell ref="C151:D152"/>
    <mergeCell ref="I151:J152"/>
    <mergeCell ref="K151:N152"/>
    <mergeCell ref="O151:S152"/>
    <mergeCell ref="BF151:BJ152"/>
    <mergeCell ref="B153:B154"/>
    <mergeCell ref="C153:D154"/>
    <mergeCell ref="I153:J154"/>
    <mergeCell ref="K153:N154"/>
    <mergeCell ref="O153:S154"/>
    <mergeCell ref="BF153:BJ154"/>
    <mergeCell ref="B155:B156"/>
    <mergeCell ref="C155:D156"/>
    <mergeCell ref="I155:J156"/>
    <mergeCell ref="K155:N156"/>
    <mergeCell ref="O155:S156"/>
    <mergeCell ref="BF155:BJ156"/>
    <mergeCell ref="B157:B158"/>
    <mergeCell ref="C157:D158"/>
    <mergeCell ref="I157:J158"/>
    <mergeCell ref="K157:N158"/>
    <mergeCell ref="O157:S158"/>
    <mergeCell ref="BF157:BJ158"/>
    <mergeCell ref="B159:B160"/>
    <mergeCell ref="C159:D160"/>
    <mergeCell ref="I159:J160"/>
    <mergeCell ref="K159:N160"/>
    <mergeCell ref="O159:S160"/>
    <mergeCell ref="BF159:BJ160"/>
    <mergeCell ref="B161:B162"/>
    <mergeCell ref="C161:D162"/>
    <mergeCell ref="I161:J162"/>
    <mergeCell ref="K161:N162"/>
    <mergeCell ref="O161:S162"/>
    <mergeCell ref="BF161:BJ162"/>
    <mergeCell ref="B163:B164"/>
    <mergeCell ref="C163:D164"/>
    <mergeCell ref="I163:J164"/>
    <mergeCell ref="K163:N164"/>
    <mergeCell ref="O163:S164"/>
    <mergeCell ref="BF163:BJ164"/>
    <mergeCell ref="B165:B166"/>
    <mergeCell ref="C165:D166"/>
    <mergeCell ref="I165:J166"/>
    <mergeCell ref="K165:N166"/>
    <mergeCell ref="O165:S166"/>
    <mergeCell ref="BF165:BJ166"/>
    <mergeCell ref="B167:B168"/>
    <mergeCell ref="C167:D168"/>
    <mergeCell ref="I167:J168"/>
    <mergeCell ref="K167:N168"/>
    <mergeCell ref="O167:S168"/>
    <mergeCell ref="BF167:BJ168"/>
    <mergeCell ref="B169:B170"/>
    <mergeCell ref="C169:D170"/>
    <mergeCell ref="I169:J170"/>
    <mergeCell ref="K169:N170"/>
    <mergeCell ref="O169:S170"/>
    <mergeCell ref="BF169:BJ170"/>
    <mergeCell ref="B171:B172"/>
    <mergeCell ref="C171:D172"/>
    <mergeCell ref="I171:J172"/>
    <mergeCell ref="K171:N172"/>
    <mergeCell ref="O171:S172"/>
    <mergeCell ref="BF171:BJ172"/>
    <mergeCell ref="B173:B174"/>
    <mergeCell ref="C173:D174"/>
    <mergeCell ref="I173:J174"/>
    <mergeCell ref="K173:N174"/>
    <mergeCell ref="O173:S174"/>
    <mergeCell ref="BF173:BJ174"/>
    <mergeCell ref="B175:B176"/>
    <mergeCell ref="C175:D176"/>
    <mergeCell ref="I175:J176"/>
    <mergeCell ref="K175:N176"/>
    <mergeCell ref="O175:S176"/>
    <mergeCell ref="BF175:BJ176"/>
    <mergeCell ref="B177:B178"/>
    <mergeCell ref="C177:D178"/>
    <mergeCell ref="I177:J178"/>
    <mergeCell ref="K177:N178"/>
    <mergeCell ref="O177:S178"/>
    <mergeCell ref="BF177:BJ178"/>
    <mergeCell ref="B179:B180"/>
    <mergeCell ref="C179:D180"/>
    <mergeCell ref="I179:J180"/>
    <mergeCell ref="K179:N180"/>
    <mergeCell ref="O179:S180"/>
    <mergeCell ref="BF179:BJ180"/>
    <mergeCell ref="B181:B182"/>
    <mergeCell ref="C181:D182"/>
    <mergeCell ref="I181:J182"/>
    <mergeCell ref="K181:N182"/>
    <mergeCell ref="O181:S182"/>
    <mergeCell ref="BF181:BJ182"/>
    <mergeCell ref="B183:B184"/>
    <mergeCell ref="C183:D184"/>
    <mergeCell ref="I183:J184"/>
    <mergeCell ref="K183:N184"/>
    <mergeCell ref="O183:S184"/>
    <mergeCell ref="BF183:BJ184"/>
    <mergeCell ref="B185:B186"/>
    <mergeCell ref="C185:D186"/>
    <mergeCell ref="I185:J186"/>
    <mergeCell ref="K185:N186"/>
    <mergeCell ref="O185:S186"/>
    <mergeCell ref="BF185:BJ186"/>
    <mergeCell ref="B187:B188"/>
    <mergeCell ref="C187:D188"/>
    <mergeCell ref="I187:J188"/>
    <mergeCell ref="K187:N188"/>
    <mergeCell ref="O187:S188"/>
    <mergeCell ref="BF187:BJ188"/>
    <mergeCell ref="B189:B190"/>
    <mergeCell ref="C189:D190"/>
    <mergeCell ref="I189:J190"/>
    <mergeCell ref="K189:N190"/>
    <mergeCell ref="O189:S190"/>
    <mergeCell ref="BF189:BJ190"/>
    <mergeCell ref="B191:B192"/>
    <mergeCell ref="C191:D192"/>
    <mergeCell ref="I191:J192"/>
    <mergeCell ref="K191:N192"/>
    <mergeCell ref="O191:S192"/>
    <mergeCell ref="BF191:BJ192"/>
    <mergeCell ref="B193:B194"/>
    <mergeCell ref="C193:D194"/>
    <mergeCell ref="I193:J194"/>
    <mergeCell ref="K193:N194"/>
    <mergeCell ref="O193:S194"/>
    <mergeCell ref="BF193:BJ194"/>
    <mergeCell ref="B195:B196"/>
    <mergeCell ref="C195:D196"/>
    <mergeCell ref="I195:J196"/>
    <mergeCell ref="K195:N196"/>
    <mergeCell ref="O195:S196"/>
    <mergeCell ref="BF195:BJ196"/>
    <mergeCell ref="B197:B198"/>
    <mergeCell ref="C197:D198"/>
    <mergeCell ref="I197:J198"/>
    <mergeCell ref="K197:N198"/>
    <mergeCell ref="O197:S198"/>
    <mergeCell ref="BF197:BJ198"/>
    <mergeCell ref="B199:B200"/>
    <mergeCell ref="C199:D200"/>
    <mergeCell ref="I199:J200"/>
    <mergeCell ref="K199:N200"/>
    <mergeCell ref="O199:S200"/>
    <mergeCell ref="BF199:BJ200"/>
    <mergeCell ref="B201:B202"/>
    <mergeCell ref="C201:D202"/>
    <mergeCell ref="I201:J202"/>
    <mergeCell ref="K201:N202"/>
    <mergeCell ref="O201:S202"/>
    <mergeCell ref="BF201:BJ202"/>
    <mergeCell ref="B203:B204"/>
    <mergeCell ref="C203:D204"/>
    <mergeCell ref="I203:J204"/>
    <mergeCell ref="K203:N204"/>
    <mergeCell ref="O203:S204"/>
    <mergeCell ref="BF203:BJ204"/>
    <mergeCell ref="B205:B206"/>
    <mergeCell ref="C205:D206"/>
    <mergeCell ref="I205:J206"/>
    <mergeCell ref="K205:N206"/>
    <mergeCell ref="O205:S206"/>
    <mergeCell ref="BF205:BJ206"/>
    <mergeCell ref="B207:B208"/>
    <mergeCell ref="C207:D208"/>
    <mergeCell ref="I207:J208"/>
    <mergeCell ref="K207:N208"/>
    <mergeCell ref="O207:S208"/>
    <mergeCell ref="BF207:BJ208"/>
    <mergeCell ref="B209:B210"/>
    <mergeCell ref="C209:D210"/>
    <mergeCell ref="I209:J210"/>
    <mergeCell ref="K209:N210"/>
    <mergeCell ref="O209:S210"/>
    <mergeCell ref="BF209:BJ210"/>
    <mergeCell ref="B211:B212"/>
    <mergeCell ref="C211:D212"/>
    <mergeCell ref="I211:J212"/>
    <mergeCell ref="K211:N212"/>
    <mergeCell ref="O211:S212"/>
    <mergeCell ref="BF211:BJ212"/>
    <mergeCell ref="B213:B214"/>
    <mergeCell ref="C213:D214"/>
    <mergeCell ref="I213:J214"/>
    <mergeCell ref="K213:N214"/>
    <mergeCell ref="O213:S214"/>
    <mergeCell ref="BF213:BJ214"/>
    <mergeCell ref="B215:B216"/>
    <mergeCell ref="C215:D216"/>
    <mergeCell ref="I215:J216"/>
    <mergeCell ref="K215:N216"/>
    <mergeCell ref="O215:S216"/>
    <mergeCell ref="BF215:BJ216"/>
    <mergeCell ref="K220:L221"/>
    <mergeCell ref="AA220:AB221"/>
  </mergeCells>
  <phoneticPr fontId="46"/>
  <conditionalFormatting sqref="W230:Z230 AO230:BA230">
    <cfRule type="expression" dxfId="370" priority="208">
      <formula>OR(#REF!=$B217,#REF!=$B217)</formula>
    </cfRule>
  </conditionalFormatting>
  <conditionalFormatting sqref="Z220 W220:X220 W229:Z229 AO229:BA229 AO220:BA220">
    <cfRule type="expression" dxfId="369" priority="209">
      <formula>OR(#REF!=$B218,#REF!=$B218)</formula>
    </cfRule>
  </conditionalFormatting>
  <conditionalFormatting sqref="AM230:AN230">
    <cfRule type="expression" dxfId="368" priority="206">
      <formula>OR(#REF!=$B217,#REF!=$B217)</formula>
    </cfRule>
  </conditionalFormatting>
  <conditionalFormatting sqref="AM220:AN220 AM229:AN229">
    <cfRule type="expression" dxfId="367" priority="207">
      <formula>OR(#REF!=$B218,#REF!=$B218)</formula>
    </cfRule>
  </conditionalFormatting>
  <conditionalFormatting sqref="BB18:BE18">
    <cfRule type="expression" dxfId="366" priority="205">
      <formula>INDIRECT(ADDRESS(ROW(),COLUMN()))=TRUNC(INDIRECT(ADDRESS(ROW(),COLUMN())))</formula>
    </cfRule>
  </conditionalFormatting>
  <conditionalFormatting sqref="BB20:BE20">
    <cfRule type="expression" dxfId="365" priority="204">
      <formula>INDIRECT(ADDRESS(ROW(),COLUMN()))=TRUNC(INDIRECT(ADDRESS(ROW(),COLUMN())))</formula>
    </cfRule>
  </conditionalFormatting>
  <conditionalFormatting sqref="BB22:BE22">
    <cfRule type="expression" dxfId="364" priority="203">
      <formula>INDIRECT(ADDRESS(ROW(),COLUMN()))=TRUNC(INDIRECT(ADDRESS(ROW(),COLUMN())))</formula>
    </cfRule>
  </conditionalFormatting>
  <conditionalFormatting sqref="BB24:BE24">
    <cfRule type="expression" dxfId="363" priority="202">
      <formula>INDIRECT(ADDRESS(ROW(),COLUMN()))=TRUNC(INDIRECT(ADDRESS(ROW(),COLUMN())))</formula>
    </cfRule>
  </conditionalFormatting>
  <conditionalFormatting sqref="BB26:BE26">
    <cfRule type="expression" dxfId="362" priority="201">
      <formula>INDIRECT(ADDRESS(ROW(),COLUMN()))=TRUNC(INDIRECT(ADDRESS(ROW(),COLUMN())))</formula>
    </cfRule>
  </conditionalFormatting>
  <conditionalFormatting sqref="BB28:BE28">
    <cfRule type="expression" dxfId="361" priority="200">
      <formula>INDIRECT(ADDRESS(ROW(),COLUMN()))=TRUNC(INDIRECT(ADDRESS(ROW(),COLUMN())))</formula>
    </cfRule>
  </conditionalFormatting>
  <conditionalFormatting sqref="BB30:BE30">
    <cfRule type="expression" dxfId="360" priority="199">
      <formula>INDIRECT(ADDRESS(ROW(),COLUMN()))=TRUNC(INDIRECT(ADDRESS(ROW(),COLUMN())))</formula>
    </cfRule>
  </conditionalFormatting>
  <conditionalFormatting sqref="BB32:BE32">
    <cfRule type="expression" dxfId="359" priority="198">
      <formula>INDIRECT(ADDRESS(ROW(),COLUMN()))=TRUNC(INDIRECT(ADDRESS(ROW(),COLUMN())))</formula>
    </cfRule>
  </conditionalFormatting>
  <conditionalFormatting sqref="BB34:BE34">
    <cfRule type="expression" dxfId="358" priority="197">
      <formula>INDIRECT(ADDRESS(ROW(),COLUMN()))=TRUNC(INDIRECT(ADDRESS(ROW(),COLUMN())))</formula>
    </cfRule>
  </conditionalFormatting>
  <conditionalFormatting sqref="BB36:BE36">
    <cfRule type="expression" dxfId="357" priority="196">
      <formula>INDIRECT(ADDRESS(ROW(),COLUMN()))=TRUNC(INDIRECT(ADDRESS(ROW(),COLUMN())))</formula>
    </cfRule>
  </conditionalFormatting>
  <conditionalFormatting sqref="BB38:BE38">
    <cfRule type="expression" dxfId="356" priority="195">
      <formula>INDIRECT(ADDRESS(ROW(),COLUMN()))=TRUNC(INDIRECT(ADDRESS(ROW(),COLUMN())))</formula>
    </cfRule>
  </conditionalFormatting>
  <conditionalFormatting sqref="BB40:BE40">
    <cfRule type="expression" dxfId="355" priority="194">
      <formula>INDIRECT(ADDRESS(ROW(),COLUMN()))=TRUNC(INDIRECT(ADDRESS(ROW(),COLUMN())))</formula>
    </cfRule>
  </conditionalFormatting>
  <conditionalFormatting sqref="BB42:BE42">
    <cfRule type="expression" dxfId="354" priority="193">
      <formula>INDIRECT(ADDRESS(ROW(),COLUMN()))=TRUNC(INDIRECT(ADDRESS(ROW(),COLUMN())))</formula>
    </cfRule>
  </conditionalFormatting>
  <conditionalFormatting sqref="BB44:BE44">
    <cfRule type="expression" dxfId="353" priority="192">
      <formula>INDIRECT(ADDRESS(ROW(),COLUMN()))=TRUNC(INDIRECT(ADDRESS(ROW(),COLUMN())))</formula>
    </cfRule>
  </conditionalFormatting>
  <conditionalFormatting sqref="BB46:BE46">
    <cfRule type="expression" dxfId="352" priority="191">
      <formula>INDIRECT(ADDRESS(ROW(),COLUMN()))=TRUNC(INDIRECT(ADDRESS(ROW(),COLUMN())))</formula>
    </cfRule>
  </conditionalFormatting>
  <conditionalFormatting sqref="BB48:BE48">
    <cfRule type="expression" dxfId="351" priority="190">
      <formula>INDIRECT(ADDRESS(ROW(),COLUMN()))=TRUNC(INDIRECT(ADDRESS(ROW(),COLUMN())))</formula>
    </cfRule>
  </conditionalFormatting>
  <conditionalFormatting sqref="BB50:BE50">
    <cfRule type="expression" dxfId="350" priority="189">
      <formula>INDIRECT(ADDRESS(ROW(),COLUMN()))=TRUNC(INDIRECT(ADDRESS(ROW(),COLUMN())))</formula>
    </cfRule>
  </conditionalFormatting>
  <conditionalFormatting sqref="BB52:BE52">
    <cfRule type="expression" dxfId="349" priority="188">
      <formula>INDIRECT(ADDRESS(ROW(),COLUMN()))=TRUNC(INDIRECT(ADDRESS(ROW(),COLUMN())))</formula>
    </cfRule>
  </conditionalFormatting>
  <conditionalFormatting sqref="BB54:BE54">
    <cfRule type="expression" dxfId="348" priority="187">
      <formula>INDIRECT(ADDRESS(ROW(),COLUMN()))=TRUNC(INDIRECT(ADDRESS(ROW(),COLUMN())))</formula>
    </cfRule>
  </conditionalFormatting>
  <conditionalFormatting sqref="BB56:BE56">
    <cfRule type="expression" dxfId="347" priority="186">
      <formula>INDIRECT(ADDRESS(ROW(),COLUMN()))=TRUNC(INDIRECT(ADDRESS(ROW(),COLUMN())))</formula>
    </cfRule>
  </conditionalFormatting>
  <conditionalFormatting sqref="BB58:BE58">
    <cfRule type="expression" dxfId="346" priority="185">
      <formula>INDIRECT(ADDRESS(ROW(),COLUMN()))=TRUNC(INDIRECT(ADDRESS(ROW(),COLUMN())))</formula>
    </cfRule>
  </conditionalFormatting>
  <conditionalFormatting sqref="BB60:BE60">
    <cfRule type="expression" dxfId="345" priority="184">
      <formula>INDIRECT(ADDRESS(ROW(),COLUMN()))=TRUNC(INDIRECT(ADDRESS(ROW(),COLUMN())))</formula>
    </cfRule>
  </conditionalFormatting>
  <conditionalFormatting sqref="BB62:BE62">
    <cfRule type="expression" dxfId="344" priority="183">
      <formula>INDIRECT(ADDRESS(ROW(),COLUMN()))=TRUNC(INDIRECT(ADDRESS(ROW(),COLUMN())))</formula>
    </cfRule>
  </conditionalFormatting>
  <conditionalFormatting sqref="BB64:BE64">
    <cfRule type="expression" dxfId="343" priority="182">
      <formula>INDIRECT(ADDRESS(ROW(),COLUMN()))=TRUNC(INDIRECT(ADDRESS(ROW(),COLUMN())))</formula>
    </cfRule>
  </conditionalFormatting>
  <conditionalFormatting sqref="BB66:BE66">
    <cfRule type="expression" dxfId="342" priority="181">
      <formula>INDIRECT(ADDRESS(ROW(),COLUMN()))=TRUNC(INDIRECT(ADDRESS(ROW(),COLUMN())))</formula>
    </cfRule>
  </conditionalFormatting>
  <conditionalFormatting sqref="BB68:BE68">
    <cfRule type="expression" dxfId="341" priority="180">
      <formula>INDIRECT(ADDRESS(ROW(),COLUMN()))=TRUNC(INDIRECT(ADDRESS(ROW(),COLUMN())))</formula>
    </cfRule>
  </conditionalFormatting>
  <conditionalFormatting sqref="BB70:BE70">
    <cfRule type="expression" dxfId="340" priority="179">
      <formula>INDIRECT(ADDRESS(ROW(),COLUMN()))=TRUNC(INDIRECT(ADDRESS(ROW(),COLUMN())))</formula>
    </cfRule>
  </conditionalFormatting>
  <conditionalFormatting sqref="BB72:BE72">
    <cfRule type="expression" dxfId="339" priority="178">
      <formula>INDIRECT(ADDRESS(ROW(),COLUMN()))=TRUNC(INDIRECT(ADDRESS(ROW(),COLUMN())))</formula>
    </cfRule>
  </conditionalFormatting>
  <conditionalFormatting sqref="BB74:BE74">
    <cfRule type="expression" dxfId="338" priority="177">
      <formula>INDIRECT(ADDRESS(ROW(),COLUMN()))=TRUNC(INDIRECT(ADDRESS(ROW(),COLUMN())))</formula>
    </cfRule>
  </conditionalFormatting>
  <conditionalFormatting sqref="AC226:AN226 AG222:AN225">
    <cfRule type="expression" dxfId="337" priority="175">
      <formula>INDIRECT(ADDRESS(ROW(),COLUMN()))=TRUNC(INDIRECT(ADDRESS(ROW(),COLUMN())))</formula>
    </cfRule>
  </conditionalFormatting>
  <conditionalFormatting sqref="M222:X226">
    <cfRule type="expression" dxfId="336" priority="176">
      <formula>INDIRECT(ADDRESS(ROW(),COLUMN()))=TRUNC(INDIRECT(ADDRESS(ROW(),COLUMN())))</formula>
    </cfRule>
  </conditionalFormatting>
  <conditionalFormatting sqref="K231:N231">
    <cfRule type="expression" dxfId="335" priority="174">
      <formula>INDIRECT(ADDRESS(ROW(),COLUMN()))=TRUNC(INDIRECT(ADDRESS(ROW(),COLUMN())))</formula>
    </cfRule>
  </conditionalFormatting>
  <conditionalFormatting sqref="AA231:AD231">
    <cfRule type="expression" dxfId="334" priority="173">
      <formula>INDIRECT(ADDRESS(ROW(),COLUMN()))=TRUNC(INDIRECT(ADDRESS(ROW(),COLUMN())))</formula>
    </cfRule>
  </conditionalFormatting>
  <conditionalFormatting sqref="AC222:AF225">
    <cfRule type="expression" dxfId="333" priority="172">
      <formula>INDIRECT(ADDRESS(ROW(),COLUMN()))=TRUNC(INDIRECT(ADDRESS(ROW(),COLUMN())))</formula>
    </cfRule>
  </conditionalFormatting>
  <conditionalFormatting sqref="W18:BA18">
    <cfRule type="expression" dxfId="332" priority="170">
      <formula>INDIRECT(ADDRESS(ROW(),COLUMN()))=TRUNC(INDIRECT(ADDRESS(ROW(),COLUMN())))</formula>
    </cfRule>
  </conditionalFormatting>
  <conditionalFormatting sqref="W20:BA20">
    <cfRule type="expression" dxfId="331" priority="171">
      <formula>INDIRECT(ADDRESS(ROW(),COLUMN()))=TRUNC(INDIRECT(ADDRESS(ROW(),COLUMN())))</formula>
    </cfRule>
  </conditionalFormatting>
  <conditionalFormatting sqref="W188:BA188">
    <cfRule type="expression" dxfId="330" priority="29">
      <formula>INDIRECT(ADDRESS(ROW(),COLUMN()))=TRUNC(INDIRECT(ADDRESS(ROW(),COLUMN())))</formula>
    </cfRule>
  </conditionalFormatting>
  <conditionalFormatting sqref="W22:BA22">
    <cfRule type="expression" dxfId="329" priority="169">
      <formula>INDIRECT(ADDRESS(ROW(),COLUMN()))=TRUNC(INDIRECT(ADDRESS(ROW(),COLUMN())))</formula>
    </cfRule>
  </conditionalFormatting>
  <conditionalFormatting sqref="W24:BA24">
    <cfRule type="expression" dxfId="328" priority="168">
      <formula>INDIRECT(ADDRESS(ROW(),COLUMN()))=TRUNC(INDIRECT(ADDRESS(ROW(),COLUMN())))</formula>
    </cfRule>
  </conditionalFormatting>
  <conditionalFormatting sqref="W26:BA26">
    <cfRule type="expression" dxfId="327" priority="167">
      <formula>INDIRECT(ADDRESS(ROW(),COLUMN()))=TRUNC(INDIRECT(ADDRESS(ROW(),COLUMN())))</formula>
    </cfRule>
  </conditionalFormatting>
  <conditionalFormatting sqref="W28:BA28">
    <cfRule type="expression" dxfId="326" priority="166">
      <formula>INDIRECT(ADDRESS(ROW(),COLUMN()))=TRUNC(INDIRECT(ADDRESS(ROW(),COLUMN())))</formula>
    </cfRule>
  </conditionalFormatting>
  <conditionalFormatting sqref="W30:BA30">
    <cfRule type="expression" dxfId="325" priority="165">
      <formula>INDIRECT(ADDRESS(ROW(),COLUMN()))=TRUNC(INDIRECT(ADDRESS(ROW(),COLUMN())))</formula>
    </cfRule>
  </conditionalFormatting>
  <conditionalFormatting sqref="W32:BA32">
    <cfRule type="expression" dxfId="324" priority="164">
      <formula>INDIRECT(ADDRESS(ROW(),COLUMN()))=TRUNC(INDIRECT(ADDRESS(ROW(),COLUMN())))</formula>
    </cfRule>
  </conditionalFormatting>
  <conditionalFormatting sqref="W34:BA34">
    <cfRule type="expression" dxfId="323" priority="163">
      <formula>INDIRECT(ADDRESS(ROW(),COLUMN()))=TRUNC(INDIRECT(ADDRESS(ROW(),COLUMN())))</formula>
    </cfRule>
  </conditionalFormatting>
  <conditionalFormatting sqref="W36:BA36">
    <cfRule type="expression" dxfId="322" priority="162">
      <formula>INDIRECT(ADDRESS(ROW(),COLUMN()))=TRUNC(INDIRECT(ADDRESS(ROW(),COLUMN())))</formula>
    </cfRule>
  </conditionalFormatting>
  <conditionalFormatting sqref="W38:BA38">
    <cfRule type="expression" dxfId="321" priority="161">
      <formula>INDIRECT(ADDRESS(ROW(),COLUMN()))=TRUNC(INDIRECT(ADDRESS(ROW(),COLUMN())))</formula>
    </cfRule>
  </conditionalFormatting>
  <conditionalFormatting sqref="W40:BA40">
    <cfRule type="expression" dxfId="320" priority="160">
      <formula>INDIRECT(ADDRESS(ROW(),COLUMN()))=TRUNC(INDIRECT(ADDRESS(ROW(),COLUMN())))</formula>
    </cfRule>
  </conditionalFormatting>
  <conditionalFormatting sqref="W42:BA42">
    <cfRule type="expression" dxfId="319" priority="159">
      <formula>INDIRECT(ADDRESS(ROW(),COLUMN()))=TRUNC(INDIRECT(ADDRESS(ROW(),COLUMN())))</formula>
    </cfRule>
  </conditionalFormatting>
  <conditionalFormatting sqref="W44:BA44">
    <cfRule type="expression" dxfId="318" priority="158">
      <formula>INDIRECT(ADDRESS(ROW(),COLUMN()))=TRUNC(INDIRECT(ADDRESS(ROW(),COLUMN())))</formula>
    </cfRule>
  </conditionalFormatting>
  <conditionalFormatting sqref="W46:BA46">
    <cfRule type="expression" dxfId="317" priority="157">
      <formula>INDIRECT(ADDRESS(ROW(),COLUMN()))=TRUNC(INDIRECT(ADDRESS(ROW(),COLUMN())))</formula>
    </cfRule>
  </conditionalFormatting>
  <conditionalFormatting sqref="W48:BA48">
    <cfRule type="expression" dxfId="316" priority="156">
      <formula>INDIRECT(ADDRESS(ROW(),COLUMN()))=TRUNC(INDIRECT(ADDRESS(ROW(),COLUMN())))</formula>
    </cfRule>
  </conditionalFormatting>
  <conditionalFormatting sqref="W50:BA50">
    <cfRule type="expression" dxfId="315" priority="155">
      <formula>INDIRECT(ADDRESS(ROW(),COLUMN()))=TRUNC(INDIRECT(ADDRESS(ROW(),COLUMN())))</formula>
    </cfRule>
  </conditionalFormatting>
  <conditionalFormatting sqref="W52:BA52">
    <cfRule type="expression" dxfId="314" priority="154">
      <formula>INDIRECT(ADDRESS(ROW(),COLUMN()))=TRUNC(INDIRECT(ADDRESS(ROW(),COLUMN())))</formula>
    </cfRule>
  </conditionalFormatting>
  <conditionalFormatting sqref="W54:BA54">
    <cfRule type="expression" dxfId="313" priority="153">
      <formula>INDIRECT(ADDRESS(ROW(),COLUMN()))=TRUNC(INDIRECT(ADDRESS(ROW(),COLUMN())))</formula>
    </cfRule>
  </conditionalFormatting>
  <conditionalFormatting sqref="W56:BA56">
    <cfRule type="expression" dxfId="312" priority="152">
      <formula>INDIRECT(ADDRESS(ROW(),COLUMN()))=TRUNC(INDIRECT(ADDRESS(ROW(),COLUMN())))</formula>
    </cfRule>
  </conditionalFormatting>
  <conditionalFormatting sqref="W58:BA58">
    <cfRule type="expression" dxfId="311" priority="151">
      <formula>INDIRECT(ADDRESS(ROW(),COLUMN()))=TRUNC(INDIRECT(ADDRESS(ROW(),COLUMN())))</formula>
    </cfRule>
  </conditionalFormatting>
  <conditionalFormatting sqref="W60:BA60">
    <cfRule type="expression" dxfId="310" priority="150">
      <formula>INDIRECT(ADDRESS(ROW(),COLUMN()))=TRUNC(INDIRECT(ADDRESS(ROW(),COLUMN())))</formula>
    </cfRule>
  </conditionalFormatting>
  <conditionalFormatting sqref="W62:BA62">
    <cfRule type="expression" dxfId="309" priority="149">
      <formula>INDIRECT(ADDRESS(ROW(),COLUMN()))=TRUNC(INDIRECT(ADDRESS(ROW(),COLUMN())))</formula>
    </cfRule>
  </conditionalFormatting>
  <conditionalFormatting sqref="W64:BA64">
    <cfRule type="expression" dxfId="308" priority="148">
      <formula>INDIRECT(ADDRESS(ROW(),COLUMN()))=TRUNC(INDIRECT(ADDRESS(ROW(),COLUMN())))</formula>
    </cfRule>
  </conditionalFormatting>
  <conditionalFormatting sqref="W66:BA66">
    <cfRule type="expression" dxfId="307" priority="147">
      <formula>INDIRECT(ADDRESS(ROW(),COLUMN()))=TRUNC(INDIRECT(ADDRESS(ROW(),COLUMN())))</formula>
    </cfRule>
  </conditionalFormatting>
  <conditionalFormatting sqref="W68:BA68">
    <cfRule type="expression" dxfId="306" priority="146">
      <formula>INDIRECT(ADDRESS(ROW(),COLUMN()))=TRUNC(INDIRECT(ADDRESS(ROW(),COLUMN())))</formula>
    </cfRule>
  </conditionalFormatting>
  <conditionalFormatting sqref="W70:BA70">
    <cfRule type="expression" dxfId="305" priority="145">
      <formula>INDIRECT(ADDRESS(ROW(),COLUMN()))=TRUNC(INDIRECT(ADDRESS(ROW(),COLUMN())))</formula>
    </cfRule>
  </conditionalFormatting>
  <conditionalFormatting sqref="W72:BA72">
    <cfRule type="expression" dxfId="304" priority="144">
      <formula>INDIRECT(ADDRESS(ROW(),COLUMN()))=TRUNC(INDIRECT(ADDRESS(ROW(),COLUMN())))</formula>
    </cfRule>
  </conditionalFormatting>
  <conditionalFormatting sqref="W74:BA74">
    <cfRule type="expression" dxfId="303" priority="143">
      <formula>INDIRECT(ADDRESS(ROW(),COLUMN()))=TRUNC(INDIRECT(ADDRESS(ROW(),COLUMN())))</formula>
    </cfRule>
  </conditionalFormatting>
  <conditionalFormatting sqref="W76:BA76">
    <cfRule type="expression" dxfId="302" priority="141">
      <formula>INDIRECT(ADDRESS(ROW(),COLUMN()))=TRUNC(INDIRECT(ADDRESS(ROW(),COLUMN())))</formula>
    </cfRule>
  </conditionalFormatting>
  <conditionalFormatting sqref="BB76:BE76">
    <cfRule type="expression" dxfId="301" priority="142">
      <formula>INDIRECT(ADDRESS(ROW(),COLUMN()))=TRUNC(INDIRECT(ADDRESS(ROW(),COLUMN())))</formula>
    </cfRule>
  </conditionalFormatting>
  <conditionalFormatting sqref="BB78:BE78">
    <cfRule type="expression" dxfId="300" priority="140">
      <formula>INDIRECT(ADDRESS(ROW(),COLUMN()))=TRUNC(INDIRECT(ADDRESS(ROW(),COLUMN())))</formula>
    </cfRule>
  </conditionalFormatting>
  <conditionalFormatting sqref="W78:BA78">
    <cfRule type="expression" dxfId="299" priority="139">
      <formula>INDIRECT(ADDRESS(ROW(),COLUMN()))=TRUNC(INDIRECT(ADDRESS(ROW(),COLUMN())))</formula>
    </cfRule>
  </conditionalFormatting>
  <conditionalFormatting sqref="BB80:BE80">
    <cfRule type="expression" dxfId="298" priority="138">
      <formula>INDIRECT(ADDRESS(ROW(),COLUMN()))=TRUNC(INDIRECT(ADDRESS(ROW(),COLUMN())))</formula>
    </cfRule>
  </conditionalFormatting>
  <conditionalFormatting sqref="W80:BA80">
    <cfRule type="expression" dxfId="297" priority="137">
      <formula>INDIRECT(ADDRESS(ROW(),COLUMN()))=TRUNC(INDIRECT(ADDRESS(ROW(),COLUMN())))</formula>
    </cfRule>
  </conditionalFormatting>
  <conditionalFormatting sqref="BB82:BE82">
    <cfRule type="expression" dxfId="296" priority="136">
      <formula>INDIRECT(ADDRESS(ROW(),COLUMN()))=TRUNC(INDIRECT(ADDRESS(ROW(),COLUMN())))</formula>
    </cfRule>
  </conditionalFormatting>
  <conditionalFormatting sqref="W82:BA82">
    <cfRule type="expression" dxfId="295" priority="135">
      <formula>INDIRECT(ADDRESS(ROW(),COLUMN()))=TRUNC(INDIRECT(ADDRESS(ROW(),COLUMN())))</formula>
    </cfRule>
  </conditionalFormatting>
  <conditionalFormatting sqref="BB84:BE84">
    <cfRule type="expression" dxfId="294" priority="134">
      <formula>INDIRECT(ADDRESS(ROW(),COLUMN()))=TRUNC(INDIRECT(ADDRESS(ROW(),COLUMN())))</formula>
    </cfRule>
  </conditionalFormatting>
  <conditionalFormatting sqref="W84:BA84">
    <cfRule type="expression" dxfId="293" priority="133">
      <formula>INDIRECT(ADDRESS(ROW(),COLUMN()))=TRUNC(INDIRECT(ADDRESS(ROW(),COLUMN())))</formula>
    </cfRule>
  </conditionalFormatting>
  <conditionalFormatting sqref="BB86:BE86">
    <cfRule type="expression" dxfId="292" priority="132">
      <formula>INDIRECT(ADDRESS(ROW(),COLUMN()))=TRUNC(INDIRECT(ADDRESS(ROW(),COLUMN())))</formula>
    </cfRule>
  </conditionalFormatting>
  <conditionalFormatting sqref="W86:BA86">
    <cfRule type="expression" dxfId="291" priority="131">
      <formula>INDIRECT(ADDRESS(ROW(),COLUMN()))=TRUNC(INDIRECT(ADDRESS(ROW(),COLUMN())))</formula>
    </cfRule>
  </conditionalFormatting>
  <conditionalFormatting sqref="BB88:BE88">
    <cfRule type="expression" dxfId="290" priority="130">
      <formula>INDIRECT(ADDRESS(ROW(),COLUMN()))=TRUNC(INDIRECT(ADDRESS(ROW(),COLUMN())))</formula>
    </cfRule>
  </conditionalFormatting>
  <conditionalFormatting sqref="W88:BA88">
    <cfRule type="expression" dxfId="289" priority="129">
      <formula>INDIRECT(ADDRESS(ROW(),COLUMN()))=TRUNC(INDIRECT(ADDRESS(ROW(),COLUMN())))</formula>
    </cfRule>
  </conditionalFormatting>
  <conditionalFormatting sqref="BB90:BE90">
    <cfRule type="expression" dxfId="288" priority="128">
      <formula>INDIRECT(ADDRESS(ROW(),COLUMN()))=TRUNC(INDIRECT(ADDRESS(ROW(),COLUMN())))</formula>
    </cfRule>
  </conditionalFormatting>
  <conditionalFormatting sqref="W90:BA90">
    <cfRule type="expression" dxfId="287" priority="127">
      <formula>INDIRECT(ADDRESS(ROW(),COLUMN()))=TRUNC(INDIRECT(ADDRESS(ROW(),COLUMN())))</formula>
    </cfRule>
  </conditionalFormatting>
  <conditionalFormatting sqref="BB92:BE92">
    <cfRule type="expression" dxfId="286" priority="126">
      <formula>INDIRECT(ADDRESS(ROW(),COLUMN()))=TRUNC(INDIRECT(ADDRESS(ROW(),COLUMN())))</formula>
    </cfRule>
  </conditionalFormatting>
  <conditionalFormatting sqref="W92:BA92">
    <cfRule type="expression" dxfId="285" priority="125">
      <formula>INDIRECT(ADDRESS(ROW(),COLUMN()))=TRUNC(INDIRECT(ADDRESS(ROW(),COLUMN())))</formula>
    </cfRule>
  </conditionalFormatting>
  <conditionalFormatting sqref="BB94:BE94">
    <cfRule type="expression" dxfId="284" priority="124">
      <formula>INDIRECT(ADDRESS(ROW(),COLUMN()))=TRUNC(INDIRECT(ADDRESS(ROW(),COLUMN())))</formula>
    </cfRule>
  </conditionalFormatting>
  <conditionalFormatting sqref="W94:BA94">
    <cfRule type="expression" dxfId="283" priority="123">
      <formula>INDIRECT(ADDRESS(ROW(),COLUMN()))=TRUNC(INDIRECT(ADDRESS(ROW(),COLUMN())))</formula>
    </cfRule>
  </conditionalFormatting>
  <conditionalFormatting sqref="BB96:BE96">
    <cfRule type="expression" dxfId="282" priority="122">
      <formula>INDIRECT(ADDRESS(ROW(),COLUMN()))=TRUNC(INDIRECT(ADDRESS(ROW(),COLUMN())))</formula>
    </cfRule>
  </conditionalFormatting>
  <conditionalFormatting sqref="W96:BA96">
    <cfRule type="expression" dxfId="281" priority="121">
      <formula>INDIRECT(ADDRESS(ROW(),COLUMN()))=TRUNC(INDIRECT(ADDRESS(ROW(),COLUMN())))</formula>
    </cfRule>
  </conditionalFormatting>
  <conditionalFormatting sqref="BB98:BE98">
    <cfRule type="expression" dxfId="280" priority="120">
      <formula>INDIRECT(ADDRESS(ROW(),COLUMN()))=TRUNC(INDIRECT(ADDRESS(ROW(),COLUMN())))</formula>
    </cfRule>
  </conditionalFormatting>
  <conditionalFormatting sqref="W98:BA98">
    <cfRule type="expression" dxfId="279" priority="119">
      <formula>INDIRECT(ADDRESS(ROW(),COLUMN()))=TRUNC(INDIRECT(ADDRESS(ROW(),COLUMN())))</formula>
    </cfRule>
  </conditionalFormatting>
  <conditionalFormatting sqref="BB100:BE100">
    <cfRule type="expression" dxfId="278" priority="118">
      <formula>INDIRECT(ADDRESS(ROW(),COLUMN()))=TRUNC(INDIRECT(ADDRESS(ROW(),COLUMN())))</formula>
    </cfRule>
  </conditionalFormatting>
  <conditionalFormatting sqref="W100:BA100">
    <cfRule type="expression" dxfId="277" priority="117">
      <formula>INDIRECT(ADDRESS(ROW(),COLUMN()))=TRUNC(INDIRECT(ADDRESS(ROW(),COLUMN())))</formula>
    </cfRule>
  </conditionalFormatting>
  <conditionalFormatting sqref="BB102:BE102">
    <cfRule type="expression" dxfId="276" priority="116">
      <formula>INDIRECT(ADDRESS(ROW(),COLUMN()))=TRUNC(INDIRECT(ADDRESS(ROW(),COLUMN())))</formula>
    </cfRule>
  </conditionalFormatting>
  <conditionalFormatting sqref="W102:BA102">
    <cfRule type="expression" dxfId="275" priority="115">
      <formula>INDIRECT(ADDRESS(ROW(),COLUMN()))=TRUNC(INDIRECT(ADDRESS(ROW(),COLUMN())))</formula>
    </cfRule>
  </conditionalFormatting>
  <conditionalFormatting sqref="BB104:BE104">
    <cfRule type="expression" dxfId="274" priority="114">
      <formula>INDIRECT(ADDRESS(ROW(),COLUMN()))=TRUNC(INDIRECT(ADDRESS(ROW(),COLUMN())))</formula>
    </cfRule>
  </conditionalFormatting>
  <conditionalFormatting sqref="W104:BA104">
    <cfRule type="expression" dxfId="273" priority="113">
      <formula>INDIRECT(ADDRESS(ROW(),COLUMN()))=TRUNC(INDIRECT(ADDRESS(ROW(),COLUMN())))</formula>
    </cfRule>
  </conditionalFormatting>
  <conditionalFormatting sqref="BB106:BE106">
    <cfRule type="expression" dxfId="272" priority="112">
      <formula>INDIRECT(ADDRESS(ROW(),COLUMN()))=TRUNC(INDIRECT(ADDRESS(ROW(),COLUMN())))</formula>
    </cfRule>
  </conditionalFormatting>
  <conditionalFormatting sqref="W106:BA106">
    <cfRule type="expression" dxfId="271" priority="111">
      <formula>INDIRECT(ADDRESS(ROW(),COLUMN()))=TRUNC(INDIRECT(ADDRESS(ROW(),COLUMN())))</formula>
    </cfRule>
  </conditionalFormatting>
  <conditionalFormatting sqref="BB108:BE108">
    <cfRule type="expression" dxfId="270" priority="110">
      <formula>INDIRECT(ADDRESS(ROW(),COLUMN()))=TRUNC(INDIRECT(ADDRESS(ROW(),COLUMN())))</formula>
    </cfRule>
  </conditionalFormatting>
  <conditionalFormatting sqref="W108:BA108">
    <cfRule type="expression" dxfId="269" priority="109">
      <formula>INDIRECT(ADDRESS(ROW(),COLUMN()))=TRUNC(INDIRECT(ADDRESS(ROW(),COLUMN())))</formula>
    </cfRule>
  </conditionalFormatting>
  <conditionalFormatting sqref="BB110:BE110">
    <cfRule type="expression" dxfId="268" priority="108">
      <formula>INDIRECT(ADDRESS(ROW(),COLUMN()))=TRUNC(INDIRECT(ADDRESS(ROW(),COLUMN())))</formula>
    </cfRule>
  </conditionalFormatting>
  <conditionalFormatting sqref="W110:BA110">
    <cfRule type="expression" dxfId="267" priority="107">
      <formula>INDIRECT(ADDRESS(ROW(),COLUMN()))=TRUNC(INDIRECT(ADDRESS(ROW(),COLUMN())))</formula>
    </cfRule>
  </conditionalFormatting>
  <conditionalFormatting sqref="BB112:BE112">
    <cfRule type="expression" dxfId="266" priority="106">
      <formula>INDIRECT(ADDRESS(ROW(),COLUMN()))=TRUNC(INDIRECT(ADDRESS(ROW(),COLUMN())))</formula>
    </cfRule>
  </conditionalFormatting>
  <conditionalFormatting sqref="W112:BA112">
    <cfRule type="expression" dxfId="265" priority="105">
      <formula>INDIRECT(ADDRESS(ROW(),COLUMN()))=TRUNC(INDIRECT(ADDRESS(ROW(),COLUMN())))</formula>
    </cfRule>
  </conditionalFormatting>
  <conditionalFormatting sqref="BB114:BE114">
    <cfRule type="expression" dxfId="264" priority="104">
      <formula>INDIRECT(ADDRESS(ROW(),COLUMN()))=TRUNC(INDIRECT(ADDRESS(ROW(),COLUMN())))</formula>
    </cfRule>
  </conditionalFormatting>
  <conditionalFormatting sqref="W114:BA114">
    <cfRule type="expression" dxfId="263" priority="103">
      <formula>INDIRECT(ADDRESS(ROW(),COLUMN()))=TRUNC(INDIRECT(ADDRESS(ROW(),COLUMN())))</formula>
    </cfRule>
  </conditionalFormatting>
  <conditionalFormatting sqref="BB116:BE116">
    <cfRule type="expression" dxfId="262" priority="102">
      <formula>INDIRECT(ADDRESS(ROW(),COLUMN()))=TRUNC(INDIRECT(ADDRESS(ROW(),COLUMN())))</formula>
    </cfRule>
  </conditionalFormatting>
  <conditionalFormatting sqref="W116:BA116">
    <cfRule type="expression" dxfId="261" priority="101">
      <formula>INDIRECT(ADDRESS(ROW(),COLUMN()))=TRUNC(INDIRECT(ADDRESS(ROW(),COLUMN())))</formula>
    </cfRule>
  </conditionalFormatting>
  <conditionalFormatting sqref="BB118:BE118">
    <cfRule type="expression" dxfId="260" priority="100">
      <formula>INDIRECT(ADDRESS(ROW(),COLUMN()))=TRUNC(INDIRECT(ADDRESS(ROW(),COLUMN())))</formula>
    </cfRule>
  </conditionalFormatting>
  <conditionalFormatting sqref="W118:BA118">
    <cfRule type="expression" dxfId="259" priority="99">
      <formula>INDIRECT(ADDRESS(ROW(),COLUMN()))=TRUNC(INDIRECT(ADDRESS(ROW(),COLUMN())))</formula>
    </cfRule>
  </conditionalFormatting>
  <conditionalFormatting sqref="BB120:BE120">
    <cfRule type="expression" dxfId="258" priority="98">
      <formula>INDIRECT(ADDRESS(ROW(),COLUMN()))=TRUNC(INDIRECT(ADDRESS(ROW(),COLUMN())))</formula>
    </cfRule>
  </conditionalFormatting>
  <conditionalFormatting sqref="W120:BA120">
    <cfRule type="expression" dxfId="257" priority="97">
      <formula>INDIRECT(ADDRESS(ROW(),COLUMN()))=TRUNC(INDIRECT(ADDRESS(ROW(),COLUMN())))</formula>
    </cfRule>
  </conditionalFormatting>
  <conditionalFormatting sqref="BB122:BE122">
    <cfRule type="expression" dxfId="256" priority="96">
      <formula>INDIRECT(ADDRESS(ROW(),COLUMN()))=TRUNC(INDIRECT(ADDRESS(ROW(),COLUMN())))</formula>
    </cfRule>
  </conditionalFormatting>
  <conditionalFormatting sqref="W122:BA122">
    <cfRule type="expression" dxfId="255" priority="95">
      <formula>INDIRECT(ADDRESS(ROW(),COLUMN()))=TRUNC(INDIRECT(ADDRESS(ROW(),COLUMN())))</formula>
    </cfRule>
  </conditionalFormatting>
  <conditionalFormatting sqref="BB124:BE124">
    <cfRule type="expression" dxfId="254" priority="94">
      <formula>INDIRECT(ADDRESS(ROW(),COLUMN()))=TRUNC(INDIRECT(ADDRESS(ROW(),COLUMN())))</formula>
    </cfRule>
  </conditionalFormatting>
  <conditionalFormatting sqref="W124:BA124">
    <cfRule type="expression" dxfId="253" priority="93">
      <formula>INDIRECT(ADDRESS(ROW(),COLUMN()))=TRUNC(INDIRECT(ADDRESS(ROW(),COLUMN())))</formula>
    </cfRule>
  </conditionalFormatting>
  <conditionalFormatting sqref="BB126:BE126">
    <cfRule type="expression" dxfId="252" priority="92">
      <formula>INDIRECT(ADDRESS(ROW(),COLUMN()))=TRUNC(INDIRECT(ADDRESS(ROW(),COLUMN())))</formula>
    </cfRule>
  </conditionalFormatting>
  <conditionalFormatting sqref="W126:BA126">
    <cfRule type="expression" dxfId="251" priority="91">
      <formula>INDIRECT(ADDRESS(ROW(),COLUMN()))=TRUNC(INDIRECT(ADDRESS(ROW(),COLUMN())))</formula>
    </cfRule>
  </conditionalFormatting>
  <conditionalFormatting sqref="BB128:BE128">
    <cfRule type="expression" dxfId="250" priority="90">
      <formula>INDIRECT(ADDRESS(ROW(),COLUMN()))=TRUNC(INDIRECT(ADDRESS(ROW(),COLUMN())))</formula>
    </cfRule>
  </conditionalFormatting>
  <conditionalFormatting sqref="W128:BA128">
    <cfRule type="expression" dxfId="249" priority="89">
      <formula>INDIRECT(ADDRESS(ROW(),COLUMN()))=TRUNC(INDIRECT(ADDRESS(ROW(),COLUMN())))</formula>
    </cfRule>
  </conditionalFormatting>
  <conditionalFormatting sqref="BB130:BE130">
    <cfRule type="expression" dxfId="248" priority="88">
      <formula>INDIRECT(ADDRESS(ROW(),COLUMN()))=TRUNC(INDIRECT(ADDRESS(ROW(),COLUMN())))</formula>
    </cfRule>
  </conditionalFormatting>
  <conditionalFormatting sqref="W130:BA130">
    <cfRule type="expression" dxfId="247" priority="87">
      <formula>INDIRECT(ADDRESS(ROW(),COLUMN()))=TRUNC(INDIRECT(ADDRESS(ROW(),COLUMN())))</formula>
    </cfRule>
  </conditionalFormatting>
  <conditionalFormatting sqref="BB132:BE132">
    <cfRule type="expression" dxfId="246" priority="86">
      <formula>INDIRECT(ADDRESS(ROW(),COLUMN()))=TRUNC(INDIRECT(ADDRESS(ROW(),COLUMN())))</formula>
    </cfRule>
  </conditionalFormatting>
  <conditionalFormatting sqref="W132:BA132">
    <cfRule type="expression" dxfId="245" priority="85">
      <formula>INDIRECT(ADDRESS(ROW(),COLUMN()))=TRUNC(INDIRECT(ADDRESS(ROW(),COLUMN())))</formula>
    </cfRule>
  </conditionalFormatting>
  <conditionalFormatting sqref="BB134:BE134">
    <cfRule type="expression" dxfId="244" priority="84">
      <formula>INDIRECT(ADDRESS(ROW(),COLUMN()))=TRUNC(INDIRECT(ADDRESS(ROW(),COLUMN())))</formula>
    </cfRule>
  </conditionalFormatting>
  <conditionalFormatting sqref="W134:BA134">
    <cfRule type="expression" dxfId="243" priority="83">
      <formula>INDIRECT(ADDRESS(ROW(),COLUMN()))=TRUNC(INDIRECT(ADDRESS(ROW(),COLUMN())))</formula>
    </cfRule>
  </conditionalFormatting>
  <conditionalFormatting sqref="BB136:BE136">
    <cfRule type="expression" dxfId="242" priority="82">
      <formula>INDIRECT(ADDRESS(ROW(),COLUMN()))=TRUNC(INDIRECT(ADDRESS(ROW(),COLUMN())))</formula>
    </cfRule>
  </conditionalFormatting>
  <conditionalFormatting sqref="W136:BA136">
    <cfRule type="expression" dxfId="241" priority="81">
      <formula>INDIRECT(ADDRESS(ROW(),COLUMN()))=TRUNC(INDIRECT(ADDRESS(ROW(),COLUMN())))</formula>
    </cfRule>
  </conditionalFormatting>
  <conditionalFormatting sqref="BB138:BE138">
    <cfRule type="expression" dxfId="240" priority="80">
      <formula>INDIRECT(ADDRESS(ROW(),COLUMN()))=TRUNC(INDIRECT(ADDRESS(ROW(),COLUMN())))</formula>
    </cfRule>
  </conditionalFormatting>
  <conditionalFormatting sqref="W138:BA138">
    <cfRule type="expression" dxfId="239" priority="79">
      <formula>INDIRECT(ADDRESS(ROW(),COLUMN()))=TRUNC(INDIRECT(ADDRESS(ROW(),COLUMN())))</formula>
    </cfRule>
  </conditionalFormatting>
  <conditionalFormatting sqref="BB140:BE140">
    <cfRule type="expression" dxfId="238" priority="78">
      <formula>INDIRECT(ADDRESS(ROW(),COLUMN()))=TRUNC(INDIRECT(ADDRESS(ROW(),COLUMN())))</formula>
    </cfRule>
  </conditionalFormatting>
  <conditionalFormatting sqref="W140:BA140">
    <cfRule type="expression" dxfId="237" priority="77">
      <formula>INDIRECT(ADDRESS(ROW(),COLUMN()))=TRUNC(INDIRECT(ADDRESS(ROW(),COLUMN())))</formula>
    </cfRule>
  </conditionalFormatting>
  <conditionalFormatting sqref="BB142:BE142">
    <cfRule type="expression" dxfId="236" priority="76">
      <formula>INDIRECT(ADDRESS(ROW(),COLUMN()))=TRUNC(INDIRECT(ADDRESS(ROW(),COLUMN())))</formula>
    </cfRule>
  </conditionalFormatting>
  <conditionalFormatting sqref="W142:BA142">
    <cfRule type="expression" dxfId="235" priority="75">
      <formula>INDIRECT(ADDRESS(ROW(),COLUMN()))=TRUNC(INDIRECT(ADDRESS(ROW(),COLUMN())))</formula>
    </cfRule>
  </conditionalFormatting>
  <conditionalFormatting sqref="BB144:BE144">
    <cfRule type="expression" dxfId="234" priority="74">
      <formula>INDIRECT(ADDRESS(ROW(),COLUMN()))=TRUNC(INDIRECT(ADDRESS(ROW(),COLUMN())))</formula>
    </cfRule>
  </conditionalFormatting>
  <conditionalFormatting sqref="W144:BA144">
    <cfRule type="expression" dxfId="233" priority="73">
      <formula>INDIRECT(ADDRESS(ROW(),COLUMN()))=TRUNC(INDIRECT(ADDRESS(ROW(),COLUMN())))</formula>
    </cfRule>
  </conditionalFormatting>
  <conditionalFormatting sqref="BB146:BE146">
    <cfRule type="expression" dxfId="232" priority="72">
      <formula>INDIRECT(ADDRESS(ROW(),COLUMN()))=TRUNC(INDIRECT(ADDRESS(ROW(),COLUMN())))</formula>
    </cfRule>
  </conditionalFormatting>
  <conditionalFormatting sqref="W146:BA146">
    <cfRule type="expression" dxfId="231" priority="71">
      <formula>INDIRECT(ADDRESS(ROW(),COLUMN()))=TRUNC(INDIRECT(ADDRESS(ROW(),COLUMN())))</formula>
    </cfRule>
  </conditionalFormatting>
  <conditionalFormatting sqref="BB148:BE148">
    <cfRule type="expression" dxfId="230" priority="70">
      <formula>INDIRECT(ADDRESS(ROW(),COLUMN()))=TRUNC(INDIRECT(ADDRESS(ROW(),COLUMN())))</formula>
    </cfRule>
  </conditionalFormatting>
  <conditionalFormatting sqref="W148:BA148">
    <cfRule type="expression" dxfId="229" priority="69">
      <formula>INDIRECT(ADDRESS(ROW(),COLUMN()))=TRUNC(INDIRECT(ADDRESS(ROW(),COLUMN())))</formula>
    </cfRule>
  </conditionalFormatting>
  <conditionalFormatting sqref="BB150:BE150">
    <cfRule type="expression" dxfId="228" priority="68">
      <formula>INDIRECT(ADDRESS(ROW(),COLUMN()))=TRUNC(INDIRECT(ADDRESS(ROW(),COLUMN())))</formula>
    </cfRule>
  </conditionalFormatting>
  <conditionalFormatting sqref="W150:BA150">
    <cfRule type="expression" dxfId="227" priority="67">
      <formula>INDIRECT(ADDRESS(ROW(),COLUMN()))=TRUNC(INDIRECT(ADDRESS(ROW(),COLUMN())))</formula>
    </cfRule>
  </conditionalFormatting>
  <conditionalFormatting sqref="BB152:BE152">
    <cfRule type="expression" dxfId="226" priority="66">
      <formula>INDIRECT(ADDRESS(ROW(),COLUMN()))=TRUNC(INDIRECT(ADDRESS(ROW(),COLUMN())))</formula>
    </cfRule>
  </conditionalFormatting>
  <conditionalFormatting sqref="W152:BA152">
    <cfRule type="expression" dxfId="225" priority="65">
      <formula>INDIRECT(ADDRESS(ROW(),COLUMN()))=TRUNC(INDIRECT(ADDRESS(ROW(),COLUMN())))</formula>
    </cfRule>
  </conditionalFormatting>
  <conditionalFormatting sqref="BB154:BE154">
    <cfRule type="expression" dxfId="224" priority="64">
      <formula>INDIRECT(ADDRESS(ROW(),COLUMN()))=TRUNC(INDIRECT(ADDRESS(ROW(),COLUMN())))</formula>
    </cfRule>
  </conditionalFormatting>
  <conditionalFormatting sqref="W154:BA154">
    <cfRule type="expression" dxfId="223" priority="63">
      <formula>INDIRECT(ADDRESS(ROW(),COLUMN()))=TRUNC(INDIRECT(ADDRESS(ROW(),COLUMN())))</formula>
    </cfRule>
  </conditionalFormatting>
  <conditionalFormatting sqref="BB156:BE156">
    <cfRule type="expression" dxfId="222" priority="62">
      <formula>INDIRECT(ADDRESS(ROW(),COLUMN()))=TRUNC(INDIRECT(ADDRESS(ROW(),COLUMN())))</formula>
    </cfRule>
  </conditionalFormatting>
  <conditionalFormatting sqref="W156:BA156">
    <cfRule type="expression" dxfId="221" priority="61">
      <formula>INDIRECT(ADDRESS(ROW(),COLUMN()))=TRUNC(INDIRECT(ADDRESS(ROW(),COLUMN())))</formula>
    </cfRule>
  </conditionalFormatting>
  <conditionalFormatting sqref="BB158:BE158">
    <cfRule type="expression" dxfId="220" priority="60">
      <formula>INDIRECT(ADDRESS(ROW(),COLUMN()))=TRUNC(INDIRECT(ADDRESS(ROW(),COLUMN())))</formula>
    </cfRule>
  </conditionalFormatting>
  <conditionalFormatting sqref="W158:BA158">
    <cfRule type="expression" dxfId="219" priority="59">
      <formula>INDIRECT(ADDRESS(ROW(),COLUMN()))=TRUNC(INDIRECT(ADDRESS(ROW(),COLUMN())))</formula>
    </cfRule>
  </conditionalFormatting>
  <conditionalFormatting sqref="BB160:BE160">
    <cfRule type="expression" dxfId="218" priority="58">
      <formula>INDIRECT(ADDRESS(ROW(),COLUMN()))=TRUNC(INDIRECT(ADDRESS(ROW(),COLUMN())))</formula>
    </cfRule>
  </conditionalFormatting>
  <conditionalFormatting sqref="W160:BA160">
    <cfRule type="expression" dxfId="217" priority="57">
      <formula>INDIRECT(ADDRESS(ROW(),COLUMN()))=TRUNC(INDIRECT(ADDRESS(ROW(),COLUMN())))</formula>
    </cfRule>
  </conditionalFormatting>
  <conditionalFormatting sqref="BB162:BE162">
    <cfRule type="expression" dxfId="216" priority="56">
      <formula>INDIRECT(ADDRESS(ROW(),COLUMN()))=TRUNC(INDIRECT(ADDRESS(ROW(),COLUMN())))</formula>
    </cfRule>
  </conditionalFormatting>
  <conditionalFormatting sqref="W162:BA162">
    <cfRule type="expression" dxfId="215" priority="55">
      <formula>INDIRECT(ADDRESS(ROW(),COLUMN()))=TRUNC(INDIRECT(ADDRESS(ROW(),COLUMN())))</formula>
    </cfRule>
  </conditionalFormatting>
  <conditionalFormatting sqref="BB164:BE164">
    <cfRule type="expression" dxfId="214" priority="54">
      <formula>INDIRECT(ADDRESS(ROW(),COLUMN()))=TRUNC(INDIRECT(ADDRESS(ROW(),COLUMN())))</formula>
    </cfRule>
  </conditionalFormatting>
  <conditionalFormatting sqref="W164:BA164">
    <cfRule type="expression" dxfId="213" priority="53">
      <formula>INDIRECT(ADDRESS(ROW(),COLUMN()))=TRUNC(INDIRECT(ADDRESS(ROW(),COLUMN())))</formula>
    </cfRule>
  </conditionalFormatting>
  <conditionalFormatting sqref="BB166:BE166">
    <cfRule type="expression" dxfId="212" priority="52">
      <formula>INDIRECT(ADDRESS(ROW(),COLUMN()))=TRUNC(INDIRECT(ADDRESS(ROW(),COLUMN())))</formula>
    </cfRule>
  </conditionalFormatting>
  <conditionalFormatting sqref="W166:BA166">
    <cfRule type="expression" dxfId="211" priority="51">
      <formula>INDIRECT(ADDRESS(ROW(),COLUMN()))=TRUNC(INDIRECT(ADDRESS(ROW(),COLUMN())))</formula>
    </cfRule>
  </conditionalFormatting>
  <conditionalFormatting sqref="BB168:BE168">
    <cfRule type="expression" dxfId="210" priority="50">
      <formula>INDIRECT(ADDRESS(ROW(),COLUMN()))=TRUNC(INDIRECT(ADDRESS(ROW(),COLUMN())))</formula>
    </cfRule>
  </conditionalFormatting>
  <conditionalFormatting sqref="W168:BA168">
    <cfRule type="expression" dxfId="209" priority="49">
      <formula>INDIRECT(ADDRESS(ROW(),COLUMN()))=TRUNC(INDIRECT(ADDRESS(ROW(),COLUMN())))</formula>
    </cfRule>
  </conditionalFormatting>
  <conditionalFormatting sqref="BB170:BE170">
    <cfRule type="expression" dxfId="208" priority="48">
      <formula>INDIRECT(ADDRESS(ROW(),COLUMN()))=TRUNC(INDIRECT(ADDRESS(ROW(),COLUMN())))</formula>
    </cfRule>
  </conditionalFormatting>
  <conditionalFormatting sqref="W170:BA170">
    <cfRule type="expression" dxfId="207" priority="47">
      <formula>INDIRECT(ADDRESS(ROW(),COLUMN()))=TRUNC(INDIRECT(ADDRESS(ROW(),COLUMN())))</formula>
    </cfRule>
  </conditionalFormatting>
  <conditionalFormatting sqref="BB172:BE172">
    <cfRule type="expression" dxfId="206" priority="46">
      <formula>INDIRECT(ADDRESS(ROW(),COLUMN()))=TRUNC(INDIRECT(ADDRESS(ROW(),COLUMN())))</formula>
    </cfRule>
  </conditionalFormatting>
  <conditionalFormatting sqref="W172:BA172">
    <cfRule type="expression" dxfId="205" priority="45">
      <formula>INDIRECT(ADDRESS(ROW(),COLUMN()))=TRUNC(INDIRECT(ADDRESS(ROW(),COLUMN())))</formula>
    </cfRule>
  </conditionalFormatting>
  <conditionalFormatting sqref="BB174:BE174">
    <cfRule type="expression" dxfId="204" priority="44">
      <formula>INDIRECT(ADDRESS(ROW(),COLUMN()))=TRUNC(INDIRECT(ADDRESS(ROW(),COLUMN())))</formula>
    </cfRule>
  </conditionalFormatting>
  <conditionalFormatting sqref="W174:BA174">
    <cfRule type="expression" dxfId="203" priority="43">
      <formula>INDIRECT(ADDRESS(ROW(),COLUMN()))=TRUNC(INDIRECT(ADDRESS(ROW(),COLUMN())))</formula>
    </cfRule>
  </conditionalFormatting>
  <conditionalFormatting sqref="BB176:BE176">
    <cfRule type="expression" dxfId="202" priority="42">
      <formula>INDIRECT(ADDRESS(ROW(),COLUMN()))=TRUNC(INDIRECT(ADDRESS(ROW(),COLUMN())))</formula>
    </cfRule>
  </conditionalFormatting>
  <conditionalFormatting sqref="W176:BA176">
    <cfRule type="expression" dxfId="201" priority="41">
      <formula>INDIRECT(ADDRESS(ROW(),COLUMN()))=TRUNC(INDIRECT(ADDRESS(ROW(),COLUMN())))</formula>
    </cfRule>
  </conditionalFormatting>
  <conditionalFormatting sqref="BB178:BE178">
    <cfRule type="expression" dxfId="200" priority="40">
      <formula>INDIRECT(ADDRESS(ROW(),COLUMN()))=TRUNC(INDIRECT(ADDRESS(ROW(),COLUMN())))</formula>
    </cfRule>
  </conditionalFormatting>
  <conditionalFormatting sqref="W178:BA178">
    <cfRule type="expression" dxfId="199" priority="39">
      <formula>INDIRECT(ADDRESS(ROW(),COLUMN()))=TRUNC(INDIRECT(ADDRESS(ROW(),COLUMN())))</formula>
    </cfRule>
  </conditionalFormatting>
  <conditionalFormatting sqref="BB180:BE180">
    <cfRule type="expression" dxfId="198" priority="38">
      <formula>INDIRECT(ADDRESS(ROW(),COLUMN()))=TRUNC(INDIRECT(ADDRESS(ROW(),COLUMN())))</formula>
    </cfRule>
  </conditionalFormatting>
  <conditionalFormatting sqref="W180:BA180">
    <cfRule type="expression" dxfId="197" priority="37">
      <formula>INDIRECT(ADDRESS(ROW(),COLUMN()))=TRUNC(INDIRECT(ADDRESS(ROW(),COLUMN())))</formula>
    </cfRule>
  </conditionalFormatting>
  <conditionalFormatting sqref="BB182:BE182">
    <cfRule type="expression" dxfId="196" priority="36">
      <formula>INDIRECT(ADDRESS(ROW(),COLUMN()))=TRUNC(INDIRECT(ADDRESS(ROW(),COLUMN())))</formula>
    </cfRule>
  </conditionalFormatting>
  <conditionalFormatting sqref="W182:BA182">
    <cfRule type="expression" dxfId="195" priority="35">
      <formula>INDIRECT(ADDRESS(ROW(),COLUMN()))=TRUNC(INDIRECT(ADDRESS(ROW(),COLUMN())))</formula>
    </cfRule>
  </conditionalFormatting>
  <conditionalFormatting sqref="BB184:BE184">
    <cfRule type="expression" dxfId="194" priority="34">
      <formula>INDIRECT(ADDRESS(ROW(),COLUMN()))=TRUNC(INDIRECT(ADDRESS(ROW(),COLUMN())))</formula>
    </cfRule>
  </conditionalFormatting>
  <conditionalFormatting sqref="W184:BA184">
    <cfRule type="expression" dxfId="193" priority="33">
      <formula>INDIRECT(ADDRESS(ROW(),COLUMN()))=TRUNC(INDIRECT(ADDRESS(ROW(),COLUMN())))</formula>
    </cfRule>
  </conditionalFormatting>
  <conditionalFormatting sqref="BB186:BE186">
    <cfRule type="expression" dxfId="192" priority="32">
      <formula>INDIRECT(ADDRESS(ROW(),COLUMN()))=TRUNC(INDIRECT(ADDRESS(ROW(),COLUMN())))</formula>
    </cfRule>
  </conditionalFormatting>
  <conditionalFormatting sqref="W186:BA186">
    <cfRule type="expression" dxfId="191" priority="31">
      <formula>INDIRECT(ADDRESS(ROW(),COLUMN()))=TRUNC(INDIRECT(ADDRESS(ROW(),COLUMN())))</formula>
    </cfRule>
  </conditionalFormatting>
  <conditionalFormatting sqref="BB188:BE188">
    <cfRule type="expression" dxfId="190" priority="30">
      <formula>INDIRECT(ADDRESS(ROW(),COLUMN()))=TRUNC(INDIRECT(ADDRESS(ROW(),COLUMN())))</formula>
    </cfRule>
  </conditionalFormatting>
  <conditionalFormatting sqref="BB190:BE190">
    <cfRule type="expression" dxfId="189" priority="28">
      <formula>INDIRECT(ADDRESS(ROW(),COLUMN()))=TRUNC(INDIRECT(ADDRESS(ROW(),COLUMN())))</formula>
    </cfRule>
  </conditionalFormatting>
  <conditionalFormatting sqref="W190:BA190">
    <cfRule type="expression" dxfId="188" priority="27">
      <formula>INDIRECT(ADDRESS(ROW(),COLUMN()))=TRUNC(INDIRECT(ADDRESS(ROW(),COLUMN())))</formula>
    </cfRule>
  </conditionalFormatting>
  <conditionalFormatting sqref="BB192:BE192">
    <cfRule type="expression" dxfId="187" priority="26">
      <formula>INDIRECT(ADDRESS(ROW(),COLUMN()))=TRUNC(INDIRECT(ADDRESS(ROW(),COLUMN())))</formula>
    </cfRule>
  </conditionalFormatting>
  <conditionalFormatting sqref="W192:BA192">
    <cfRule type="expression" dxfId="186" priority="25">
      <formula>INDIRECT(ADDRESS(ROW(),COLUMN()))=TRUNC(INDIRECT(ADDRESS(ROW(),COLUMN())))</formula>
    </cfRule>
  </conditionalFormatting>
  <conditionalFormatting sqref="BB194:BE194">
    <cfRule type="expression" dxfId="185" priority="24">
      <formula>INDIRECT(ADDRESS(ROW(),COLUMN()))=TRUNC(INDIRECT(ADDRESS(ROW(),COLUMN())))</formula>
    </cfRule>
  </conditionalFormatting>
  <conditionalFormatting sqref="W194:BA194">
    <cfRule type="expression" dxfId="184" priority="23">
      <formula>INDIRECT(ADDRESS(ROW(),COLUMN()))=TRUNC(INDIRECT(ADDRESS(ROW(),COLUMN())))</formula>
    </cfRule>
  </conditionalFormatting>
  <conditionalFormatting sqref="BB196:BE196">
    <cfRule type="expression" dxfId="183" priority="22">
      <formula>INDIRECT(ADDRESS(ROW(),COLUMN()))=TRUNC(INDIRECT(ADDRESS(ROW(),COLUMN())))</formula>
    </cfRule>
  </conditionalFormatting>
  <conditionalFormatting sqref="W196:BA196">
    <cfRule type="expression" dxfId="182" priority="21">
      <formula>INDIRECT(ADDRESS(ROW(),COLUMN()))=TRUNC(INDIRECT(ADDRESS(ROW(),COLUMN())))</formula>
    </cfRule>
  </conditionalFormatting>
  <conditionalFormatting sqref="BB198:BE198">
    <cfRule type="expression" dxfId="181" priority="20">
      <formula>INDIRECT(ADDRESS(ROW(),COLUMN()))=TRUNC(INDIRECT(ADDRESS(ROW(),COLUMN())))</formula>
    </cfRule>
  </conditionalFormatting>
  <conditionalFormatting sqref="W198:BA198">
    <cfRule type="expression" dxfId="180" priority="19">
      <formula>INDIRECT(ADDRESS(ROW(),COLUMN()))=TRUNC(INDIRECT(ADDRESS(ROW(),COLUMN())))</formula>
    </cfRule>
  </conditionalFormatting>
  <conditionalFormatting sqref="BB200:BE200">
    <cfRule type="expression" dxfId="179" priority="18">
      <formula>INDIRECT(ADDRESS(ROW(),COLUMN()))=TRUNC(INDIRECT(ADDRESS(ROW(),COLUMN())))</formula>
    </cfRule>
  </conditionalFormatting>
  <conditionalFormatting sqref="W200:BA200">
    <cfRule type="expression" dxfId="178" priority="17">
      <formula>INDIRECT(ADDRESS(ROW(),COLUMN()))=TRUNC(INDIRECT(ADDRESS(ROW(),COLUMN())))</formula>
    </cfRule>
  </conditionalFormatting>
  <conditionalFormatting sqref="BB202:BE202">
    <cfRule type="expression" dxfId="177" priority="16">
      <formula>INDIRECT(ADDRESS(ROW(),COLUMN()))=TRUNC(INDIRECT(ADDRESS(ROW(),COLUMN())))</formula>
    </cfRule>
  </conditionalFormatting>
  <conditionalFormatting sqref="W202:BA202">
    <cfRule type="expression" dxfId="176" priority="15">
      <formula>INDIRECT(ADDRESS(ROW(),COLUMN()))=TRUNC(INDIRECT(ADDRESS(ROW(),COLUMN())))</formula>
    </cfRule>
  </conditionalFormatting>
  <conditionalFormatting sqref="BB204:BE204">
    <cfRule type="expression" dxfId="175" priority="14">
      <formula>INDIRECT(ADDRESS(ROW(),COLUMN()))=TRUNC(INDIRECT(ADDRESS(ROW(),COLUMN())))</formula>
    </cfRule>
  </conditionalFormatting>
  <conditionalFormatting sqref="W204:BA204">
    <cfRule type="expression" dxfId="174" priority="13">
      <formula>INDIRECT(ADDRESS(ROW(),COLUMN()))=TRUNC(INDIRECT(ADDRESS(ROW(),COLUMN())))</formula>
    </cfRule>
  </conditionalFormatting>
  <conditionalFormatting sqref="BB206:BE206">
    <cfRule type="expression" dxfId="173" priority="12">
      <formula>INDIRECT(ADDRESS(ROW(),COLUMN()))=TRUNC(INDIRECT(ADDRESS(ROW(),COLUMN())))</formula>
    </cfRule>
  </conditionalFormatting>
  <conditionalFormatting sqref="W206:BA206">
    <cfRule type="expression" dxfId="172" priority="11">
      <formula>INDIRECT(ADDRESS(ROW(),COLUMN()))=TRUNC(INDIRECT(ADDRESS(ROW(),COLUMN())))</formula>
    </cfRule>
  </conditionalFormatting>
  <conditionalFormatting sqref="BB208:BE208">
    <cfRule type="expression" dxfId="171" priority="10">
      <formula>INDIRECT(ADDRESS(ROW(),COLUMN()))=TRUNC(INDIRECT(ADDRESS(ROW(),COLUMN())))</formula>
    </cfRule>
  </conditionalFormatting>
  <conditionalFormatting sqref="W208:BA208">
    <cfRule type="expression" dxfId="170" priority="9">
      <formula>INDIRECT(ADDRESS(ROW(),COLUMN()))=TRUNC(INDIRECT(ADDRESS(ROW(),COLUMN())))</formula>
    </cfRule>
  </conditionalFormatting>
  <conditionalFormatting sqref="BB210:BE210">
    <cfRule type="expression" dxfId="169" priority="8">
      <formula>INDIRECT(ADDRESS(ROW(),COLUMN()))=TRUNC(INDIRECT(ADDRESS(ROW(),COLUMN())))</formula>
    </cfRule>
  </conditionalFormatting>
  <conditionalFormatting sqref="W210:BA210">
    <cfRule type="expression" dxfId="168" priority="7">
      <formula>INDIRECT(ADDRESS(ROW(),COLUMN()))=TRUNC(INDIRECT(ADDRESS(ROW(),COLUMN())))</formula>
    </cfRule>
  </conditionalFormatting>
  <conditionalFormatting sqref="BB212:BE212">
    <cfRule type="expression" dxfId="167" priority="6">
      <formula>INDIRECT(ADDRESS(ROW(),COLUMN()))=TRUNC(INDIRECT(ADDRESS(ROW(),COLUMN())))</formula>
    </cfRule>
  </conditionalFormatting>
  <conditionalFormatting sqref="W212:BA212">
    <cfRule type="expression" dxfId="166" priority="5">
      <formula>INDIRECT(ADDRESS(ROW(),COLUMN()))=TRUNC(INDIRECT(ADDRESS(ROW(),COLUMN())))</formula>
    </cfRule>
  </conditionalFormatting>
  <conditionalFormatting sqref="BB214:BE214">
    <cfRule type="expression" dxfId="165" priority="4">
      <formula>INDIRECT(ADDRESS(ROW(),COLUMN()))=TRUNC(INDIRECT(ADDRESS(ROW(),COLUMN())))</formula>
    </cfRule>
  </conditionalFormatting>
  <conditionalFormatting sqref="W214:BA214">
    <cfRule type="expression" dxfId="164" priority="3">
      <formula>INDIRECT(ADDRESS(ROW(),COLUMN()))=TRUNC(INDIRECT(ADDRESS(ROW(),COLUMN())))</formula>
    </cfRule>
  </conditionalFormatting>
  <conditionalFormatting sqref="BB216:BE216">
    <cfRule type="expression" dxfId="163" priority="2">
      <formula>INDIRECT(ADDRESS(ROW(),COLUMN()))=TRUNC(INDIRECT(ADDRESS(ROW(),COLUMN())))</formula>
    </cfRule>
  </conditionalFormatting>
  <conditionalFormatting sqref="W216:BA216">
    <cfRule type="expression" dxfId="162" priority="1">
      <formula>INDIRECT(ADDRESS(ROW(),COLUMN()))=TRUNC(INDIRECT(ADDRESS(ROW(),COLUMN())))</formula>
    </cfRule>
  </conditionalFormatting>
  <dataValidations count="10">
    <dataValidation type="list" allowBlank="1" showDropDown="0" showInputMessage="1" showErrorMessage="0" sqref="I17:J216">
      <formula1>"A, B, C, D"</formula1>
    </dataValidation>
    <dataValidation type="list" allowBlank="1" showDropDown="0" showInputMessage="1" showErrorMessage="0"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formula1>シフト記号表</formula1>
    </dataValidation>
    <dataValidation type="list" errorStyle="warning" allowBlank="1" showDropDown="0" showInputMessage="1" showErrorMessage="0" error="リストにない場合のみ、入力してください。" sqref="K17:N216">
      <formula1>INDIRECT(C17)</formula1>
    </dataValidation>
    <dataValidation type="list" allowBlank="1" showDropDown="0" showInputMessage="1" showErrorMessage="0" sqref="C17:D216">
      <formula1>職種</formula1>
    </dataValidation>
    <dataValidation type="list" allowBlank="1" showDropDown="0" showInputMessage="1" showErrorMessage="1" sqref="BE4:BH4">
      <formula1>"予定,実績,予定・実績"</formula1>
    </dataValidation>
    <dataValidation type="decimal" allowBlank="1" showDropDown="0" showInputMessage="1" showErrorMessage="1" error="入力可能範囲　32～40" sqref="BA6:BB6">
      <formula1>32</formula1>
      <formula2>40</formula2>
    </dataValidation>
    <dataValidation type="list" allowBlank="1" showDropDown="0" showInputMessage="1" showErrorMessage="1" sqref="AF3:AF4">
      <formula1>#REF!</formula1>
    </dataValidation>
    <dataValidation type="list" allowBlank="1" showDropDown="0" showInputMessage="1" showErrorMessage="1" sqref="BE3:BH3">
      <formula1>"４週,暦月"</formula1>
    </dataValidation>
    <dataValidation type="list" allowBlank="1" showDropDown="0" showInputMessage="1" showErrorMessage="1" sqref="R228:S228">
      <formula1>"週,暦月"</formula1>
    </dataValidation>
    <dataValidation allowBlank="1" showDropDown="0" showInputMessage="1" showErrorMessage="1" error="入力可能範囲　32～40" sqref="BE10"/>
  </dataValidations>
  <printOptions horizontalCentered="1"/>
  <pageMargins left="0.15748031496062992" right="0.15748031496062992" top="0.59055118110236227" bottom="0.35433070866141736" header="0.15748031496062992" footer="0.15748031496062992"/>
  <pageSetup paperSize="9" scale="37" fitToWidth="1" fitToHeight="0" orientation="landscape" usePrinterDefaults="1" r:id="rId1"/>
  <headerFooter>
    <oddFooter>&amp;R&amp;16&amp;P/&amp;N</oddFooter>
  </headerFooter>
  <rowBreaks count="1" manualBreakCount="1">
    <brk id="178" max="61" man="1"/>
  </rowBreaks>
  <extLst>
    <ext xmlns:x14="http://schemas.microsoft.com/office/spreadsheetml/2009/9/main" uri="{CCE6A557-97BC-4b89-ADB6-D9C93CAAB3DF}">
      <x14:dataValidations xmlns:xm="http://schemas.microsoft.com/office/excel/2006/main" count="1">
        <x14:dataValidation type="list" errorStyle="information" allowBlank="1" showDropDown="0" showInputMessage="1" showErrorMessage="0" error="プルダウンにないケースは直接入力してください。">
          <x14:formula1>
            <xm:f>'【プルダウン・リスト】（従来型・ユニット型共通）'!$C$4:$C$17</xm:f>
          </x14:formula1>
          <xm:sqref>AT1:BI1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6">
    <tabColor rgb="FFFFC000"/>
  </sheetPr>
  <dimension ref="B1:BS150"/>
  <sheetViews>
    <sheetView showGridLines="0" view="pageBreakPreview" zoomScale="40" zoomScaleNormal="55" zoomScaleSheetLayoutView="40" workbookViewId="0">
      <selection activeCell="C2" sqref="C2"/>
    </sheetView>
  </sheetViews>
  <sheetFormatPr defaultColWidth="4.5" defaultRowHeight="14"/>
  <cols>
    <col min="1" max="1" width="0.8984375" style="1189" customWidth="1"/>
    <col min="2" max="6" width="5.69921875" style="1189" customWidth="1"/>
    <col min="7" max="8" width="8.09765625" style="1189" customWidth="1"/>
    <col min="9" max="12" width="3.19921875" style="1189" hidden="1" customWidth="1"/>
    <col min="13" max="14" width="3.19921875" style="1189" customWidth="1"/>
    <col min="15" max="66" width="5.69921875" style="1189" customWidth="1"/>
    <col min="67" max="67" width="1.09765625" style="1189" customWidth="1"/>
    <col min="68" max="16384" width="4.5" style="1189"/>
  </cols>
  <sheetData>
    <row r="1" spans="2:71" s="1190" customFormat="1" ht="20.25" customHeight="1">
      <c r="G1" s="1203" t="s">
        <v>727</v>
      </c>
      <c r="H1" s="1203"/>
      <c r="I1" s="1203"/>
      <c r="J1" s="1203"/>
      <c r="K1" s="1203"/>
      <c r="L1" s="1203"/>
      <c r="M1" s="1203"/>
      <c r="N1" s="1203"/>
      <c r="Q1" s="1251" t="s">
        <v>1080</v>
      </c>
      <c r="T1" s="1203"/>
      <c r="U1" s="1203"/>
      <c r="V1" s="1203"/>
      <c r="W1" s="1203"/>
      <c r="X1" s="1203"/>
      <c r="Y1" s="1203"/>
      <c r="Z1" s="1203"/>
      <c r="AA1" s="1203"/>
      <c r="AW1" s="1285" t="s">
        <v>1295</v>
      </c>
      <c r="AX1" s="1392" t="s">
        <v>816</v>
      </c>
      <c r="AY1" s="1393"/>
      <c r="AZ1" s="1393"/>
      <c r="BA1" s="1393"/>
      <c r="BB1" s="1393"/>
      <c r="BC1" s="1393"/>
      <c r="BD1" s="1393"/>
      <c r="BE1" s="1393"/>
      <c r="BF1" s="1393"/>
      <c r="BG1" s="1393"/>
      <c r="BH1" s="1393"/>
      <c r="BI1" s="1393"/>
      <c r="BJ1" s="1393"/>
      <c r="BK1" s="1393"/>
      <c r="BL1" s="1393"/>
      <c r="BM1" s="1393"/>
      <c r="BN1" s="1285" t="s">
        <v>917</v>
      </c>
    </row>
    <row r="2" spans="2:71" s="1191" customFormat="1" ht="20.25" customHeight="1">
      <c r="N2" s="1251"/>
      <c r="Q2" s="1251"/>
      <c r="R2" s="1251"/>
      <c r="T2" s="1285"/>
      <c r="U2" s="1285"/>
      <c r="V2" s="1285"/>
      <c r="W2" s="1285"/>
      <c r="X2" s="1285"/>
      <c r="Y2" s="1285"/>
      <c r="Z2" s="1285"/>
      <c r="AA2" s="1285"/>
      <c r="AF2" s="1285" t="s">
        <v>1565</v>
      </c>
      <c r="AG2" s="1362">
        <v>8</v>
      </c>
      <c r="AH2" s="1362"/>
      <c r="AI2" s="1285" t="s">
        <v>447</v>
      </c>
      <c r="AJ2" s="1378">
        <f>IF(AG2=0,"",YEAR(DATE(2018+AG2,1,1)))</f>
        <v>2026</v>
      </c>
      <c r="AK2" s="1378"/>
      <c r="AL2" s="1382" t="s">
        <v>1566</v>
      </c>
      <c r="AM2" s="1382" t="s">
        <v>1567</v>
      </c>
      <c r="AN2" s="1362"/>
      <c r="AO2" s="1362"/>
      <c r="AP2" s="1382" t="s">
        <v>98</v>
      </c>
      <c r="AW2" s="1285" t="s">
        <v>1575</v>
      </c>
      <c r="AX2" s="1362"/>
      <c r="AY2" s="1362"/>
      <c r="AZ2" s="1362"/>
      <c r="BA2" s="1362"/>
      <c r="BB2" s="1362"/>
      <c r="BC2" s="1362"/>
      <c r="BD2" s="1362"/>
      <c r="BE2" s="1362"/>
      <c r="BF2" s="1362"/>
      <c r="BG2" s="1362"/>
      <c r="BH2" s="1362"/>
      <c r="BI2" s="1362"/>
      <c r="BJ2" s="1362"/>
      <c r="BK2" s="1362"/>
      <c r="BL2" s="1362"/>
      <c r="BM2" s="1362"/>
      <c r="BN2" s="1285" t="s">
        <v>917</v>
      </c>
      <c r="BO2" s="1285"/>
      <c r="BP2" s="1285"/>
      <c r="BQ2" s="1285"/>
    </row>
    <row r="3" spans="2:71" s="1191" customFormat="1" ht="20.25" customHeight="1">
      <c r="N3" s="1251"/>
      <c r="Q3" s="1251"/>
      <c r="S3" s="1285"/>
      <c r="T3" s="1285"/>
      <c r="U3" s="1285"/>
      <c r="V3" s="1285"/>
      <c r="W3" s="1285"/>
      <c r="X3" s="1285"/>
      <c r="Y3" s="1285"/>
      <c r="AG3" s="1363"/>
      <c r="AH3" s="1363"/>
      <c r="AI3" s="1376"/>
      <c r="AJ3" s="1379"/>
      <c r="AK3" s="1376"/>
      <c r="BH3" s="1417" t="s">
        <v>324</v>
      </c>
      <c r="BI3" s="1428" t="s">
        <v>550</v>
      </c>
      <c r="BJ3" s="1432"/>
      <c r="BK3" s="1432"/>
      <c r="BL3" s="1446"/>
      <c r="BM3" s="1285"/>
    </row>
    <row r="4" spans="2:71" s="1191" customFormat="1" ht="20.25" customHeight="1">
      <c r="B4" s="1192"/>
      <c r="C4" s="1192"/>
      <c r="D4" s="1192"/>
      <c r="E4" s="1192"/>
      <c r="F4" s="1192"/>
      <c r="G4" s="1192"/>
      <c r="H4" s="1192"/>
      <c r="I4" s="1192"/>
      <c r="J4" s="1192"/>
      <c r="K4" s="1192"/>
      <c r="L4" s="1192"/>
      <c r="M4" s="1192"/>
      <c r="N4" s="1252"/>
      <c r="O4" s="1192"/>
      <c r="P4" s="1192"/>
      <c r="Q4" s="1252"/>
      <c r="R4" s="1192"/>
      <c r="S4" s="1286"/>
      <c r="T4" s="1286"/>
      <c r="U4" s="1286"/>
      <c r="V4" s="1286"/>
      <c r="W4" s="1286"/>
      <c r="X4" s="1286"/>
      <c r="Y4" s="1286"/>
      <c r="Z4" s="1192"/>
      <c r="AA4" s="1192"/>
      <c r="AB4" s="1192"/>
      <c r="AC4" s="1192"/>
      <c r="AD4" s="1192"/>
      <c r="AE4" s="1192"/>
      <c r="AF4" s="1192"/>
      <c r="AG4" s="1364"/>
      <c r="AH4" s="1364"/>
      <c r="AI4" s="1377"/>
      <c r="AJ4" s="1380"/>
      <c r="AK4" s="1377"/>
      <c r="AL4" s="1192"/>
      <c r="AM4" s="1192"/>
      <c r="AN4" s="1192"/>
      <c r="AO4" s="1192"/>
      <c r="AP4" s="1192"/>
      <c r="AQ4" s="1192"/>
      <c r="AR4" s="1192"/>
      <c r="AS4" s="1192"/>
      <c r="AT4" s="1192"/>
      <c r="AU4" s="1192"/>
      <c r="AV4" s="1192"/>
      <c r="BH4" s="1417" t="s">
        <v>1584</v>
      </c>
      <c r="BI4" s="1428" t="s">
        <v>1292</v>
      </c>
      <c r="BJ4" s="1432"/>
      <c r="BK4" s="1432"/>
      <c r="BL4" s="1446"/>
      <c r="BM4" s="1285"/>
    </row>
    <row r="5" spans="2:71" s="1191" customFormat="1" ht="9" customHeight="1">
      <c r="B5" s="1192"/>
      <c r="C5" s="1192"/>
      <c r="D5" s="1192"/>
      <c r="E5" s="1192"/>
      <c r="F5" s="1192"/>
      <c r="G5" s="1192"/>
      <c r="H5" s="1192"/>
      <c r="I5" s="1192"/>
      <c r="J5" s="1192"/>
      <c r="K5" s="1192"/>
      <c r="L5" s="1192"/>
      <c r="M5" s="1192"/>
      <c r="N5" s="1252"/>
      <c r="O5" s="1192"/>
      <c r="P5" s="1192"/>
      <c r="Q5" s="1252"/>
      <c r="R5" s="1192"/>
      <c r="S5" s="1286"/>
      <c r="T5" s="1286"/>
      <c r="U5" s="1286"/>
      <c r="V5" s="1286"/>
      <c r="W5" s="1286"/>
      <c r="X5" s="1286"/>
      <c r="Y5" s="1286"/>
      <c r="Z5" s="1192"/>
      <c r="AA5" s="1192"/>
      <c r="AB5" s="1192"/>
      <c r="AC5" s="1192"/>
      <c r="AD5" s="1192"/>
      <c r="AE5" s="1192"/>
      <c r="AF5" s="1192"/>
      <c r="AG5" s="1365"/>
      <c r="AH5" s="1365"/>
      <c r="AI5" s="1192"/>
      <c r="AJ5" s="1192"/>
      <c r="AK5" s="1192"/>
      <c r="AL5" s="1192"/>
      <c r="AM5" s="1192"/>
      <c r="AN5" s="1385"/>
      <c r="AO5" s="1385"/>
      <c r="AP5" s="1385"/>
      <c r="AQ5" s="1385"/>
      <c r="AR5" s="1385"/>
      <c r="AS5" s="1385"/>
      <c r="AT5" s="1385"/>
      <c r="AU5" s="1385"/>
      <c r="AV5" s="1385"/>
      <c r="AW5" s="1190"/>
      <c r="AX5" s="1190"/>
      <c r="AY5" s="1190"/>
      <c r="AZ5" s="1190"/>
      <c r="BA5" s="1190"/>
      <c r="BB5" s="1190"/>
      <c r="BC5" s="1190"/>
      <c r="BD5" s="1190"/>
      <c r="BE5" s="1190"/>
      <c r="BF5" s="1190"/>
      <c r="BG5" s="1190"/>
      <c r="BH5" s="1190"/>
      <c r="BI5" s="1190"/>
      <c r="BJ5" s="1190"/>
      <c r="BK5" s="1190"/>
      <c r="BL5" s="1447"/>
      <c r="BM5" s="1447"/>
    </row>
    <row r="6" spans="2:71" s="1191" customFormat="1" ht="21" customHeight="1">
      <c r="B6" s="1193"/>
      <c r="C6" s="1193"/>
      <c r="D6" s="1193"/>
      <c r="E6" s="1193"/>
      <c r="F6" s="1193"/>
      <c r="G6" s="1204"/>
      <c r="H6" s="1204"/>
      <c r="I6" s="1204"/>
      <c r="J6" s="1204"/>
      <c r="K6" s="1204"/>
      <c r="L6" s="1204"/>
      <c r="M6" s="1204"/>
      <c r="N6" s="1204"/>
      <c r="O6" s="1253"/>
      <c r="P6" s="1253"/>
      <c r="Q6" s="1253"/>
      <c r="R6" s="1206"/>
      <c r="S6" s="1253"/>
      <c r="T6" s="1253"/>
      <c r="U6" s="1253"/>
      <c r="V6" s="1192"/>
      <c r="W6" s="1192"/>
      <c r="X6" s="1192"/>
      <c r="Y6" s="1192"/>
      <c r="Z6" s="1192"/>
      <c r="AA6" s="1192"/>
      <c r="AB6" s="1192"/>
      <c r="AC6" s="1192"/>
      <c r="AD6" s="1192"/>
      <c r="AE6" s="1192"/>
      <c r="AF6" s="1192"/>
      <c r="AG6" s="1192"/>
      <c r="AH6" s="1192"/>
      <c r="AI6" s="1192"/>
      <c r="AJ6" s="1192"/>
      <c r="AK6" s="1192"/>
      <c r="AL6" s="1192"/>
      <c r="AM6" s="1192"/>
      <c r="AN6" s="1385"/>
      <c r="AO6" s="1385"/>
      <c r="AP6" s="1385"/>
      <c r="AQ6" s="1385"/>
      <c r="AR6" s="1385"/>
      <c r="AS6" s="1385" t="s">
        <v>1569</v>
      </c>
      <c r="AT6" s="1385"/>
      <c r="AU6" s="1385"/>
      <c r="AV6" s="1385"/>
      <c r="AW6" s="1190"/>
      <c r="AX6" s="1190"/>
      <c r="AY6" s="1190"/>
      <c r="BA6" s="1391"/>
      <c r="BB6" s="1391"/>
      <c r="BC6" s="1250"/>
      <c r="BD6" s="1190"/>
      <c r="BE6" s="1397"/>
      <c r="BF6" s="1399"/>
      <c r="BG6" s="1250" t="s">
        <v>1456</v>
      </c>
      <c r="BH6" s="1190"/>
      <c r="BI6" s="1397"/>
      <c r="BJ6" s="1399"/>
      <c r="BK6" s="1250" t="s">
        <v>1589</v>
      </c>
      <c r="BL6" s="1190"/>
      <c r="BM6" s="1447"/>
    </row>
    <row r="7" spans="2:71" s="1191" customFormat="1" ht="5.25" customHeight="1">
      <c r="B7" s="1193"/>
      <c r="C7" s="1193"/>
      <c r="D7" s="1193"/>
      <c r="E7" s="1193"/>
      <c r="F7" s="1193"/>
      <c r="G7" s="1205"/>
      <c r="H7" s="1205"/>
      <c r="I7" s="1205"/>
      <c r="J7" s="1205"/>
      <c r="K7" s="1205"/>
      <c r="L7" s="1205"/>
      <c r="M7" s="1205"/>
      <c r="N7" s="1253"/>
      <c r="O7" s="1253"/>
      <c r="P7" s="1253"/>
      <c r="Q7" s="1206"/>
      <c r="R7" s="1253"/>
      <c r="S7" s="1253"/>
      <c r="T7" s="1253"/>
      <c r="U7" s="1253"/>
      <c r="V7" s="1192"/>
      <c r="W7" s="1192"/>
      <c r="X7" s="1192"/>
      <c r="Y7" s="1192"/>
      <c r="Z7" s="1192"/>
      <c r="AA7" s="1192"/>
      <c r="AB7" s="1192"/>
      <c r="AC7" s="1192"/>
      <c r="AD7" s="1192"/>
      <c r="AE7" s="1192"/>
      <c r="AF7" s="1192"/>
      <c r="AG7" s="1192"/>
      <c r="AH7" s="1192"/>
      <c r="AI7" s="1192"/>
      <c r="AJ7" s="1192"/>
      <c r="AK7" s="1192"/>
      <c r="AL7" s="1192"/>
      <c r="AM7" s="1192"/>
      <c r="AN7" s="1385"/>
      <c r="AO7" s="1385"/>
      <c r="AP7" s="1385"/>
      <c r="AQ7" s="1385"/>
      <c r="AR7" s="1385"/>
      <c r="AS7" s="1385"/>
      <c r="AT7" s="1385"/>
      <c r="AU7" s="1385"/>
      <c r="AV7" s="1385"/>
      <c r="AW7" s="1385"/>
      <c r="AX7" s="1385"/>
      <c r="AY7" s="1385"/>
      <c r="AZ7" s="1385"/>
      <c r="BA7" s="1385"/>
      <c r="BB7" s="1385"/>
      <c r="BC7" s="1385"/>
      <c r="BD7" s="1385"/>
      <c r="BE7" s="1385"/>
      <c r="BF7" s="1385"/>
      <c r="BG7" s="1385"/>
      <c r="BH7" s="1385"/>
      <c r="BI7" s="1385"/>
      <c r="BJ7" s="1385"/>
      <c r="BK7" s="1385"/>
      <c r="BL7" s="1408"/>
      <c r="BM7" s="1408"/>
      <c r="BN7" s="1192"/>
    </row>
    <row r="8" spans="2:71" s="1191" customFormat="1" ht="21" customHeight="1">
      <c r="B8" s="1194"/>
      <c r="C8" s="1194"/>
      <c r="D8" s="1194"/>
      <c r="E8" s="1194"/>
      <c r="F8" s="1194"/>
      <c r="G8" s="1206"/>
      <c r="H8" s="1206"/>
      <c r="I8" s="1206"/>
      <c r="J8" s="1206"/>
      <c r="K8" s="1206"/>
      <c r="L8" s="1206"/>
      <c r="M8" s="1206"/>
      <c r="N8" s="1253"/>
      <c r="O8" s="1253"/>
      <c r="P8" s="1253"/>
      <c r="Q8" s="1206"/>
      <c r="R8" s="1253"/>
      <c r="S8" s="1253"/>
      <c r="T8" s="1253"/>
      <c r="U8" s="1253"/>
      <c r="V8" s="1192"/>
      <c r="W8" s="1192"/>
      <c r="X8" s="1192"/>
      <c r="Y8" s="1192"/>
      <c r="Z8" s="1192"/>
      <c r="AA8" s="1192"/>
      <c r="AB8" s="1192"/>
      <c r="AC8" s="1192"/>
      <c r="AD8" s="1192"/>
      <c r="AE8" s="1192"/>
      <c r="AF8" s="1192"/>
      <c r="AG8" s="1192"/>
      <c r="AH8" s="1192"/>
      <c r="AI8" s="1192"/>
      <c r="AJ8" s="1192"/>
      <c r="AK8" s="1192"/>
      <c r="AL8" s="1192"/>
      <c r="AM8" s="1192"/>
      <c r="AN8" s="1386"/>
      <c r="AO8" s="1386"/>
      <c r="AP8" s="1386"/>
      <c r="AQ8" s="1204"/>
      <c r="AR8" s="1387"/>
      <c r="AS8" s="1388"/>
      <c r="AT8" s="1388"/>
      <c r="AU8" s="1193"/>
      <c r="AV8" s="1391"/>
      <c r="AW8" s="1391"/>
      <c r="AX8" s="1391"/>
      <c r="AY8" s="1394"/>
      <c r="AZ8" s="1394"/>
      <c r="BA8" s="1385"/>
      <c r="BB8" s="1391"/>
      <c r="BC8" s="1391"/>
      <c r="BD8" s="1206"/>
      <c r="BE8" s="1385"/>
      <c r="BF8" s="1385" t="s">
        <v>689</v>
      </c>
      <c r="BG8" s="1385"/>
      <c r="BH8" s="1385"/>
      <c r="BI8" s="1429">
        <f>DAY(EOMONTH(DATE(AJ2,AN2,1),0))</f>
        <v>31</v>
      </c>
      <c r="BJ8" s="1433"/>
      <c r="BK8" s="1385" t="s">
        <v>1501</v>
      </c>
      <c r="BL8" s="1385"/>
      <c r="BM8" s="1385"/>
      <c r="BN8" s="1192"/>
      <c r="BQ8" s="1285"/>
      <c r="BR8" s="1285"/>
      <c r="BS8" s="1285"/>
    </row>
    <row r="9" spans="2:71" s="1191" customFormat="1" ht="5.25" customHeight="1">
      <c r="B9" s="1194"/>
      <c r="C9" s="1194"/>
      <c r="D9" s="1194"/>
      <c r="E9" s="1194"/>
      <c r="F9" s="1194"/>
      <c r="G9" s="1206"/>
      <c r="H9" s="1206"/>
      <c r="I9" s="1206"/>
      <c r="J9" s="1206"/>
      <c r="K9" s="1206"/>
      <c r="L9" s="1206"/>
      <c r="M9" s="1206"/>
      <c r="N9" s="1253"/>
      <c r="O9" s="1253"/>
      <c r="P9" s="1253"/>
      <c r="Q9" s="1206"/>
      <c r="R9" s="1253"/>
      <c r="S9" s="1253"/>
      <c r="T9" s="1253"/>
      <c r="U9" s="1253"/>
      <c r="V9" s="1192"/>
      <c r="W9" s="1192"/>
      <c r="X9" s="1192"/>
      <c r="Y9" s="1192"/>
      <c r="Z9" s="1192"/>
      <c r="AA9" s="1192"/>
      <c r="AB9" s="1192"/>
      <c r="AC9" s="1192"/>
      <c r="AD9" s="1192"/>
      <c r="AE9" s="1192"/>
      <c r="AF9" s="1192"/>
      <c r="AG9" s="1192"/>
      <c r="AH9" s="1192"/>
      <c r="AI9" s="1192"/>
      <c r="AJ9" s="1192"/>
      <c r="AK9" s="1192"/>
      <c r="AL9" s="1192"/>
      <c r="AM9" s="1192"/>
      <c r="AN9" s="1386"/>
      <c r="AO9" s="1386"/>
      <c r="AP9" s="1386"/>
      <c r="AQ9" s="1204"/>
      <c r="AR9" s="1387"/>
      <c r="AS9" s="1388"/>
      <c r="AT9" s="1388"/>
      <c r="AU9" s="1193"/>
      <c r="AV9" s="1391"/>
      <c r="AW9" s="1391"/>
      <c r="AX9" s="1391"/>
      <c r="AY9" s="1394"/>
      <c r="AZ9" s="1394"/>
      <c r="BA9" s="1385"/>
      <c r="BB9" s="1391"/>
      <c r="BC9" s="1391"/>
      <c r="BD9" s="1206"/>
      <c r="BE9" s="1385"/>
      <c r="BF9" s="1385"/>
      <c r="BG9" s="1385"/>
      <c r="BH9" s="1385"/>
      <c r="BI9" s="1206"/>
      <c r="BJ9" s="1206"/>
      <c r="BK9" s="1385"/>
      <c r="BL9" s="1385"/>
      <c r="BM9" s="1385"/>
      <c r="BN9" s="1192"/>
      <c r="BQ9" s="1285"/>
      <c r="BR9" s="1285"/>
      <c r="BS9" s="1285"/>
    </row>
    <row r="10" spans="2:71" s="1191" customFormat="1" ht="21" customHeight="1">
      <c r="B10" s="1194"/>
      <c r="C10" s="1194"/>
      <c r="D10" s="1194"/>
      <c r="E10" s="1194"/>
      <c r="F10" s="1194"/>
      <c r="G10" s="1206"/>
      <c r="H10" s="1206"/>
      <c r="I10" s="1206"/>
      <c r="J10" s="1206"/>
      <c r="K10" s="1206"/>
      <c r="L10" s="1206"/>
      <c r="M10" s="1206"/>
      <c r="N10" s="1253"/>
      <c r="O10" s="1253"/>
      <c r="P10" s="1253"/>
      <c r="Q10" s="1206"/>
      <c r="R10" s="1253"/>
      <c r="S10" s="1253"/>
      <c r="T10" s="1253"/>
      <c r="U10" s="1253"/>
      <c r="V10" s="1192"/>
      <c r="W10" s="1192"/>
      <c r="X10" s="1192"/>
      <c r="Y10" s="1192"/>
      <c r="Z10" s="1192"/>
      <c r="AA10" s="1192"/>
      <c r="AB10" s="1192"/>
      <c r="AC10" s="1192"/>
      <c r="AD10" s="1192"/>
      <c r="AE10" s="1192"/>
      <c r="AF10" s="1192"/>
      <c r="AG10" s="1192"/>
      <c r="AH10" s="1192"/>
      <c r="AI10" s="1192"/>
      <c r="AJ10" s="1192"/>
      <c r="AK10" s="1192"/>
      <c r="AL10" s="1192"/>
      <c r="AM10" s="1192"/>
      <c r="AN10" s="1386"/>
      <c r="AO10" s="1386"/>
      <c r="AP10" s="1386"/>
      <c r="AQ10" s="1204"/>
      <c r="AR10" s="1387"/>
      <c r="AS10" s="1388"/>
      <c r="AT10" s="1388"/>
      <c r="AU10" s="1385" t="s">
        <v>1570</v>
      </c>
      <c r="AV10" s="1391"/>
      <c r="AW10" s="1385"/>
      <c r="AX10" s="1204"/>
      <c r="AY10" s="1204"/>
      <c r="AZ10" s="1395"/>
      <c r="BA10" s="1385"/>
      <c r="BB10" s="1396"/>
      <c r="BC10" s="1396"/>
      <c r="BD10" s="1396"/>
      <c r="BE10" s="1385"/>
      <c r="BF10" s="1385"/>
      <c r="BG10" s="1408" t="s">
        <v>936</v>
      </c>
      <c r="BH10" s="1385"/>
      <c r="BI10" s="1397"/>
      <c r="BJ10" s="1399"/>
      <c r="BK10" s="1250" t="s">
        <v>95</v>
      </c>
      <c r="BL10" s="1385"/>
      <c r="BM10" s="1385"/>
      <c r="BN10" s="1192"/>
      <c r="BQ10" s="1285"/>
      <c r="BR10" s="1285"/>
      <c r="BS10" s="1285"/>
    </row>
    <row r="11" spans="2:71" ht="5.25" customHeight="1">
      <c r="B11" s="1195"/>
      <c r="C11" s="1195"/>
      <c r="D11" s="1195"/>
      <c r="E11" s="1195"/>
      <c r="F11" s="1195"/>
      <c r="G11" s="1207"/>
      <c r="H11" s="1207"/>
      <c r="I11" s="1207"/>
      <c r="J11" s="1207"/>
      <c r="K11" s="1207"/>
      <c r="L11" s="1207"/>
      <c r="M11" s="1207"/>
      <c r="N11" s="1207"/>
      <c r="O11" s="1195"/>
      <c r="P11" s="1195"/>
      <c r="Q11" s="1195"/>
      <c r="R11" s="1195"/>
      <c r="S11" s="1195"/>
      <c r="T11" s="1195"/>
      <c r="U11" s="1195"/>
      <c r="V11" s="1195"/>
      <c r="W11" s="1195"/>
      <c r="X11" s="1195"/>
      <c r="Y11" s="1195"/>
      <c r="Z11" s="1195"/>
      <c r="AA11" s="1195"/>
      <c r="AB11" s="1195"/>
      <c r="AC11" s="1195"/>
      <c r="AD11" s="1195"/>
      <c r="AE11" s="1195"/>
      <c r="AF11" s="1195"/>
      <c r="AG11" s="1207"/>
      <c r="AH11" s="1195"/>
      <c r="AI11" s="1195"/>
      <c r="AJ11" s="1195"/>
      <c r="AK11" s="1195"/>
      <c r="AL11" s="1195"/>
      <c r="AM11" s="1195"/>
      <c r="AN11" s="1195"/>
      <c r="AO11" s="1195"/>
      <c r="AP11" s="1195"/>
      <c r="AQ11" s="1195"/>
      <c r="AR11" s="1195"/>
      <c r="AS11" s="1195"/>
      <c r="AT11" s="1195"/>
      <c r="AU11" s="1195"/>
      <c r="AV11" s="1195"/>
      <c r="AX11" s="1217"/>
      <c r="BO11" s="1456"/>
      <c r="BP11" s="1456"/>
      <c r="BQ11" s="1456"/>
    </row>
    <row r="12" spans="2:71" ht="21.6" customHeight="1">
      <c r="B12" s="1196" t="s">
        <v>1512</v>
      </c>
      <c r="C12" s="1457" t="s">
        <v>1513</v>
      </c>
      <c r="D12" s="1208" t="s">
        <v>1515</v>
      </c>
      <c r="E12" s="1351"/>
      <c r="F12" s="1474"/>
      <c r="G12" s="1208" t="s">
        <v>12</v>
      </c>
      <c r="H12" s="1219"/>
      <c r="I12" s="1227"/>
      <c r="J12" s="1219"/>
      <c r="K12" s="1227"/>
      <c r="L12" s="1219"/>
      <c r="M12" s="1240" t="s">
        <v>52</v>
      </c>
      <c r="N12" s="1254"/>
      <c r="O12" s="1227" t="s">
        <v>1526</v>
      </c>
      <c r="P12" s="1276"/>
      <c r="Q12" s="1276"/>
      <c r="R12" s="1219"/>
      <c r="S12" s="1227" t="s">
        <v>1449</v>
      </c>
      <c r="T12" s="1276"/>
      <c r="U12" s="1276"/>
      <c r="V12" s="1276"/>
      <c r="W12" s="1219"/>
      <c r="X12" s="1307"/>
      <c r="Y12" s="1307"/>
      <c r="Z12" s="1325"/>
      <c r="AA12" s="1337" t="s">
        <v>1562</v>
      </c>
      <c r="AB12" s="1351"/>
      <c r="AC12" s="1351"/>
      <c r="AD12" s="1351"/>
      <c r="AE12" s="1351"/>
      <c r="AF12" s="1351"/>
      <c r="AG12" s="1351"/>
      <c r="AH12" s="1351"/>
      <c r="AI12" s="1351"/>
      <c r="AJ12" s="1351"/>
      <c r="AK12" s="1351"/>
      <c r="AL12" s="1351"/>
      <c r="AM12" s="1351"/>
      <c r="AN12" s="1351"/>
      <c r="AO12" s="1351"/>
      <c r="AP12" s="1351"/>
      <c r="AQ12" s="1351"/>
      <c r="AR12" s="1351"/>
      <c r="AS12" s="1351"/>
      <c r="AT12" s="1351"/>
      <c r="AU12" s="1351"/>
      <c r="AV12" s="1351"/>
      <c r="AW12" s="1351"/>
      <c r="AX12" s="1351"/>
      <c r="AY12" s="1351"/>
      <c r="AZ12" s="1351"/>
      <c r="BA12" s="1351"/>
      <c r="BB12" s="1351"/>
      <c r="BC12" s="1351"/>
      <c r="BD12" s="1351"/>
      <c r="BE12" s="1351"/>
      <c r="BF12" s="1400" t="str">
        <f>IF(BI3="４週","(12)1～4週目の勤務時間数合計","(12)1か月の勤務時間数　合計")</f>
        <v>(12)1～4週目の勤務時間数合計</v>
      </c>
      <c r="BG12" s="1409"/>
      <c r="BH12" s="1418" t="s">
        <v>1585</v>
      </c>
      <c r="BI12" s="1409"/>
      <c r="BJ12" s="1208" t="s">
        <v>1586</v>
      </c>
      <c r="BK12" s="1276"/>
      <c r="BL12" s="1276"/>
      <c r="BM12" s="1276"/>
      <c r="BN12" s="1448"/>
    </row>
    <row r="13" spans="2:71" ht="20.25" customHeight="1">
      <c r="B13" s="1197"/>
      <c r="C13" s="1458"/>
      <c r="D13" s="1464"/>
      <c r="E13" s="1470"/>
      <c r="F13" s="1475"/>
      <c r="G13" s="1209"/>
      <c r="H13" s="1220"/>
      <c r="I13" s="1228"/>
      <c r="J13" s="1220"/>
      <c r="K13" s="1228"/>
      <c r="L13" s="1220"/>
      <c r="M13" s="1241"/>
      <c r="N13" s="1255"/>
      <c r="O13" s="1228"/>
      <c r="P13" s="1277"/>
      <c r="Q13" s="1277"/>
      <c r="R13" s="1220"/>
      <c r="S13" s="1228"/>
      <c r="T13" s="1277"/>
      <c r="U13" s="1277"/>
      <c r="V13" s="1277"/>
      <c r="W13" s="1220"/>
      <c r="X13" s="1308"/>
      <c r="Y13" s="1308"/>
      <c r="Z13" s="1326"/>
      <c r="AA13" s="1338" t="s">
        <v>758</v>
      </c>
      <c r="AB13" s="1338"/>
      <c r="AC13" s="1338"/>
      <c r="AD13" s="1338"/>
      <c r="AE13" s="1338"/>
      <c r="AF13" s="1338"/>
      <c r="AG13" s="1366"/>
      <c r="AH13" s="1373" t="s">
        <v>604</v>
      </c>
      <c r="AI13" s="1338"/>
      <c r="AJ13" s="1338"/>
      <c r="AK13" s="1338"/>
      <c r="AL13" s="1338"/>
      <c r="AM13" s="1338"/>
      <c r="AN13" s="1366"/>
      <c r="AO13" s="1373" t="s">
        <v>595</v>
      </c>
      <c r="AP13" s="1338"/>
      <c r="AQ13" s="1338"/>
      <c r="AR13" s="1338"/>
      <c r="AS13" s="1338"/>
      <c r="AT13" s="1338"/>
      <c r="AU13" s="1366"/>
      <c r="AV13" s="1373" t="s">
        <v>1574</v>
      </c>
      <c r="AW13" s="1338"/>
      <c r="AX13" s="1338"/>
      <c r="AY13" s="1338"/>
      <c r="AZ13" s="1338"/>
      <c r="BA13" s="1338"/>
      <c r="BB13" s="1366"/>
      <c r="BC13" s="1373" t="s">
        <v>1582</v>
      </c>
      <c r="BD13" s="1338"/>
      <c r="BE13" s="1338"/>
      <c r="BF13" s="1401"/>
      <c r="BG13" s="1410"/>
      <c r="BH13" s="1419"/>
      <c r="BI13" s="1410"/>
      <c r="BJ13" s="1209"/>
      <c r="BK13" s="1277"/>
      <c r="BL13" s="1277"/>
      <c r="BM13" s="1277"/>
      <c r="BN13" s="1449"/>
    </row>
    <row r="14" spans="2:71" ht="20.25" customHeight="1">
      <c r="B14" s="1197"/>
      <c r="C14" s="1458"/>
      <c r="D14" s="1464"/>
      <c r="E14" s="1470"/>
      <c r="F14" s="1475"/>
      <c r="G14" s="1209"/>
      <c r="H14" s="1220"/>
      <c r="I14" s="1228"/>
      <c r="J14" s="1220"/>
      <c r="K14" s="1228"/>
      <c r="L14" s="1220"/>
      <c r="M14" s="1241"/>
      <c r="N14" s="1255"/>
      <c r="O14" s="1228"/>
      <c r="P14" s="1277"/>
      <c r="Q14" s="1277"/>
      <c r="R14" s="1220"/>
      <c r="S14" s="1228"/>
      <c r="T14" s="1277"/>
      <c r="U14" s="1277"/>
      <c r="V14" s="1277"/>
      <c r="W14" s="1220"/>
      <c r="X14" s="1308"/>
      <c r="Y14" s="1308"/>
      <c r="Z14" s="1326"/>
      <c r="AA14" s="1339">
        <v>1</v>
      </c>
      <c r="AB14" s="1270">
        <v>2</v>
      </c>
      <c r="AC14" s="1270">
        <v>3</v>
      </c>
      <c r="AD14" s="1270">
        <v>4</v>
      </c>
      <c r="AE14" s="1270">
        <v>5</v>
      </c>
      <c r="AF14" s="1270">
        <v>6</v>
      </c>
      <c r="AG14" s="1367">
        <v>7</v>
      </c>
      <c r="AH14" s="1374">
        <v>8</v>
      </c>
      <c r="AI14" s="1270">
        <v>9</v>
      </c>
      <c r="AJ14" s="1270">
        <v>10</v>
      </c>
      <c r="AK14" s="1270">
        <v>11</v>
      </c>
      <c r="AL14" s="1270">
        <v>12</v>
      </c>
      <c r="AM14" s="1270">
        <v>13</v>
      </c>
      <c r="AN14" s="1367">
        <v>14</v>
      </c>
      <c r="AO14" s="1339">
        <v>15</v>
      </c>
      <c r="AP14" s="1270">
        <v>16</v>
      </c>
      <c r="AQ14" s="1270">
        <v>17</v>
      </c>
      <c r="AR14" s="1270">
        <v>18</v>
      </c>
      <c r="AS14" s="1270">
        <v>19</v>
      </c>
      <c r="AT14" s="1270">
        <v>20</v>
      </c>
      <c r="AU14" s="1367">
        <v>21</v>
      </c>
      <c r="AV14" s="1374">
        <v>22</v>
      </c>
      <c r="AW14" s="1270">
        <v>23</v>
      </c>
      <c r="AX14" s="1270">
        <v>24</v>
      </c>
      <c r="AY14" s="1270">
        <v>25</v>
      </c>
      <c r="AZ14" s="1270">
        <v>26</v>
      </c>
      <c r="BA14" s="1270">
        <v>27</v>
      </c>
      <c r="BB14" s="1367">
        <v>28</v>
      </c>
      <c r="BC14" s="1374" t="str">
        <f>IF($BI$3="実績",IF(DAY(DATE($AJ$2,$AN$2,29))=29,29,""),"")</f>
        <v/>
      </c>
      <c r="BD14" s="1270" t="str">
        <f>IF($BI$3="実績",IF(DAY(DATE($AJ$2,$AN$2,30))=30,30,""),"")</f>
        <v/>
      </c>
      <c r="BE14" s="1367" t="str">
        <f>IF($BI$3="実績",IF(DAY(DATE($AJ$2,$AN$2,31))=31,31,""),"")</f>
        <v/>
      </c>
      <c r="BF14" s="1401"/>
      <c r="BG14" s="1410"/>
      <c r="BH14" s="1419"/>
      <c r="BI14" s="1410"/>
      <c r="BJ14" s="1209"/>
      <c r="BK14" s="1277"/>
      <c r="BL14" s="1277"/>
      <c r="BM14" s="1277"/>
      <c r="BN14" s="1449"/>
    </row>
    <row r="15" spans="2:71" ht="20.25" hidden="1" customHeight="1">
      <c r="B15" s="1197"/>
      <c r="C15" s="1458"/>
      <c r="D15" s="1464"/>
      <c r="E15" s="1470"/>
      <c r="F15" s="1475"/>
      <c r="G15" s="1209"/>
      <c r="H15" s="1220"/>
      <c r="I15" s="1228"/>
      <c r="J15" s="1220"/>
      <c r="K15" s="1228"/>
      <c r="L15" s="1220"/>
      <c r="M15" s="1241"/>
      <c r="N15" s="1255"/>
      <c r="O15" s="1228"/>
      <c r="P15" s="1277"/>
      <c r="Q15" s="1277"/>
      <c r="R15" s="1220"/>
      <c r="S15" s="1228"/>
      <c r="T15" s="1277"/>
      <c r="U15" s="1277"/>
      <c r="V15" s="1277"/>
      <c r="W15" s="1220"/>
      <c r="X15" s="1308"/>
      <c r="Y15" s="1308"/>
      <c r="Z15" s="1326"/>
      <c r="AA15" s="1339">
        <f>WEEKDAY(DATE($AJ$2,$AN$2,1))</f>
        <v>2</v>
      </c>
      <c r="AB15" s="1270">
        <f>WEEKDAY(DATE($AJ$2,$AN$2,2))</f>
        <v>3</v>
      </c>
      <c r="AC15" s="1270">
        <f>WEEKDAY(DATE($AJ$2,$AN$2,3))</f>
        <v>4</v>
      </c>
      <c r="AD15" s="1270">
        <f>WEEKDAY(DATE($AJ$2,$AN$2,4))</f>
        <v>5</v>
      </c>
      <c r="AE15" s="1270">
        <f>WEEKDAY(DATE($AJ$2,$AN$2,5))</f>
        <v>6</v>
      </c>
      <c r="AF15" s="1270">
        <f>WEEKDAY(DATE($AJ$2,$AN$2,6))</f>
        <v>7</v>
      </c>
      <c r="AG15" s="1367">
        <f>WEEKDAY(DATE($AJ$2,$AN$2,7))</f>
        <v>1</v>
      </c>
      <c r="AH15" s="1374">
        <f>WEEKDAY(DATE($AJ$2,$AN$2,8))</f>
        <v>2</v>
      </c>
      <c r="AI15" s="1270">
        <f>WEEKDAY(DATE($AJ$2,$AN$2,9))</f>
        <v>3</v>
      </c>
      <c r="AJ15" s="1270">
        <f>WEEKDAY(DATE($AJ$2,$AN$2,10))</f>
        <v>4</v>
      </c>
      <c r="AK15" s="1270">
        <f>WEEKDAY(DATE($AJ$2,$AN$2,11))</f>
        <v>5</v>
      </c>
      <c r="AL15" s="1270">
        <f>WEEKDAY(DATE($AJ$2,$AN$2,12))</f>
        <v>6</v>
      </c>
      <c r="AM15" s="1270">
        <f>WEEKDAY(DATE($AJ$2,$AN$2,13))</f>
        <v>7</v>
      </c>
      <c r="AN15" s="1367">
        <f>WEEKDAY(DATE($AJ$2,$AN$2,14))</f>
        <v>1</v>
      </c>
      <c r="AO15" s="1374">
        <f>WEEKDAY(DATE($AJ$2,$AN$2,15))</f>
        <v>2</v>
      </c>
      <c r="AP15" s="1270">
        <f>WEEKDAY(DATE($AJ$2,$AN$2,16))</f>
        <v>3</v>
      </c>
      <c r="AQ15" s="1270">
        <f>WEEKDAY(DATE($AJ$2,$AN$2,17))</f>
        <v>4</v>
      </c>
      <c r="AR15" s="1270">
        <f>WEEKDAY(DATE($AJ$2,$AN$2,18))</f>
        <v>5</v>
      </c>
      <c r="AS15" s="1270">
        <f>WEEKDAY(DATE($AJ$2,$AN$2,19))</f>
        <v>6</v>
      </c>
      <c r="AT15" s="1270">
        <f>WEEKDAY(DATE($AJ$2,$AN$2,20))</f>
        <v>7</v>
      </c>
      <c r="AU15" s="1367">
        <f>WEEKDAY(DATE($AJ$2,$AN$2,21))</f>
        <v>1</v>
      </c>
      <c r="AV15" s="1374">
        <f>WEEKDAY(DATE($AJ$2,$AN$2,22))</f>
        <v>2</v>
      </c>
      <c r="AW15" s="1270">
        <f>WEEKDAY(DATE($AJ$2,$AN$2,23))</f>
        <v>3</v>
      </c>
      <c r="AX15" s="1270">
        <f>WEEKDAY(DATE($AJ$2,$AN$2,24))</f>
        <v>4</v>
      </c>
      <c r="AY15" s="1270">
        <f>WEEKDAY(DATE($AJ$2,$AN$2,25))</f>
        <v>5</v>
      </c>
      <c r="AZ15" s="1270">
        <f>WEEKDAY(DATE($AJ$2,$AN$2,26))</f>
        <v>6</v>
      </c>
      <c r="BA15" s="1270">
        <f>WEEKDAY(DATE($AJ$2,$AN$2,27))</f>
        <v>7</v>
      </c>
      <c r="BB15" s="1367">
        <f>WEEKDAY(DATE($AJ$2,$AN$2,28))</f>
        <v>1</v>
      </c>
      <c r="BC15" s="1374">
        <f>IF(BC14=29,WEEKDAY(DATE($AJ$2,$AN$2,29)),0)</f>
        <v>0</v>
      </c>
      <c r="BD15" s="1270">
        <f>IF(BD14=30,WEEKDAY(DATE($AJ$2,$AN$2,30)),0)</f>
        <v>0</v>
      </c>
      <c r="BE15" s="1367">
        <f>IF(BE14=31,WEEKDAY(DATE($AJ$2,$AN$2,31)),0)</f>
        <v>0</v>
      </c>
      <c r="BF15" s="1401"/>
      <c r="BG15" s="1410"/>
      <c r="BH15" s="1419"/>
      <c r="BI15" s="1410"/>
      <c r="BJ15" s="1209"/>
      <c r="BK15" s="1277"/>
      <c r="BL15" s="1277"/>
      <c r="BM15" s="1277"/>
      <c r="BN15" s="1449"/>
    </row>
    <row r="16" spans="2:71" ht="20.25" customHeight="1">
      <c r="B16" s="1198"/>
      <c r="C16" s="1459"/>
      <c r="D16" s="1465"/>
      <c r="E16" s="1471"/>
      <c r="F16" s="1476"/>
      <c r="G16" s="1210"/>
      <c r="H16" s="1221"/>
      <c r="I16" s="1229"/>
      <c r="J16" s="1221"/>
      <c r="K16" s="1229"/>
      <c r="L16" s="1221"/>
      <c r="M16" s="1242"/>
      <c r="N16" s="1256"/>
      <c r="O16" s="1229"/>
      <c r="P16" s="1278"/>
      <c r="Q16" s="1278"/>
      <c r="R16" s="1221"/>
      <c r="S16" s="1229"/>
      <c r="T16" s="1278"/>
      <c r="U16" s="1278"/>
      <c r="V16" s="1278"/>
      <c r="W16" s="1221"/>
      <c r="X16" s="1309"/>
      <c r="Y16" s="1309"/>
      <c r="Z16" s="1327"/>
      <c r="AA16" s="1340" t="str">
        <f t="shared" ref="AA16:BB16" si="0">IF(AA15=1,"日",IF(AA15=2,"月",IF(AA15=3,"火",IF(AA15=4,"水",IF(AA15=5,"木",IF(AA15=6,"金","土"))))))</f>
        <v>月</v>
      </c>
      <c r="AB16" s="1352" t="str">
        <f t="shared" si="0"/>
        <v>火</v>
      </c>
      <c r="AC16" s="1352" t="str">
        <f t="shared" si="0"/>
        <v>水</v>
      </c>
      <c r="AD16" s="1352" t="str">
        <f t="shared" si="0"/>
        <v>木</v>
      </c>
      <c r="AE16" s="1352" t="str">
        <f t="shared" si="0"/>
        <v>金</v>
      </c>
      <c r="AF16" s="1352" t="str">
        <f t="shared" si="0"/>
        <v>土</v>
      </c>
      <c r="AG16" s="1368" t="str">
        <f t="shared" si="0"/>
        <v>日</v>
      </c>
      <c r="AH16" s="1375" t="str">
        <f t="shared" si="0"/>
        <v>月</v>
      </c>
      <c r="AI16" s="1352" t="str">
        <f t="shared" si="0"/>
        <v>火</v>
      </c>
      <c r="AJ16" s="1352" t="str">
        <f t="shared" si="0"/>
        <v>水</v>
      </c>
      <c r="AK16" s="1352" t="str">
        <f t="shared" si="0"/>
        <v>木</v>
      </c>
      <c r="AL16" s="1352" t="str">
        <f t="shared" si="0"/>
        <v>金</v>
      </c>
      <c r="AM16" s="1352" t="str">
        <f t="shared" si="0"/>
        <v>土</v>
      </c>
      <c r="AN16" s="1368" t="str">
        <f t="shared" si="0"/>
        <v>日</v>
      </c>
      <c r="AO16" s="1375" t="str">
        <f t="shared" si="0"/>
        <v>月</v>
      </c>
      <c r="AP16" s="1352" t="str">
        <f t="shared" si="0"/>
        <v>火</v>
      </c>
      <c r="AQ16" s="1352" t="str">
        <f t="shared" si="0"/>
        <v>水</v>
      </c>
      <c r="AR16" s="1352" t="str">
        <f t="shared" si="0"/>
        <v>木</v>
      </c>
      <c r="AS16" s="1352" t="str">
        <f t="shared" si="0"/>
        <v>金</v>
      </c>
      <c r="AT16" s="1352" t="str">
        <f t="shared" si="0"/>
        <v>土</v>
      </c>
      <c r="AU16" s="1368" t="str">
        <f t="shared" si="0"/>
        <v>日</v>
      </c>
      <c r="AV16" s="1375" t="str">
        <f t="shared" si="0"/>
        <v>月</v>
      </c>
      <c r="AW16" s="1352" t="str">
        <f t="shared" si="0"/>
        <v>火</v>
      </c>
      <c r="AX16" s="1352" t="str">
        <f t="shared" si="0"/>
        <v>水</v>
      </c>
      <c r="AY16" s="1352" t="str">
        <f t="shared" si="0"/>
        <v>木</v>
      </c>
      <c r="AZ16" s="1352" t="str">
        <f t="shared" si="0"/>
        <v>金</v>
      </c>
      <c r="BA16" s="1352" t="str">
        <f t="shared" si="0"/>
        <v>土</v>
      </c>
      <c r="BB16" s="1368" t="str">
        <f t="shared" si="0"/>
        <v>日</v>
      </c>
      <c r="BC16" s="1352" t="str">
        <f>IF(BC15=1,"日",IF(BC15=2,"月",IF(BC15=3,"火",IF(BC15=4,"水",IF(BC15=5,"木",IF(BC15=6,"金",IF(BC15=0,"","土")))))))</f>
        <v/>
      </c>
      <c r="BD16" s="1352" t="str">
        <f>IF(BD15=1,"日",IF(BD15=2,"月",IF(BD15=3,"火",IF(BD15=4,"水",IF(BD15=5,"木",IF(BD15=6,"金",IF(BD15=0,"","土")))))))</f>
        <v/>
      </c>
      <c r="BE16" s="1352" t="str">
        <f>IF(BE15=1,"日",IF(BE15=2,"月",IF(BE15=3,"火",IF(BE15=4,"水",IF(BE15=5,"木",IF(BE15=6,"金",IF(BE15=0,"","土")))))))</f>
        <v/>
      </c>
      <c r="BF16" s="1402"/>
      <c r="BG16" s="1411"/>
      <c r="BH16" s="1420"/>
      <c r="BI16" s="1411"/>
      <c r="BJ16" s="1210"/>
      <c r="BK16" s="1278"/>
      <c r="BL16" s="1278"/>
      <c r="BM16" s="1278"/>
      <c r="BN16" s="1450"/>
    </row>
    <row r="17" spans="2:66" ht="20.25" customHeight="1">
      <c r="B17" s="1199">
        <f>B15+1</f>
        <v>1</v>
      </c>
      <c r="C17" s="1460"/>
      <c r="D17" s="1466"/>
      <c r="E17" s="1472"/>
      <c r="F17" s="1477"/>
      <c r="G17" s="1211"/>
      <c r="H17" s="1222"/>
      <c r="I17" s="1230"/>
      <c r="J17" s="1235"/>
      <c r="K17" s="1230"/>
      <c r="L17" s="1235"/>
      <c r="M17" s="1243"/>
      <c r="N17" s="1257"/>
      <c r="O17" s="1263"/>
      <c r="P17" s="1279"/>
      <c r="Q17" s="1279"/>
      <c r="R17" s="1222"/>
      <c r="S17" s="1287"/>
      <c r="T17" s="1292"/>
      <c r="U17" s="1292"/>
      <c r="V17" s="1292"/>
      <c r="W17" s="1303"/>
      <c r="X17" s="1310" t="s">
        <v>1366</v>
      </c>
      <c r="Y17" s="1317"/>
      <c r="Z17" s="1328"/>
      <c r="AA17" s="1341"/>
      <c r="AB17" s="1353"/>
      <c r="AC17" s="1353"/>
      <c r="AD17" s="1353"/>
      <c r="AE17" s="1353"/>
      <c r="AF17" s="1353"/>
      <c r="AG17" s="1369"/>
      <c r="AH17" s="1341"/>
      <c r="AI17" s="1353"/>
      <c r="AJ17" s="1353"/>
      <c r="AK17" s="1353"/>
      <c r="AL17" s="1353"/>
      <c r="AM17" s="1353"/>
      <c r="AN17" s="1369"/>
      <c r="AO17" s="1341"/>
      <c r="AP17" s="1353"/>
      <c r="AQ17" s="1353"/>
      <c r="AR17" s="1353"/>
      <c r="AS17" s="1353"/>
      <c r="AT17" s="1353"/>
      <c r="AU17" s="1369"/>
      <c r="AV17" s="1341"/>
      <c r="AW17" s="1353"/>
      <c r="AX17" s="1353"/>
      <c r="AY17" s="1353"/>
      <c r="AZ17" s="1353"/>
      <c r="BA17" s="1353"/>
      <c r="BB17" s="1369"/>
      <c r="BC17" s="1341"/>
      <c r="BD17" s="1353"/>
      <c r="BE17" s="1353"/>
      <c r="BF17" s="1403"/>
      <c r="BG17" s="1412"/>
      <c r="BH17" s="1421"/>
      <c r="BI17" s="1430"/>
      <c r="BJ17" s="1434"/>
      <c r="BK17" s="1441"/>
      <c r="BL17" s="1441"/>
      <c r="BM17" s="1441"/>
      <c r="BN17" s="1451"/>
    </row>
    <row r="18" spans="2:66" ht="20.25" customHeight="1">
      <c r="B18" s="1200"/>
      <c r="C18" s="1461"/>
      <c r="D18" s="1467"/>
      <c r="E18" s="1432"/>
      <c r="F18" s="1478"/>
      <c r="G18" s="1212"/>
      <c r="H18" s="1223"/>
      <c r="I18" s="1231"/>
      <c r="J18" s="1236">
        <f>G17</f>
        <v>0</v>
      </c>
      <c r="K18" s="1231"/>
      <c r="L18" s="1236">
        <f>M17</f>
        <v>0</v>
      </c>
      <c r="M18" s="1244"/>
      <c r="N18" s="1258"/>
      <c r="O18" s="1264"/>
      <c r="P18" s="1280"/>
      <c r="Q18" s="1280"/>
      <c r="R18" s="1223"/>
      <c r="S18" s="1288"/>
      <c r="T18" s="1293"/>
      <c r="U18" s="1293"/>
      <c r="V18" s="1293"/>
      <c r="W18" s="1304"/>
      <c r="X18" s="1311" t="s">
        <v>1559</v>
      </c>
      <c r="Y18" s="1318"/>
      <c r="Z18" s="1329"/>
      <c r="AA18" s="1342"/>
      <c r="AB18" s="1354"/>
      <c r="AC18" s="1354"/>
      <c r="AD18" s="1354"/>
      <c r="AE18" s="1354"/>
      <c r="AF18" s="1354"/>
      <c r="AG18" s="1370"/>
      <c r="AH18" s="1342"/>
      <c r="AI18" s="1354"/>
      <c r="AJ18" s="1354"/>
      <c r="AK18" s="1354"/>
      <c r="AL18" s="1354"/>
      <c r="AM18" s="1354"/>
      <c r="AN18" s="1370"/>
      <c r="AO18" s="1342"/>
      <c r="AP18" s="1354"/>
      <c r="AQ18" s="1354"/>
      <c r="AR18" s="1354"/>
      <c r="AS18" s="1354"/>
      <c r="AT18" s="1354"/>
      <c r="AU18" s="1370"/>
      <c r="AV18" s="1342"/>
      <c r="AW18" s="1354"/>
      <c r="AX18" s="1354"/>
      <c r="AY18" s="1354"/>
      <c r="AZ18" s="1354"/>
      <c r="BA18" s="1354"/>
      <c r="BB18" s="1370"/>
      <c r="BC18" s="1342" t="str">
        <f>IF(BC17="","",VLOOKUP(BC17,'勤務表【記載例】シフト記号表（勤務時間帯）'!$C$6:$L$47,10,FALSE))</f>
        <v/>
      </c>
      <c r="BD18" s="1354" t="str">
        <f>IF(BD17="","",VLOOKUP(BD17,'勤務表【記載例】シフト記号表（勤務時間帯）'!$C$6:$L$47,10,FALSE))</f>
        <v/>
      </c>
      <c r="BE18" s="1354" t="str">
        <f>IF(BE17="","",VLOOKUP(BE17,'勤務表【記載例】シフト記号表（勤務時間帯）'!$C$6:$L$47,10,FALSE))</f>
        <v/>
      </c>
      <c r="BF18" s="1404">
        <f>IF($BI$3="４週",SUM(AA18:BB18),IF($BI$3="暦月",SUM(AA18:BE18),""))</f>
        <v>0</v>
      </c>
      <c r="BG18" s="1413"/>
      <c r="BH18" s="1422">
        <f>IF($BI$3="４週",BF18/4,IF($BI$3="暦月",(BF18/($BI$8/7)),""))</f>
        <v>0</v>
      </c>
      <c r="BI18" s="1413"/>
      <c r="BJ18" s="1435"/>
      <c r="BK18" s="1442"/>
      <c r="BL18" s="1442"/>
      <c r="BM18" s="1442"/>
      <c r="BN18" s="1452"/>
    </row>
    <row r="19" spans="2:66" ht="20.25" customHeight="1">
      <c r="B19" s="1199">
        <f>B17+1</f>
        <v>2</v>
      </c>
      <c r="C19" s="1462"/>
      <c r="D19" s="1468"/>
      <c r="E19" s="1432"/>
      <c r="F19" s="1478"/>
      <c r="G19" s="1213"/>
      <c r="H19" s="1224"/>
      <c r="I19" s="1232"/>
      <c r="J19" s="1237"/>
      <c r="K19" s="1232"/>
      <c r="L19" s="1237"/>
      <c r="M19" s="1245"/>
      <c r="N19" s="1259"/>
      <c r="O19" s="1265"/>
      <c r="P19" s="1281"/>
      <c r="Q19" s="1281"/>
      <c r="R19" s="1224"/>
      <c r="S19" s="1288"/>
      <c r="T19" s="1293"/>
      <c r="U19" s="1293"/>
      <c r="V19" s="1293"/>
      <c r="W19" s="1304"/>
      <c r="X19" s="1312" t="s">
        <v>1366</v>
      </c>
      <c r="Y19" s="1319"/>
      <c r="Z19" s="1330"/>
      <c r="AA19" s="1343"/>
      <c r="AB19" s="1355"/>
      <c r="AC19" s="1355"/>
      <c r="AD19" s="1355"/>
      <c r="AE19" s="1355"/>
      <c r="AF19" s="1355"/>
      <c r="AG19" s="1371"/>
      <c r="AH19" s="1343"/>
      <c r="AI19" s="1355"/>
      <c r="AJ19" s="1355"/>
      <c r="AK19" s="1355"/>
      <c r="AL19" s="1355"/>
      <c r="AM19" s="1355"/>
      <c r="AN19" s="1371"/>
      <c r="AO19" s="1343"/>
      <c r="AP19" s="1355"/>
      <c r="AQ19" s="1355"/>
      <c r="AR19" s="1355"/>
      <c r="AS19" s="1355"/>
      <c r="AT19" s="1355"/>
      <c r="AU19" s="1371"/>
      <c r="AV19" s="1343"/>
      <c r="AW19" s="1355"/>
      <c r="AX19" s="1355"/>
      <c r="AY19" s="1355"/>
      <c r="AZ19" s="1355"/>
      <c r="BA19" s="1355"/>
      <c r="BB19" s="1371"/>
      <c r="BC19" s="1343"/>
      <c r="BD19" s="1355"/>
      <c r="BE19" s="1398"/>
      <c r="BF19" s="1405"/>
      <c r="BG19" s="1414"/>
      <c r="BH19" s="1423"/>
      <c r="BI19" s="1431"/>
      <c r="BJ19" s="1436"/>
      <c r="BK19" s="1443"/>
      <c r="BL19" s="1443"/>
      <c r="BM19" s="1443"/>
      <c r="BN19" s="1453"/>
    </row>
    <row r="20" spans="2:66" ht="20.25" customHeight="1">
      <c r="B20" s="1200"/>
      <c r="C20" s="1461"/>
      <c r="D20" s="1467"/>
      <c r="E20" s="1432"/>
      <c r="F20" s="1478"/>
      <c r="G20" s="1212"/>
      <c r="H20" s="1223"/>
      <c r="I20" s="1231"/>
      <c r="J20" s="1236">
        <f>G19</f>
        <v>0</v>
      </c>
      <c r="K20" s="1231"/>
      <c r="L20" s="1236">
        <f>M19</f>
        <v>0</v>
      </c>
      <c r="M20" s="1244"/>
      <c r="N20" s="1258"/>
      <c r="O20" s="1264"/>
      <c r="P20" s="1280"/>
      <c r="Q20" s="1280"/>
      <c r="R20" s="1223"/>
      <c r="S20" s="1288"/>
      <c r="T20" s="1293"/>
      <c r="U20" s="1293"/>
      <c r="V20" s="1293"/>
      <c r="W20" s="1304"/>
      <c r="X20" s="1311" t="s">
        <v>1559</v>
      </c>
      <c r="Y20" s="1318"/>
      <c r="Z20" s="1329"/>
      <c r="AA20" s="1342"/>
      <c r="AB20" s="1354"/>
      <c r="AC20" s="1354"/>
      <c r="AD20" s="1354"/>
      <c r="AE20" s="1354"/>
      <c r="AF20" s="1354"/>
      <c r="AG20" s="1370"/>
      <c r="AH20" s="1342"/>
      <c r="AI20" s="1354"/>
      <c r="AJ20" s="1354"/>
      <c r="AK20" s="1354"/>
      <c r="AL20" s="1354"/>
      <c r="AM20" s="1354"/>
      <c r="AN20" s="1370"/>
      <c r="AO20" s="1342"/>
      <c r="AP20" s="1354"/>
      <c r="AQ20" s="1354"/>
      <c r="AR20" s="1354"/>
      <c r="AS20" s="1354"/>
      <c r="AT20" s="1354"/>
      <c r="AU20" s="1370"/>
      <c r="AV20" s="1342"/>
      <c r="AW20" s="1354"/>
      <c r="AX20" s="1354"/>
      <c r="AY20" s="1354"/>
      <c r="AZ20" s="1354"/>
      <c r="BA20" s="1354"/>
      <c r="BB20" s="1370"/>
      <c r="BC20" s="1342" t="str">
        <f>IF(BC19="","",VLOOKUP(BC19,'勤務表【記載例】シフト記号表（勤務時間帯）'!$C$6:$L$47,10,FALSE))</f>
        <v/>
      </c>
      <c r="BD20" s="1354" t="str">
        <f>IF(BD19="","",VLOOKUP(BD19,'勤務表【記載例】シフト記号表（勤務時間帯）'!$C$6:$L$47,10,FALSE))</f>
        <v/>
      </c>
      <c r="BE20" s="1354" t="str">
        <f>IF(BE19="","",VLOOKUP(BE19,'勤務表【記載例】シフト記号表（勤務時間帯）'!$C$6:$L$47,10,FALSE))</f>
        <v/>
      </c>
      <c r="BF20" s="1404">
        <f>IF($BI$3="４週",SUM(AA20:BB20),IF($BI$3="暦月",SUM(AA20:BE20),""))</f>
        <v>0</v>
      </c>
      <c r="BG20" s="1413"/>
      <c r="BH20" s="1422">
        <f>IF($BI$3="４週",BF20/4,IF($BI$3="暦月",(BF20/($BI$8/7)),""))</f>
        <v>0</v>
      </c>
      <c r="BI20" s="1413"/>
      <c r="BJ20" s="1435"/>
      <c r="BK20" s="1442"/>
      <c r="BL20" s="1442"/>
      <c r="BM20" s="1442"/>
      <c r="BN20" s="1452"/>
    </row>
    <row r="21" spans="2:66" ht="20.25" customHeight="1">
      <c r="B21" s="1199">
        <f>B19+1</f>
        <v>3</v>
      </c>
      <c r="C21" s="1462"/>
      <c r="D21" s="1468"/>
      <c r="E21" s="1432"/>
      <c r="F21" s="1478"/>
      <c r="G21" s="1213"/>
      <c r="H21" s="1224"/>
      <c r="I21" s="1231"/>
      <c r="J21" s="1236"/>
      <c r="K21" s="1231"/>
      <c r="L21" s="1236"/>
      <c r="M21" s="1245"/>
      <c r="N21" s="1259"/>
      <c r="O21" s="1265"/>
      <c r="P21" s="1281"/>
      <c r="Q21" s="1281"/>
      <c r="R21" s="1224"/>
      <c r="S21" s="1288"/>
      <c r="T21" s="1293"/>
      <c r="U21" s="1293"/>
      <c r="V21" s="1293"/>
      <c r="W21" s="1304"/>
      <c r="X21" s="1312" t="s">
        <v>1366</v>
      </c>
      <c r="Y21" s="1319"/>
      <c r="Z21" s="1330"/>
      <c r="AA21" s="1343"/>
      <c r="AB21" s="1355"/>
      <c r="AC21" s="1355"/>
      <c r="AD21" s="1355"/>
      <c r="AE21" s="1355"/>
      <c r="AF21" s="1355"/>
      <c r="AG21" s="1371"/>
      <c r="AH21" s="1343"/>
      <c r="AI21" s="1355"/>
      <c r="AJ21" s="1355"/>
      <c r="AK21" s="1355"/>
      <c r="AL21" s="1355"/>
      <c r="AM21" s="1355"/>
      <c r="AN21" s="1371"/>
      <c r="AO21" s="1343"/>
      <c r="AP21" s="1355"/>
      <c r="AQ21" s="1355"/>
      <c r="AR21" s="1355"/>
      <c r="AS21" s="1355"/>
      <c r="AT21" s="1355"/>
      <c r="AU21" s="1371"/>
      <c r="AV21" s="1343"/>
      <c r="AW21" s="1355"/>
      <c r="AX21" s="1355"/>
      <c r="AY21" s="1355"/>
      <c r="AZ21" s="1355"/>
      <c r="BA21" s="1355"/>
      <c r="BB21" s="1371"/>
      <c r="BC21" s="1343"/>
      <c r="BD21" s="1355"/>
      <c r="BE21" s="1398"/>
      <c r="BF21" s="1405"/>
      <c r="BG21" s="1414"/>
      <c r="BH21" s="1423"/>
      <c r="BI21" s="1431"/>
      <c r="BJ21" s="1436"/>
      <c r="BK21" s="1443"/>
      <c r="BL21" s="1443"/>
      <c r="BM21" s="1443"/>
      <c r="BN21" s="1453"/>
    </row>
    <row r="22" spans="2:66" ht="20.25" customHeight="1">
      <c r="B22" s="1200"/>
      <c r="C22" s="1461"/>
      <c r="D22" s="1467"/>
      <c r="E22" s="1432"/>
      <c r="F22" s="1478"/>
      <c r="G22" s="1212"/>
      <c r="H22" s="1223"/>
      <c r="I22" s="1231"/>
      <c r="J22" s="1236">
        <f>G21</f>
        <v>0</v>
      </c>
      <c r="K22" s="1231"/>
      <c r="L22" s="1236">
        <f>M21</f>
        <v>0</v>
      </c>
      <c r="M22" s="1244"/>
      <c r="N22" s="1258"/>
      <c r="O22" s="1264"/>
      <c r="P22" s="1280"/>
      <c r="Q22" s="1280"/>
      <c r="R22" s="1223"/>
      <c r="S22" s="1288"/>
      <c r="T22" s="1293"/>
      <c r="U22" s="1293"/>
      <c r="V22" s="1293"/>
      <c r="W22" s="1304"/>
      <c r="X22" s="1311" t="s">
        <v>1559</v>
      </c>
      <c r="Y22" s="1318"/>
      <c r="Z22" s="1329"/>
      <c r="AA22" s="1342"/>
      <c r="AB22" s="1354"/>
      <c r="AC22" s="1354"/>
      <c r="AD22" s="1354"/>
      <c r="AE22" s="1354"/>
      <c r="AF22" s="1354"/>
      <c r="AG22" s="1370"/>
      <c r="AH22" s="1342"/>
      <c r="AI22" s="1354"/>
      <c r="AJ22" s="1354"/>
      <c r="AK22" s="1354"/>
      <c r="AL22" s="1354"/>
      <c r="AM22" s="1354"/>
      <c r="AN22" s="1370"/>
      <c r="AO22" s="1342"/>
      <c r="AP22" s="1354"/>
      <c r="AQ22" s="1354"/>
      <c r="AR22" s="1354"/>
      <c r="AS22" s="1354"/>
      <c r="AT22" s="1354"/>
      <c r="AU22" s="1370"/>
      <c r="AV22" s="1342"/>
      <c r="AW22" s="1354"/>
      <c r="AX22" s="1354"/>
      <c r="AY22" s="1354"/>
      <c r="AZ22" s="1354"/>
      <c r="BA22" s="1354"/>
      <c r="BB22" s="1370"/>
      <c r="BC22" s="1342" t="str">
        <f>IF(BC21="","",VLOOKUP(BC21,'勤務表【記載例】シフト記号表（勤務時間帯）'!$C$6:$L$47,10,FALSE))</f>
        <v/>
      </c>
      <c r="BD22" s="1354" t="str">
        <f>IF(BD21="","",VLOOKUP(BD21,'勤務表【記載例】シフト記号表（勤務時間帯）'!$C$6:$L$47,10,FALSE))</f>
        <v/>
      </c>
      <c r="BE22" s="1354" t="str">
        <f>IF(BE21="","",VLOOKUP(BE21,'勤務表【記載例】シフト記号表（勤務時間帯）'!$C$6:$L$47,10,FALSE))</f>
        <v/>
      </c>
      <c r="BF22" s="1404">
        <f>IF($BI$3="４週",SUM(AA22:BB22),IF($BI$3="暦月",SUM(AA22:BE22),""))</f>
        <v>0</v>
      </c>
      <c r="BG22" s="1413"/>
      <c r="BH22" s="1422">
        <f>IF($BI$3="４週",BF22/4,IF($BI$3="暦月",(BF22/($BI$8/7)),""))</f>
        <v>0</v>
      </c>
      <c r="BI22" s="1413"/>
      <c r="BJ22" s="1435"/>
      <c r="BK22" s="1442"/>
      <c r="BL22" s="1442"/>
      <c r="BM22" s="1442"/>
      <c r="BN22" s="1452"/>
    </row>
    <row r="23" spans="2:66" ht="20.25" customHeight="1">
      <c r="B23" s="1199">
        <f>B21+1</f>
        <v>4</v>
      </c>
      <c r="C23" s="1462"/>
      <c r="D23" s="1468"/>
      <c r="E23" s="1432"/>
      <c r="F23" s="1478"/>
      <c r="G23" s="1213"/>
      <c r="H23" s="1224"/>
      <c r="I23" s="1231"/>
      <c r="J23" s="1236"/>
      <c r="K23" s="1231"/>
      <c r="L23" s="1236"/>
      <c r="M23" s="1245"/>
      <c r="N23" s="1259"/>
      <c r="O23" s="1265"/>
      <c r="P23" s="1281"/>
      <c r="Q23" s="1281"/>
      <c r="R23" s="1224"/>
      <c r="S23" s="1288"/>
      <c r="T23" s="1293"/>
      <c r="U23" s="1293"/>
      <c r="V23" s="1293"/>
      <c r="W23" s="1304"/>
      <c r="X23" s="1312" t="s">
        <v>1366</v>
      </c>
      <c r="Y23" s="1319"/>
      <c r="Z23" s="1330"/>
      <c r="AA23" s="1343"/>
      <c r="AB23" s="1355"/>
      <c r="AC23" s="1355"/>
      <c r="AD23" s="1355"/>
      <c r="AE23" s="1355"/>
      <c r="AF23" s="1355"/>
      <c r="AG23" s="1371"/>
      <c r="AH23" s="1343"/>
      <c r="AI23" s="1355"/>
      <c r="AJ23" s="1355"/>
      <c r="AK23" s="1355"/>
      <c r="AL23" s="1355"/>
      <c r="AM23" s="1355"/>
      <c r="AN23" s="1371"/>
      <c r="AO23" s="1343"/>
      <c r="AP23" s="1355"/>
      <c r="AQ23" s="1355"/>
      <c r="AR23" s="1355"/>
      <c r="AS23" s="1355"/>
      <c r="AT23" s="1355"/>
      <c r="AU23" s="1371"/>
      <c r="AV23" s="1343"/>
      <c r="AW23" s="1355"/>
      <c r="AX23" s="1355"/>
      <c r="AY23" s="1355"/>
      <c r="AZ23" s="1355"/>
      <c r="BA23" s="1355"/>
      <c r="BB23" s="1371"/>
      <c r="BC23" s="1343"/>
      <c r="BD23" s="1355"/>
      <c r="BE23" s="1398"/>
      <c r="BF23" s="1405"/>
      <c r="BG23" s="1414"/>
      <c r="BH23" s="1423"/>
      <c r="BI23" s="1431"/>
      <c r="BJ23" s="1436"/>
      <c r="BK23" s="1443"/>
      <c r="BL23" s="1443"/>
      <c r="BM23" s="1443"/>
      <c r="BN23" s="1453"/>
    </row>
    <row r="24" spans="2:66" ht="20.25" customHeight="1">
      <c r="B24" s="1200"/>
      <c r="C24" s="1461"/>
      <c r="D24" s="1467"/>
      <c r="E24" s="1432"/>
      <c r="F24" s="1478"/>
      <c r="G24" s="1212"/>
      <c r="H24" s="1223"/>
      <c r="I24" s="1231"/>
      <c r="J24" s="1236">
        <f>G23</f>
        <v>0</v>
      </c>
      <c r="K24" s="1231"/>
      <c r="L24" s="1236">
        <f>M23</f>
        <v>0</v>
      </c>
      <c r="M24" s="1244"/>
      <c r="N24" s="1258"/>
      <c r="O24" s="1264"/>
      <c r="P24" s="1280"/>
      <c r="Q24" s="1280"/>
      <c r="R24" s="1223"/>
      <c r="S24" s="1288"/>
      <c r="T24" s="1293"/>
      <c r="U24" s="1293"/>
      <c r="V24" s="1293"/>
      <c r="W24" s="1304"/>
      <c r="X24" s="1311" t="s">
        <v>1559</v>
      </c>
      <c r="Y24" s="1318"/>
      <c r="Z24" s="1329"/>
      <c r="AA24" s="1342"/>
      <c r="AB24" s="1354"/>
      <c r="AC24" s="1354"/>
      <c r="AD24" s="1354"/>
      <c r="AE24" s="1354"/>
      <c r="AF24" s="1354"/>
      <c r="AG24" s="1370"/>
      <c r="AH24" s="1342"/>
      <c r="AI24" s="1354"/>
      <c r="AJ24" s="1354"/>
      <c r="AK24" s="1354"/>
      <c r="AL24" s="1354"/>
      <c r="AM24" s="1354"/>
      <c r="AN24" s="1370"/>
      <c r="AO24" s="1342"/>
      <c r="AP24" s="1354"/>
      <c r="AQ24" s="1354"/>
      <c r="AR24" s="1354"/>
      <c r="AS24" s="1354"/>
      <c r="AT24" s="1354"/>
      <c r="AU24" s="1370"/>
      <c r="AV24" s="1342"/>
      <c r="AW24" s="1354"/>
      <c r="AX24" s="1354"/>
      <c r="AY24" s="1354"/>
      <c r="AZ24" s="1354"/>
      <c r="BA24" s="1354"/>
      <c r="BB24" s="1370"/>
      <c r="BC24" s="1342" t="str">
        <f>IF(BC23="","",VLOOKUP(BC23,'勤務表【記載例】シフト記号表（勤務時間帯）'!$C$6:$L$47,10,FALSE))</f>
        <v/>
      </c>
      <c r="BD24" s="1354" t="str">
        <f>IF(BD23="","",VLOOKUP(BD23,'勤務表【記載例】シフト記号表（勤務時間帯）'!$C$6:$L$47,10,FALSE))</f>
        <v/>
      </c>
      <c r="BE24" s="1354" t="str">
        <f>IF(BE23="","",VLOOKUP(BE23,'勤務表【記載例】シフト記号表（勤務時間帯）'!$C$6:$L$47,10,FALSE))</f>
        <v/>
      </c>
      <c r="BF24" s="1404">
        <f>IF($BI$3="４週",SUM(AA24:BB24),IF($BI$3="暦月",SUM(AA24:BE24),""))</f>
        <v>0</v>
      </c>
      <c r="BG24" s="1413"/>
      <c r="BH24" s="1422">
        <f>IF($BI$3="４週",BF24/4,IF($BI$3="暦月",(BF24/($BI$8/7)),""))</f>
        <v>0</v>
      </c>
      <c r="BI24" s="1413"/>
      <c r="BJ24" s="1435"/>
      <c r="BK24" s="1442"/>
      <c r="BL24" s="1442"/>
      <c r="BM24" s="1442"/>
      <c r="BN24" s="1452"/>
    </row>
    <row r="25" spans="2:66" ht="20.25" customHeight="1">
      <c r="B25" s="1199">
        <f>B23+1</f>
        <v>5</v>
      </c>
      <c r="C25" s="1462"/>
      <c r="D25" s="1468"/>
      <c r="E25" s="1432"/>
      <c r="F25" s="1478"/>
      <c r="G25" s="1213"/>
      <c r="H25" s="1224"/>
      <c r="I25" s="1231"/>
      <c r="J25" s="1236"/>
      <c r="K25" s="1231"/>
      <c r="L25" s="1236"/>
      <c r="M25" s="1245"/>
      <c r="N25" s="1259"/>
      <c r="O25" s="1265"/>
      <c r="P25" s="1281"/>
      <c r="Q25" s="1281"/>
      <c r="R25" s="1224"/>
      <c r="S25" s="1288"/>
      <c r="T25" s="1293"/>
      <c r="U25" s="1293"/>
      <c r="V25" s="1293"/>
      <c r="W25" s="1304"/>
      <c r="X25" s="1312" t="s">
        <v>1366</v>
      </c>
      <c r="Y25" s="1319"/>
      <c r="Z25" s="1330"/>
      <c r="AA25" s="1343"/>
      <c r="AB25" s="1355"/>
      <c r="AC25" s="1355"/>
      <c r="AD25" s="1355"/>
      <c r="AE25" s="1355"/>
      <c r="AF25" s="1355"/>
      <c r="AG25" s="1371"/>
      <c r="AH25" s="1343"/>
      <c r="AI25" s="1355"/>
      <c r="AJ25" s="1355"/>
      <c r="AK25" s="1355"/>
      <c r="AL25" s="1355"/>
      <c r="AM25" s="1355"/>
      <c r="AN25" s="1371"/>
      <c r="AO25" s="1343"/>
      <c r="AP25" s="1355"/>
      <c r="AQ25" s="1355"/>
      <c r="AR25" s="1355"/>
      <c r="AS25" s="1355"/>
      <c r="AT25" s="1355"/>
      <c r="AU25" s="1371"/>
      <c r="AV25" s="1343"/>
      <c r="AW25" s="1355"/>
      <c r="AX25" s="1355"/>
      <c r="AY25" s="1355"/>
      <c r="AZ25" s="1355"/>
      <c r="BA25" s="1355"/>
      <c r="BB25" s="1371"/>
      <c r="BC25" s="1343"/>
      <c r="BD25" s="1355"/>
      <c r="BE25" s="1398"/>
      <c r="BF25" s="1405"/>
      <c r="BG25" s="1414"/>
      <c r="BH25" s="1423"/>
      <c r="BI25" s="1431"/>
      <c r="BJ25" s="1436"/>
      <c r="BK25" s="1443"/>
      <c r="BL25" s="1443"/>
      <c r="BM25" s="1443"/>
      <c r="BN25" s="1453"/>
    </row>
    <row r="26" spans="2:66" ht="20.25" customHeight="1">
      <c r="B26" s="1200"/>
      <c r="C26" s="1461"/>
      <c r="D26" s="1467"/>
      <c r="E26" s="1432"/>
      <c r="F26" s="1478"/>
      <c r="G26" s="1212"/>
      <c r="H26" s="1223"/>
      <c r="I26" s="1231"/>
      <c r="J26" s="1236">
        <f>G25</f>
        <v>0</v>
      </c>
      <c r="K26" s="1231"/>
      <c r="L26" s="1236">
        <f>M25</f>
        <v>0</v>
      </c>
      <c r="M26" s="1244"/>
      <c r="N26" s="1258"/>
      <c r="O26" s="1264"/>
      <c r="P26" s="1280"/>
      <c r="Q26" s="1280"/>
      <c r="R26" s="1223"/>
      <c r="S26" s="1288"/>
      <c r="T26" s="1293"/>
      <c r="U26" s="1293"/>
      <c r="V26" s="1293"/>
      <c r="W26" s="1304"/>
      <c r="X26" s="1313" t="s">
        <v>1559</v>
      </c>
      <c r="Y26" s="1320"/>
      <c r="Z26" s="1331"/>
      <c r="AA26" s="1342"/>
      <c r="AB26" s="1354"/>
      <c r="AC26" s="1354"/>
      <c r="AD26" s="1354"/>
      <c r="AE26" s="1354"/>
      <c r="AF26" s="1354"/>
      <c r="AG26" s="1370"/>
      <c r="AH26" s="1342"/>
      <c r="AI26" s="1354"/>
      <c r="AJ26" s="1354"/>
      <c r="AK26" s="1354"/>
      <c r="AL26" s="1354"/>
      <c r="AM26" s="1354"/>
      <c r="AN26" s="1370"/>
      <c r="AO26" s="1342"/>
      <c r="AP26" s="1354"/>
      <c r="AQ26" s="1354"/>
      <c r="AR26" s="1354"/>
      <c r="AS26" s="1354"/>
      <c r="AT26" s="1354"/>
      <c r="AU26" s="1370"/>
      <c r="AV26" s="1342"/>
      <c r="AW26" s="1354"/>
      <c r="AX26" s="1354"/>
      <c r="AY26" s="1354"/>
      <c r="AZ26" s="1354"/>
      <c r="BA26" s="1354"/>
      <c r="BB26" s="1370"/>
      <c r="BC26" s="1342" t="str">
        <f>IF(BC25="","",VLOOKUP(BC25,'勤務表【記載例】シフト記号表（勤務時間帯）'!$C$6:$L$47,10,FALSE))</f>
        <v/>
      </c>
      <c r="BD26" s="1354" t="str">
        <f>IF(BD25="","",VLOOKUP(BD25,'勤務表【記載例】シフト記号表（勤務時間帯）'!$C$6:$L$47,10,FALSE))</f>
        <v/>
      </c>
      <c r="BE26" s="1354" t="str">
        <f>IF(BE25="","",VLOOKUP(BE25,'勤務表【記載例】シフト記号表（勤務時間帯）'!$C$6:$L$47,10,FALSE))</f>
        <v/>
      </c>
      <c r="BF26" s="1404">
        <f>IF($BI$3="４週",SUM(AA26:BB26),IF($BI$3="暦月",SUM(AA26:BE26),""))</f>
        <v>0</v>
      </c>
      <c r="BG26" s="1413"/>
      <c r="BH26" s="1422">
        <f>IF($BI$3="４週",BF26/4,IF($BI$3="暦月",(BF26/($BI$8/7)),""))</f>
        <v>0</v>
      </c>
      <c r="BI26" s="1413"/>
      <c r="BJ26" s="1435"/>
      <c r="BK26" s="1442"/>
      <c r="BL26" s="1442"/>
      <c r="BM26" s="1442"/>
      <c r="BN26" s="1452"/>
    </row>
    <row r="27" spans="2:66" ht="20.25" customHeight="1">
      <c r="B27" s="1199">
        <f>B25+1</f>
        <v>6</v>
      </c>
      <c r="C27" s="1462"/>
      <c r="D27" s="1468"/>
      <c r="E27" s="1432"/>
      <c r="F27" s="1478"/>
      <c r="G27" s="1213"/>
      <c r="H27" s="1224"/>
      <c r="I27" s="1231"/>
      <c r="J27" s="1236"/>
      <c r="K27" s="1231"/>
      <c r="L27" s="1236"/>
      <c r="M27" s="1245"/>
      <c r="N27" s="1259"/>
      <c r="O27" s="1265"/>
      <c r="P27" s="1281"/>
      <c r="Q27" s="1281"/>
      <c r="R27" s="1224"/>
      <c r="S27" s="1288"/>
      <c r="T27" s="1293"/>
      <c r="U27" s="1293"/>
      <c r="V27" s="1293"/>
      <c r="W27" s="1304"/>
      <c r="X27" s="1314" t="s">
        <v>1366</v>
      </c>
      <c r="Y27" s="1321"/>
      <c r="Z27" s="1332"/>
      <c r="AA27" s="1343"/>
      <c r="AB27" s="1355"/>
      <c r="AC27" s="1355"/>
      <c r="AD27" s="1355"/>
      <c r="AE27" s="1355"/>
      <c r="AF27" s="1355"/>
      <c r="AG27" s="1371"/>
      <c r="AH27" s="1343"/>
      <c r="AI27" s="1355"/>
      <c r="AJ27" s="1355"/>
      <c r="AK27" s="1355"/>
      <c r="AL27" s="1355"/>
      <c r="AM27" s="1355"/>
      <c r="AN27" s="1371"/>
      <c r="AO27" s="1343"/>
      <c r="AP27" s="1355"/>
      <c r="AQ27" s="1355"/>
      <c r="AR27" s="1355"/>
      <c r="AS27" s="1355"/>
      <c r="AT27" s="1355"/>
      <c r="AU27" s="1371"/>
      <c r="AV27" s="1343"/>
      <c r="AW27" s="1355"/>
      <c r="AX27" s="1355"/>
      <c r="AY27" s="1355"/>
      <c r="AZ27" s="1355"/>
      <c r="BA27" s="1355"/>
      <c r="BB27" s="1371"/>
      <c r="BC27" s="1343"/>
      <c r="BD27" s="1355"/>
      <c r="BE27" s="1398"/>
      <c r="BF27" s="1405"/>
      <c r="BG27" s="1414"/>
      <c r="BH27" s="1423"/>
      <c r="BI27" s="1431"/>
      <c r="BJ27" s="1436"/>
      <c r="BK27" s="1443"/>
      <c r="BL27" s="1443"/>
      <c r="BM27" s="1443"/>
      <c r="BN27" s="1453"/>
    </row>
    <row r="28" spans="2:66" ht="20.25" customHeight="1">
      <c r="B28" s="1200"/>
      <c r="C28" s="1461"/>
      <c r="D28" s="1467"/>
      <c r="E28" s="1432"/>
      <c r="F28" s="1478"/>
      <c r="G28" s="1212"/>
      <c r="H28" s="1223"/>
      <c r="I28" s="1231"/>
      <c r="J28" s="1236">
        <f>G27</f>
        <v>0</v>
      </c>
      <c r="K28" s="1231"/>
      <c r="L28" s="1236">
        <f>M27</f>
        <v>0</v>
      </c>
      <c r="M28" s="1244"/>
      <c r="N28" s="1258"/>
      <c r="O28" s="1264"/>
      <c r="P28" s="1280"/>
      <c r="Q28" s="1280"/>
      <c r="R28" s="1223"/>
      <c r="S28" s="1288"/>
      <c r="T28" s="1293"/>
      <c r="U28" s="1293"/>
      <c r="V28" s="1293"/>
      <c r="W28" s="1304"/>
      <c r="X28" s="1311" t="s">
        <v>1559</v>
      </c>
      <c r="Y28" s="1318"/>
      <c r="Z28" s="1329"/>
      <c r="AA28" s="1342"/>
      <c r="AB28" s="1354"/>
      <c r="AC28" s="1354"/>
      <c r="AD28" s="1354"/>
      <c r="AE28" s="1354"/>
      <c r="AF28" s="1354"/>
      <c r="AG28" s="1370"/>
      <c r="AH28" s="1342"/>
      <c r="AI28" s="1354"/>
      <c r="AJ28" s="1354"/>
      <c r="AK28" s="1354"/>
      <c r="AL28" s="1354"/>
      <c r="AM28" s="1354"/>
      <c r="AN28" s="1370"/>
      <c r="AO28" s="1342"/>
      <c r="AP28" s="1354"/>
      <c r="AQ28" s="1354"/>
      <c r="AR28" s="1354"/>
      <c r="AS28" s="1354"/>
      <c r="AT28" s="1354"/>
      <c r="AU28" s="1370"/>
      <c r="AV28" s="1342"/>
      <c r="AW28" s="1354"/>
      <c r="AX28" s="1354"/>
      <c r="AY28" s="1354"/>
      <c r="AZ28" s="1354"/>
      <c r="BA28" s="1354"/>
      <c r="BB28" s="1370"/>
      <c r="BC28" s="1342" t="str">
        <f>IF(BC27="","",VLOOKUP(BC27,'勤務表【記載例】シフト記号表（勤務時間帯）'!$C$6:$L$47,10,FALSE))</f>
        <v/>
      </c>
      <c r="BD28" s="1354" t="str">
        <f>IF(BD27="","",VLOOKUP(BD27,'勤務表【記載例】シフト記号表（勤務時間帯）'!$C$6:$L$47,10,FALSE))</f>
        <v/>
      </c>
      <c r="BE28" s="1354" t="str">
        <f>IF(BE27="","",VLOOKUP(BE27,'勤務表【記載例】シフト記号表（勤務時間帯）'!$C$6:$L$47,10,FALSE))</f>
        <v/>
      </c>
      <c r="BF28" s="1404">
        <f>IF($BI$3="４週",SUM(AA28:BB28),IF($BI$3="暦月",SUM(AA28:BE28),""))</f>
        <v>0</v>
      </c>
      <c r="BG28" s="1413"/>
      <c r="BH28" s="1422">
        <f>IF($BI$3="４週",BF28/4,IF($BI$3="暦月",(BF28/($BI$8/7)),""))</f>
        <v>0</v>
      </c>
      <c r="BI28" s="1413"/>
      <c r="BJ28" s="1435"/>
      <c r="BK28" s="1442"/>
      <c r="BL28" s="1442"/>
      <c r="BM28" s="1442"/>
      <c r="BN28" s="1452"/>
    </row>
    <row r="29" spans="2:66" ht="20.25" customHeight="1">
      <c r="B29" s="1199">
        <f>B27+1</f>
        <v>7</v>
      </c>
      <c r="C29" s="1462"/>
      <c r="D29" s="1468"/>
      <c r="E29" s="1432"/>
      <c r="F29" s="1478"/>
      <c r="G29" s="1213"/>
      <c r="H29" s="1224"/>
      <c r="I29" s="1231"/>
      <c r="J29" s="1236"/>
      <c r="K29" s="1231"/>
      <c r="L29" s="1236"/>
      <c r="M29" s="1245"/>
      <c r="N29" s="1259"/>
      <c r="O29" s="1265"/>
      <c r="P29" s="1281"/>
      <c r="Q29" s="1281"/>
      <c r="R29" s="1224"/>
      <c r="S29" s="1288"/>
      <c r="T29" s="1293"/>
      <c r="U29" s="1293"/>
      <c r="V29" s="1293"/>
      <c r="W29" s="1304"/>
      <c r="X29" s="1312" t="s">
        <v>1366</v>
      </c>
      <c r="Y29" s="1319"/>
      <c r="Z29" s="1330"/>
      <c r="AA29" s="1343"/>
      <c r="AB29" s="1355"/>
      <c r="AC29" s="1355"/>
      <c r="AD29" s="1355"/>
      <c r="AE29" s="1355"/>
      <c r="AF29" s="1355"/>
      <c r="AG29" s="1371"/>
      <c r="AH29" s="1343"/>
      <c r="AI29" s="1355"/>
      <c r="AJ29" s="1355"/>
      <c r="AK29" s="1355"/>
      <c r="AL29" s="1355"/>
      <c r="AM29" s="1355"/>
      <c r="AN29" s="1371"/>
      <c r="AO29" s="1343"/>
      <c r="AP29" s="1355"/>
      <c r="AQ29" s="1355"/>
      <c r="AR29" s="1355"/>
      <c r="AS29" s="1355"/>
      <c r="AT29" s="1355"/>
      <c r="AU29" s="1371"/>
      <c r="AV29" s="1343"/>
      <c r="AW29" s="1355"/>
      <c r="AX29" s="1355"/>
      <c r="AY29" s="1355"/>
      <c r="AZ29" s="1355"/>
      <c r="BA29" s="1355"/>
      <c r="BB29" s="1371"/>
      <c r="BC29" s="1343"/>
      <c r="BD29" s="1355"/>
      <c r="BE29" s="1398"/>
      <c r="BF29" s="1405"/>
      <c r="BG29" s="1414"/>
      <c r="BH29" s="1423"/>
      <c r="BI29" s="1431"/>
      <c r="BJ29" s="1436"/>
      <c r="BK29" s="1443"/>
      <c r="BL29" s="1443"/>
      <c r="BM29" s="1443"/>
      <c r="BN29" s="1453"/>
    </row>
    <row r="30" spans="2:66" ht="20.25" customHeight="1">
      <c r="B30" s="1200"/>
      <c r="C30" s="1461"/>
      <c r="D30" s="1467"/>
      <c r="E30" s="1432"/>
      <c r="F30" s="1478"/>
      <c r="G30" s="1212"/>
      <c r="H30" s="1223"/>
      <c r="I30" s="1231"/>
      <c r="J30" s="1236">
        <f>G29</f>
        <v>0</v>
      </c>
      <c r="K30" s="1231"/>
      <c r="L30" s="1236">
        <f>M29</f>
        <v>0</v>
      </c>
      <c r="M30" s="1244"/>
      <c r="N30" s="1258"/>
      <c r="O30" s="1264"/>
      <c r="P30" s="1280"/>
      <c r="Q30" s="1280"/>
      <c r="R30" s="1223"/>
      <c r="S30" s="1288"/>
      <c r="T30" s="1293"/>
      <c r="U30" s="1293"/>
      <c r="V30" s="1293"/>
      <c r="W30" s="1304"/>
      <c r="X30" s="1311" t="s">
        <v>1559</v>
      </c>
      <c r="Y30" s="1318"/>
      <c r="Z30" s="1329"/>
      <c r="AA30" s="1342"/>
      <c r="AB30" s="1354"/>
      <c r="AC30" s="1354"/>
      <c r="AD30" s="1354"/>
      <c r="AE30" s="1354"/>
      <c r="AF30" s="1354"/>
      <c r="AG30" s="1370"/>
      <c r="AH30" s="1342"/>
      <c r="AI30" s="1354"/>
      <c r="AJ30" s="1354"/>
      <c r="AK30" s="1354"/>
      <c r="AL30" s="1354"/>
      <c r="AM30" s="1354"/>
      <c r="AN30" s="1370"/>
      <c r="AO30" s="1342"/>
      <c r="AP30" s="1354"/>
      <c r="AQ30" s="1354"/>
      <c r="AR30" s="1354"/>
      <c r="AS30" s="1354"/>
      <c r="AT30" s="1354"/>
      <c r="AU30" s="1370"/>
      <c r="AV30" s="1342"/>
      <c r="AW30" s="1354"/>
      <c r="AX30" s="1354"/>
      <c r="AY30" s="1354"/>
      <c r="AZ30" s="1354"/>
      <c r="BA30" s="1354"/>
      <c r="BB30" s="1370"/>
      <c r="BC30" s="1342" t="str">
        <f>IF(BC29="","",VLOOKUP(BC29,'勤務表【記載例】シフト記号表（勤務時間帯）'!$C$6:$L$47,10,FALSE))</f>
        <v/>
      </c>
      <c r="BD30" s="1354" t="str">
        <f>IF(BD29="","",VLOOKUP(BD29,'勤務表【記載例】シフト記号表（勤務時間帯）'!$C$6:$L$47,10,FALSE))</f>
        <v/>
      </c>
      <c r="BE30" s="1354" t="str">
        <f>IF(BE29="","",VLOOKUP(BE29,'勤務表【記載例】シフト記号表（勤務時間帯）'!$C$6:$L$47,10,FALSE))</f>
        <v/>
      </c>
      <c r="BF30" s="1404">
        <f>IF($BI$3="４週",SUM(AA30:BB30),IF($BI$3="暦月",SUM(AA30:BE30),""))</f>
        <v>0</v>
      </c>
      <c r="BG30" s="1413"/>
      <c r="BH30" s="1422">
        <f>IF($BI$3="４週",BF30/4,IF($BI$3="暦月",(BF30/($BI$8/7)),""))</f>
        <v>0</v>
      </c>
      <c r="BI30" s="1413"/>
      <c r="BJ30" s="1435"/>
      <c r="BK30" s="1442"/>
      <c r="BL30" s="1442"/>
      <c r="BM30" s="1442"/>
      <c r="BN30" s="1452"/>
    </row>
    <row r="31" spans="2:66" ht="20.25" customHeight="1">
      <c r="B31" s="1199">
        <f>B29+1</f>
        <v>8</v>
      </c>
      <c r="C31" s="1462"/>
      <c r="D31" s="1468"/>
      <c r="E31" s="1432"/>
      <c r="F31" s="1478"/>
      <c r="G31" s="1213"/>
      <c r="H31" s="1224"/>
      <c r="I31" s="1231"/>
      <c r="J31" s="1236"/>
      <c r="K31" s="1231"/>
      <c r="L31" s="1236"/>
      <c r="M31" s="1245"/>
      <c r="N31" s="1259"/>
      <c r="O31" s="1265"/>
      <c r="P31" s="1281"/>
      <c r="Q31" s="1281"/>
      <c r="R31" s="1224"/>
      <c r="S31" s="1288"/>
      <c r="T31" s="1293"/>
      <c r="U31" s="1293"/>
      <c r="V31" s="1293"/>
      <c r="W31" s="1304"/>
      <c r="X31" s="1312" t="s">
        <v>1366</v>
      </c>
      <c r="Y31" s="1319"/>
      <c r="Z31" s="1330"/>
      <c r="AA31" s="1343"/>
      <c r="AB31" s="1355"/>
      <c r="AC31" s="1355"/>
      <c r="AD31" s="1355"/>
      <c r="AE31" s="1355"/>
      <c r="AF31" s="1355"/>
      <c r="AG31" s="1371"/>
      <c r="AH31" s="1343"/>
      <c r="AI31" s="1355"/>
      <c r="AJ31" s="1355"/>
      <c r="AK31" s="1355"/>
      <c r="AL31" s="1355"/>
      <c r="AM31" s="1355"/>
      <c r="AN31" s="1371"/>
      <c r="AO31" s="1343"/>
      <c r="AP31" s="1355"/>
      <c r="AQ31" s="1355"/>
      <c r="AR31" s="1355"/>
      <c r="AS31" s="1355"/>
      <c r="AT31" s="1355"/>
      <c r="AU31" s="1371"/>
      <c r="AV31" s="1343"/>
      <c r="AW31" s="1355"/>
      <c r="AX31" s="1355"/>
      <c r="AY31" s="1355"/>
      <c r="AZ31" s="1355"/>
      <c r="BA31" s="1355"/>
      <c r="BB31" s="1371"/>
      <c r="BC31" s="1343"/>
      <c r="BD31" s="1355"/>
      <c r="BE31" s="1398"/>
      <c r="BF31" s="1405"/>
      <c r="BG31" s="1414"/>
      <c r="BH31" s="1423"/>
      <c r="BI31" s="1431"/>
      <c r="BJ31" s="1436"/>
      <c r="BK31" s="1443"/>
      <c r="BL31" s="1443"/>
      <c r="BM31" s="1443"/>
      <c r="BN31" s="1453"/>
    </row>
    <row r="32" spans="2:66" ht="20.25" customHeight="1">
      <c r="B32" s="1200"/>
      <c r="C32" s="1461"/>
      <c r="D32" s="1467"/>
      <c r="E32" s="1432"/>
      <c r="F32" s="1478"/>
      <c r="G32" s="1212"/>
      <c r="H32" s="1223"/>
      <c r="I32" s="1231"/>
      <c r="J32" s="1236">
        <f>G31</f>
        <v>0</v>
      </c>
      <c r="K32" s="1231"/>
      <c r="L32" s="1236">
        <f>M31</f>
        <v>0</v>
      </c>
      <c r="M32" s="1244"/>
      <c r="N32" s="1258"/>
      <c r="O32" s="1264"/>
      <c r="P32" s="1280"/>
      <c r="Q32" s="1280"/>
      <c r="R32" s="1223"/>
      <c r="S32" s="1288"/>
      <c r="T32" s="1293"/>
      <c r="U32" s="1293"/>
      <c r="V32" s="1293"/>
      <c r="W32" s="1304"/>
      <c r="X32" s="1311" t="s">
        <v>1559</v>
      </c>
      <c r="Y32" s="1318"/>
      <c r="Z32" s="1329"/>
      <c r="AA32" s="1342"/>
      <c r="AB32" s="1354"/>
      <c r="AC32" s="1354"/>
      <c r="AD32" s="1354"/>
      <c r="AE32" s="1354"/>
      <c r="AF32" s="1354"/>
      <c r="AG32" s="1370"/>
      <c r="AH32" s="1342"/>
      <c r="AI32" s="1354"/>
      <c r="AJ32" s="1354"/>
      <c r="AK32" s="1354"/>
      <c r="AL32" s="1354"/>
      <c r="AM32" s="1354"/>
      <c r="AN32" s="1370"/>
      <c r="AO32" s="1342"/>
      <c r="AP32" s="1354"/>
      <c r="AQ32" s="1354"/>
      <c r="AR32" s="1354"/>
      <c r="AS32" s="1354"/>
      <c r="AT32" s="1354"/>
      <c r="AU32" s="1370"/>
      <c r="AV32" s="1342"/>
      <c r="AW32" s="1354"/>
      <c r="AX32" s="1354"/>
      <c r="AY32" s="1354"/>
      <c r="AZ32" s="1354"/>
      <c r="BA32" s="1354"/>
      <c r="BB32" s="1370"/>
      <c r="BC32" s="1342" t="str">
        <f>IF(BC31="","",VLOOKUP(BC31,'勤務表【記載例】シフト記号表（勤務時間帯）'!$C$6:$L$47,10,FALSE))</f>
        <v/>
      </c>
      <c r="BD32" s="1354" t="str">
        <f>IF(BD31="","",VLOOKUP(BD31,'勤務表【記載例】シフト記号表（勤務時間帯）'!$C$6:$L$47,10,FALSE))</f>
        <v/>
      </c>
      <c r="BE32" s="1354" t="str">
        <f>IF(BE31="","",VLOOKUP(BE31,'勤務表【記載例】シフト記号表（勤務時間帯）'!$C$6:$L$47,10,FALSE))</f>
        <v/>
      </c>
      <c r="BF32" s="1404">
        <f>IF($BI$3="４週",SUM(AA32:BB32),IF($BI$3="暦月",SUM(AA32:BE32),""))</f>
        <v>0</v>
      </c>
      <c r="BG32" s="1413"/>
      <c r="BH32" s="1422">
        <f>IF($BI$3="４週",BF32/4,IF($BI$3="暦月",(BF32/($BI$8/7)),""))</f>
        <v>0</v>
      </c>
      <c r="BI32" s="1413"/>
      <c r="BJ32" s="1435"/>
      <c r="BK32" s="1442"/>
      <c r="BL32" s="1442"/>
      <c r="BM32" s="1442"/>
      <c r="BN32" s="1452"/>
    </row>
    <row r="33" spans="2:66" ht="20.25" customHeight="1">
      <c r="B33" s="1199">
        <f>B31+1</f>
        <v>9</v>
      </c>
      <c r="C33" s="1462"/>
      <c r="D33" s="1468"/>
      <c r="E33" s="1432"/>
      <c r="F33" s="1478"/>
      <c r="G33" s="1213"/>
      <c r="H33" s="1224"/>
      <c r="I33" s="1231"/>
      <c r="J33" s="1236"/>
      <c r="K33" s="1231"/>
      <c r="L33" s="1236"/>
      <c r="M33" s="1245"/>
      <c r="N33" s="1259"/>
      <c r="O33" s="1265"/>
      <c r="P33" s="1281"/>
      <c r="Q33" s="1281"/>
      <c r="R33" s="1224"/>
      <c r="S33" s="1288"/>
      <c r="T33" s="1293"/>
      <c r="U33" s="1293"/>
      <c r="V33" s="1293"/>
      <c r="W33" s="1304"/>
      <c r="X33" s="1312" t="s">
        <v>1366</v>
      </c>
      <c r="Y33" s="1319"/>
      <c r="Z33" s="1330"/>
      <c r="AA33" s="1343"/>
      <c r="AB33" s="1355"/>
      <c r="AC33" s="1355"/>
      <c r="AD33" s="1355"/>
      <c r="AE33" s="1355"/>
      <c r="AF33" s="1355"/>
      <c r="AG33" s="1371"/>
      <c r="AH33" s="1343"/>
      <c r="AI33" s="1355"/>
      <c r="AJ33" s="1355"/>
      <c r="AK33" s="1355"/>
      <c r="AL33" s="1355"/>
      <c r="AM33" s="1355"/>
      <c r="AN33" s="1371"/>
      <c r="AO33" s="1343"/>
      <c r="AP33" s="1355"/>
      <c r="AQ33" s="1355"/>
      <c r="AR33" s="1355"/>
      <c r="AS33" s="1355"/>
      <c r="AT33" s="1355"/>
      <c r="AU33" s="1371"/>
      <c r="AV33" s="1343"/>
      <c r="AW33" s="1355"/>
      <c r="AX33" s="1355"/>
      <c r="AY33" s="1355"/>
      <c r="AZ33" s="1355"/>
      <c r="BA33" s="1355"/>
      <c r="BB33" s="1371"/>
      <c r="BC33" s="1343"/>
      <c r="BD33" s="1355"/>
      <c r="BE33" s="1398"/>
      <c r="BF33" s="1405"/>
      <c r="BG33" s="1414"/>
      <c r="BH33" s="1423"/>
      <c r="BI33" s="1431"/>
      <c r="BJ33" s="1436"/>
      <c r="BK33" s="1443"/>
      <c r="BL33" s="1443"/>
      <c r="BM33" s="1443"/>
      <c r="BN33" s="1453"/>
    </row>
    <row r="34" spans="2:66" ht="20.25" customHeight="1">
      <c r="B34" s="1200"/>
      <c r="C34" s="1461"/>
      <c r="D34" s="1467"/>
      <c r="E34" s="1432"/>
      <c r="F34" s="1478"/>
      <c r="G34" s="1212"/>
      <c r="H34" s="1223"/>
      <c r="I34" s="1231"/>
      <c r="J34" s="1236">
        <f>G33</f>
        <v>0</v>
      </c>
      <c r="K34" s="1231"/>
      <c r="L34" s="1236">
        <f>M33</f>
        <v>0</v>
      </c>
      <c r="M34" s="1244"/>
      <c r="N34" s="1258"/>
      <c r="O34" s="1264"/>
      <c r="P34" s="1280"/>
      <c r="Q34" s="1280"/>
      <c r="R34" s="1223"/>
      <c r="S34" s="1288"/>
      <c r="T34" s="1293"/>
      <c r="U34" s="1293"/>
      <c r="V34" s="1293"/>
      <c r="W34" s="1304"/>
      <c r="X34" s="1313" t="s">
        <v>1559</v>
      </c>
      <c r="Y34" s="1320"/>
      <c r="Z34" s="1331"/>
      <c r="AA34" s="1342"/>
      <c r="AB34" s="1354"/>
      <c r="AC34" s="1354"/>
      <c r="AD34" s="1354"/>
      <c r="AE34" s="1354"/>
      <c r="AF34" s="1354"/>
      <c r="AG34" s="1370"/>
      <c r="AH34" s="1342"/>
      <c r="AI34" s="1354"/>
      <c r="AJ34" s="1354"/>
      <c r="AK34" s="1354"/>
      <c r="AL34" s="1354"/>
      <c r="AM34" s="1354"/>
      <c r="AN34" s="1370"/>
      <c r="AO34" s="1342"/>
      <c r="AP34" s="1354"/>
      <c r="AQ34" s="1354"/>
      <c r="AR34" s="1354"/>
      <c r="AS34" s="1354"/>
      <c r="AT34" s="1354"/>
      <c r="AU34" s="1370"/>
      <c r="AV34" s="1342"/>
      <c r="AW34" s="1354"/>
      <c r="AX34" s="1354"/>
      <c r="AY34" s="1354"/>
      <c r="AZ34" s="1354"/>
      <c r="BA34" s="1354"/>
      <c r="BB34" s="1370"/>
      <c r="BC34" s="1342" t="str">
        <f>IF(BC33="","",VLOOKUP(BC33,'勤務表【記載例】シフト記号表（勤務時間帯）'!$C$6:$L$47,10,FALSE))</f>
        <v/>
      </c>
      <c r="BD34" s="1354" t="str">
        <f>IF(BD33="","",VLOOKUP(BD33,'勤務表【記載例】シフト記号表（勤務時間帯）'!$C$6:$L$47,10,FALSE))</f>
        <v/>
      </c>
      <c r="BE34" s="1354" t="str">
        <f>IF(BE33="","",VLOOKUP(BE33,'勤務表【記載例】シフト記号表（勤務時間帯）'!$C$6:$L$47,10,FALSE))</f>
        <v/>
      </c>
      <c r="BF34" s="1404">
        <f>IF($BI$3="４週",SUM(AA34:BB34),IF($BI$3="暦月",SUM(AA34:BE34),""))</f>
        <v>0</v>
      </c>
      <c r="BG34" s="1413"/>
      <c r="BH34" s="1422">
        <f>IF($BI$3="４週",BF34/4,IF($BI$3="暦月",(BF34/($BI$8/7)),""))</f>
        <v>0</v>
      </c>
      <c r="BI34" s="1413"/>
      <c r="BJ34" s="1435"/>
      <c r="BK34" s="1442"/>
      <c r="BL34" s="1442"/>
      <c r="BM34" s="1442"/>
      <c r="BN34" s="1452"/>
    </row>
    <row r="35" spans="2:66" ht="20.25" customHeight="1">
      <c r="B35" s="1199">
        <f>B33+1</f>
        <v>10</v>
      </c>
      <c r="C35" s="1462"/>
      <c r="D35" s="1468"/>
      <c r="E35" s="1432"/>
      <c r="F35" s="1478"/>
      <c r="G35" s="1213"/>
      <c r="H35" s="1224"/>
      <c r="I35" s="1231"/>
      <c r="J35" s="1236"/>
      <c r="K35" s="1231"/>
      <c r="L35" s="1236"/>
      <c r="M35" s="1245"/>
      <c r="N35" s="1259"/>
      <c r="O35" s="1265"/>
      <c r="P35" s="1281"/>
      <c r="Q35" s="1281"/>
      <c r="R35" s="1224"/>
      <c r="S35" s="1288"/>
      <c r="T35" s="1293"/>
      <c r="U35" s="1293"/>
      <c r="V35" s="1293"/>
      <c r="W35" s="1304"/>
      <c r="X35" s="1314" t="s">
        <v>1366</v>
      </c>
      <c r="Y35" s="1321"/>
      <c r="Z35" s="1332"/>
      <c r="AA35" s="1343"/>
      <c r="AB35" s="1355"/>
      <c r="AC35" s="1355"/>
      <c r="AD35" s="1355"/>
      <c r="AE35" s="1355"/>
      <c r="AF35" s="1355"/>
      <c r="AG35" s="1371"/>
      <c r="AH35" s="1343"/>
      <c r="AI35" s="1355"/>
      <c r="AJ35" s="1355"/>
      <c r="AK35" s="1355"/>
      <c r="AL35" s="1355"/>
      <c r="AM35" s="1355"/>
      <c r="AN35" s="1371"/>
      <c r="AO35" s="1343"/>
      <c r="AP35" s="1355"/>
      <c r="AQ35" s="1355"/>
      <c r="AR35" s="1355"/>
      <c r="AS35" s="1355"/>
      <c r="AT35" s="1355"/>
      <c r="AU35" s="1371"/>
      <c r="AV35" s="1343"/>
      <c r="AW35" s="1355"/>
      <c r="AX35" s="1355"/>
      <c r="AY35" s="1355"/>
      <c r="AZ35" s="1355"/>
      <c r="BA35" s="1355"/>
      <c r="BB35" s="1371"/>
      <c r="BC35" s="1343"/>
      <c r="BD35" s="1355"/>
      <c r="BE35" s="1398"/>
      <c r="BF35" s="1405"/>
      <c r="BG35" s="1414"/>
      <c r="BH35" s="1423"/>
      <c r="BI35" s="1431"/>
      <c r="BJ35" s="1436"/>
      <c r="BK35" s="1443"/>
      <c r="BL35" s="1443"/>
      <c r="BM35" s="1443"/>
      <c r="BN35" s="1453"/>
    </row>
    <row r="36" spans="2:66" ht="20.25" customHeight="1">
      <c r="B36" s="1200"/>
      <c r="C36" s="1461"/>
      <c r="D36" s="1467"/>
      <c r="E36" s="1432"/>
      <c r="F36" s="1478"/>
      <c r="G36" s="1212"/>
      <c r="H36" s="1223"/>
      <c r="I36" s="1231"/>
      <c r="J36" s="1236">
        <f>G35</f>
        <v>0</v>
      </c>
      <c r="K36" s="1231"/>
      <c r="L36" s="1236">
        <f>M35</f>
        <v>0</v>
      </c>
      <c r="M36" s="1244"/>
      <c r="N36" s="1258"/>
      <c r="O36" s="1264"/>
      <c r="P36" s="1280"/>
      <c r="Q36" s="1280"/>
      <c r="R36" s="1223"/>
      <c r="S36" s="1288"/>
      <c r="T36" s="1293"/>
      <c r="U36" s="1293"/>
      <c r="V36" s="1293"/>
      <c r="W36" s="1304"/>
      <c r="X36" s="1313" t="s">
        <v>1559</v>
      </c>
      <c r="Y36" s="1320"/>
      <c r="Z36" s="1331"/>
      <c r="AA36" s="1342"/>
      <c r="AB36" s="1354"/>
      <c r="AC36" s="1354"/>
      <c r="AD36" s="1354"/>
      <c r="AE36" s="1354"/>
      <c r="AF36" s="1354"/>
      <c r="AG36" s="1370"/>
      <c r="AH36" s="1342"/>
      <c r="AI36" s="1354"/>
      <c r="AJ36" s="1354"/>
      <c r="AK36" s="1354"/>
      <c r="AL36" s="1354"/>
      <c r="AM36" s="1354"/>
      <c r="AN36" s="1370"/>
      <c r="AO36" s="1342"/>
      <c r="AP36" s="1354"/>
      <c r="AQ36" s="1354"/>
      <c r="AR36" s="1354"/>
      <c r="AS36" s="1354"/>
      <c r="AT36" s="1354"/>
      <c r="AU36" s="1370"/>
      <c r="AV36" s="1342"/>
      <c r="AW36" s="1354"/>
      <c r="AX36" s="1354"/>
      <c r="AY36" s="1354"/>
      <c r="AZ36" s="1354"/>
      <c r="BA36" s="1354"/>
      <c r="BB36" s="1370"/>
      <c r="BC36" s="1342" t="str">
        <f>IF(BC35="","",VLOOKUP(BC35,'勤務表【記載例】シフト記号表（勤務時間帯）'!$C$6:$L$47,10,FALSE))</f>
        <v/>
      </c>
      <c r="BD36" s="1354" t="str">
        <f>IF(BD35="","",VLOOKUP(BD35,'勤務表【記載例】シフト記号表（勤務時間帯）'!$C$6:$L$47,10,FALSE))</f>
        <v/>
      </c>
      <c r="BE36" s="1354" t="str">
        <f>IF(BE35="","",VLOOKUP(BE35,'勤務表【記載例】シフト記号表（勤務時間帯）'!$C$6:$L$47,10,FALSE))</f>
        <v/>
      </c>
      <c r="BF36" s="1404">
        <f>IF($BI$3="４週",SUM(AA36:BB36),IF($BI$3="暦月",SUM(AA36:BE36),""))</f>
        <v>0</v>
      </c>
      <c r="BG36" s="1413"/>
      <c r="BH36" s="1422">
        <f>IF($BI$3="４週",BF36/4,IF($BI$3="暦月",(BF36/($BI$8/7)),""))</f>
        <v>0</v>
      </c>
      <c r="BI36" s="1413"/>
      <c r="BJ36" s="1435"/>
      <c r="BK36" s="1442"/>
      <c r="BL36" s="1442"/>
      <c r="BM36" s="1442"/>
      <c r="BN36" s="1452"/>
    </row>
    <row r="37" spans="2:66" ht="20.25" customHeight="1">
      <c r="B37" s="1199">
        <f>B35+1</f>
        <v>11</v>
      </c>
      <c r="C37" s="1462"/>
      <c r="D37" s="1468"/>
      <c r="E37" s="1432"/>
      <c r="F37" s="1478"/>
      <c r="G37" s="1213"/>
      <c r="H37" s="1224"/>
      <c r="I37" s="1231"/>
      <c r="J37" s="1236"/>
      <c r="K37" s="1231"/>
      <c r="L37" s="1236"/>
      <c r="M37" s="1245"/>
      <c r="N37" s="1259"/>
      <c r="O37" s="1265"/>
      <c r="P37" s="1281"/>
      <c r="Q37" s="1281"/>
      <c r="R37" s="1224"/>
      <c r="S37" s="1288"/>
      <c r="T37" s="1293"/>
      <c r="U37" s="1293"/>
      <c r="V37" s="1293"/>
      <c r="W37" s="1304"/>
      <c r="X37" s="1314" t="s">
        <v>1366</v>
      </c>
      <c r="Y37" s="1321"/>
      <c r="Z37" s="1332"/>
      <c r="AA37" s="1343"/>
      <c r="AB37" s="1355"/>
      <c r="AC37" s="1355"/>
      <c r="AD37" s="1355"/>
      <c r="AE37" s="1355"/>
      <c r="AF37" s="1355"/>
      <c r="AG37" s="1371"/>
      <c r="AH37" s="1343"/>
      <c r="AI37" s="1355"/>
      <c r="AJ37" s="1355"/>
      <c r="AK37" s="1355"/>
      <c r="AL37" s="1355"/>
      <c r="AM37" s="1355"/>
      <c r="AN37" s="1371"/>
      <c r="AO37" s="1343"/>
      <c r="AP37" s="1355"/>
      <c r="AQ37" s="1355"/>
      <c r="AR37" s="1355"/>
      <c r="AS37" s="1355"/>
      <c r="AT37" s="1355"/>
      <c r="AU37" s="1371"/>
      <c r="AV37" s="1343"/>
      <c r="AW37" s="1355"/>
      <c r="AX37" s="1355"/>
      <c r="AY37" s="1355"/>
      <c r="AZ37" s="1355"/>
      <c r="BA37" s="1355"/>
      <c r="BB37" s="1371"/>
      <c r="BC37" s="1343"/>
      <c r="BD37" s="1355"/>
      <c r="BE37" s="1398"/>
      <c r="BF37" s="1405"/>
      <c r="BG37" s="1414"/>
      <c r="BH37" s="1423"/>
      <c r="BI37" s="1431"/>
      <c r="BJ37" s="1436"/>
      <c r="BK37" s="1443"/>
      <c r="BL37" s="1443"/>
      <c r="BM37" s="1443"/>
      <c r="BN37" s="1453"/>
    </row>
    <row r="38" spans="2:66" ht="20.25" customHeight="1">
      <c r="B38" s="1200"/>
      <c r="C38" s="1461"/>
      <c r="D38" s="1467"/>
      <c r="E38" s="1432"/>
      <c r="F38" s="1478"/>
      <c r="G38" s="1212"/>
      <c r="H38" s="1223"/>
      <c r="I38" s="1231"/>
      <c r="J38" s="1236">
        <f>G37</f>
        <v>0</v>
      </c>
      <c r="K38" s="1231"/>
      <c r="L38" s="1236">
        <f>M37</f>
        <v>0</v>
      </c>
      <c r="M38" s="1244"/>
      <c r="N38" s="1258"/>
      <c r="O38" s="1264"/>
      <c r="P38" s="1280"/>
      <c r="Q38" s="1280"/>
      <c r="R38" s="1223"/>
      <c r="S38" s="1288"/>
      <c r="T38" s="1293"/>
      <c r="U38" s="1293"/>
      <c r="V38" s="1293"/>
      <c r="W38" s="1304"/>
      <c r="X38" s="1313" t="s">
        <v>1559</v>
      </c>
      <c r="Y38" s="1320"/>
      <c r="Z38" s="1331"/>
      <c r="AA38" s="1342"/>
      <c r="AB38" s="1354"/>
      <c r="AC38" s="1354"/>
      <c r="AD38" s="1354"/>
      <c r="AE38" s="1354"/>
      <c r="AF38" s="1354"/>
      <c r="AG38" s="1370"/>
      <c r="AH38" s="1342"/>
      <c r="AI38" s="1354"/>
      <c r="AJ38" s="1354"/>
      <c r="AK38" s="1354"/>
      <c r="AL38" s="1354"/>
      <c r="AM38" s="1354"/>
      <c r="AN38" s="1370"/>
      <c r="AO38" s="1342"/>
      <c r="AP38" s="1354"/>
      <c r="AQ38" s="1354"/>
      <c r="AR38" s="1354"/>
      <c r="AS38" s="1354"/>
      <c r="AT38" s="1354"/>
      <c r="AU38" s="1370"/>
      <c r="AV38" s="1342"/>
      <c r="AW38" s="1354"/>
      <c r="AX38" s="1354"/>
      <c r="AY38" s="1354"/>
      <c r="AZ38" s="1354"/>
      <c r="BA38" s="1354"/>
      <c r="BB38" s="1370"/>
      <c r="BC38" s="1342" t="str">
        <f>IF(BC37="","",VLOOKUP(BC37,'勤務表【記載例】シフト記号表（勤務時間帯）'!$C$6:$L$47,10,FALSE))</f>
        <v/>
      </c>
      <c r="BD38" s="1354" t="str">
        <f>IF(BD37="","",VLOOKUP(BD37,'勤務表【記載例】シフト記号表（勤務時間帯）'!$C$6:$L$47,10,FALSE))</f>
        <v/>
      </c>
      <c r="BE38" s="1354" t="str">
        <f>IF(BE37="","",VLOOKUP(BE37,'勤務表【記載例】シフト記号表（勤務時間帯）'!$C$6:$L$47,10,FALSE))</f>
        <v/>
      </c>
      <c r="BF38" s="1404">
        <f>IF($BI$3="４週",SUM(AA38:BB38),IF($BI$3="暦月",SUM(AA38:BE38),""))</f>
        <v>0</v>
      </c>
      <c r="BG38" s="1413"/>
      <c r="BH38" s="1422">
        <f>IF($BI$3="４週",BF38/4,IF($BI$3="暦月",(BF38/($BI$8/7)),""))</f>
        <v>0</v>
      </c>
      <c r="BI38" s="1413"/>
      <c r="BJ38" s="1435"/>
      <c r="BK38" s="1442"/>
      <c r="BL38" s="1442"/>
      <c r="BM38" s="1442"/>
      <c r="BN38" s="1452"/>
    </row>
    <row r="39" spans="2:66" ht="20.25" customHeight="1">
      <c r="B39" s="1199">
        <f>B37+1</f>
        <v>12</v>
      </c>
      <c r="C39" s="1462"/>
      <c r="D39" s="1468"/>
      <c r="E39" s="1432"/>
      <c r="F39" s="1478"/>
      <c r="G39" s="1213"/>
      <c r="H39" s="1224"/>
      <c r="I39" s="1231"/>
      <c r="J39" s="1236"/>
      <c r="K39" s="1231"/>
      <c r="L39" s="1236"/>
      <c r="M39" s="1245"/>
      <c r="N39" s="1259"/>
      <c r="O39" s="1265"/>
      <c r="P39" s="1281"/>
      <c r="Q39" s="1281"/>
      <c r="R39" s="1224"/>
      <c r="S39" s="1288"/>
      <c r="T39" s="1293"/>
      <c r="U39" s="1293"/>
      <c r="V39" s="1293"/>
      <c r="W39" s="1304"/>
      <c r="X39" s="1314" t="s">
        <v>1366</v>
      </c>
      <c r="Y39" s="1321"/>
      <c r="Z39" s="1332"/>
      <c r="AA39" s="1343"/>
      <c r="AB39" s="1355"/>
      <c r="AC39" s="1355"/>
      <c r="AD39" s="1355"/>
      <c r="AE39" s="1355"/>
      <c r="AF39" s="1355"/>
      <c r="AG39" s="1371"/>
      <c r="AH39" s="1343"/>
      <c r="AI39" s="1355"/>
      <c r="AJ39" s="1355"/>
      <c r="AK39" s="1355"/>
      <c r="AL39" s="1355"/>
      <c r="AM39" s="1355"/>
      <c r="AN39" s="1371"/>
      <c r="AO39" s="1343"/>
      <c r="AP39" s="1355"/>
      <c r="AQ39" s="1355"/>
      <c r="AR39" s="1355"/>
      <c r="AS39" s="1355"/>
      <c r="AT39" s="1355"/>
      <c r="AU39" s="1371"/>
      <c r="AV39" s="1343"/>
      <c r="AW39" s="1355"/>
      <c r="AX39" s="1355"/>
      <c r="AY39" s="1355"/>
      <c r="AZ39" s="1355"/>
      <c r="BA39" s="1355"/>
      <c r="BB39" s="1371"/>
      <c r="BC39" s="1343"/>
      <c r="BD39" s="1355"/>
      <c r="BE39" s="1398"/>
      <c r="BF39" s="1405"/>
      <c r="BG39" s="1414"/>
      <c r="BH39" s="1423"/>
      <c r="BI39" s="1431"/>
      <c r="BJ39" s="1436"/>
      <c r="BK39" s="1443"/>
      <c r="BL39" s="1443"/>
      <c r="BM39" s="1443"/>
      <c r="BN39" s="1453"/>
    </row>
    <row r="40" spans="2:66" ht="20.25" customHeight="1">
      <c r="B40" s="1200"/>
      <c r="C40" s="1461"/>
      <c r="D40" s="1467"/>
      <c r="E40" s="1432"/>
      <c r="F40" s="1478"/>
      <c r="G40" s="1212"/>
      <c r="H40" s="1223"/>
      <c r="I40" s="1231"/>
      <c r="J40" s="1236">
        <f>G39</f>
        <v>0</v>
      </c>
      <c r="K40" s="1231"/>
      <c r="L40" s="1236">
        <f>M39</f>
        <v>0</v>
      </c>
      <c r="M40" s="1244"/>
      <c r="N40" s="1258"/>
      <c r="O40" s="1264"/>
      <c r="P40" s="1280"/>
      <c r="Q40" s="1280"/>
      <c r="R40" s="1223"/>
      <c r="S40" s="1288"/>
      <c r="T40" s="1293"/>
      <c r="U40" s="1293"/>
      <c r="V40" s="1293"/>
      <c r="W40" s="1304"/>
      <c r="X40" s="1313" t="s">
        <v>1559</v>
      </c>
      <c r="Y40" s="1320"/>
      <c r="Z40" s="1331"/>
      <c r="AA40" s="1342"/>
      <c r="AB40" s="1354"/>
      <c r="AC40" s="1354"/>
      <c r="AD40" s="1354"/>
      <c r="AE40" s="1354"/>
      <c r="AF40" s="1354"/>
      <c r="AG40" s="1370"/>
      <c r="AH40" s="1342"/>
      <c r="AI40" s="1354"/>
      <c r="AJ40" s="1354"/>
      <c r="AK40" s="1354"/>
      <c r="AL40" s="1354"/>
      <c r="AM40" s="1354"/>
      <c r="AN40" s="1370"/>
      <c r="AO40" s="1342"/>
      <c r="AP40" s="1354"/>
      <c r="AQ40" s="1354"/>
      <c r="AR40" s="1354"/>
      <c r="AS40" s="1354"/>
      <c r="AT40" s="1354"/>
      <c r="AU40" s="1370"/>
      <c r="AV40" s="1342"/>
      <c r="AW40" s="1354"/>
      <c r="AX40" s="1354"/>
      <c r="AY40" s="1354"/>
      <c r="AZ40" s="1354"/>
      <c r="BA40" s="1354"/>
      <c r="BB40" s="1370"/>
      <c r="BC40" s="1342" t="str">
        <f>IF(BC39="","",VLOOKUP(BC39,'勤務表【記載例】シフト記号表（勤務時間帯）'!$C$6:$L$47,10,FALSE))</f>
        <v/>
      </c>
      <c r="BD40" s="1354" t="str">
        <f>IF(BD39="","",VLOOKUP(BD39,'勤務表【記載例】シフト記号表（勤務時間帯）'!$C$6:$L$47,10,FALSE))</f>
        <v/>
      </c>
      <c r="BE40" s="1354" t="str">
        <f>IF(BE39="","",VLOOKUP(BE39,'勤務表【記載例】シフト記号表（勤務時間帯）'!$C$6:$L$47,10,FALSE))</f>
        <v/>
      </c>
      <c r="BF40" s="1404">
        <f>IF($BI$3="４週",SUM(AA40:BB40),IF($BI$3="暦月",SUM(AA40:BE40),""))</f>
        <v>0</v>
      </c>
      <c r="BG40" s="1413"/>
      <c r="BH40" s="1422">
        <f>IF($BI$3="４週",BF40/4,IF($BI$3="暦月",(BF40/($BI$8/7)),""))</f>
        <v>0</v>
      </c>
      <c r="BI40" s="1413"/>
      <c r="BJ40" s="1435"/>
      <c r="BK40" s="1442"/>
      <c r="BL40" s="1442"/>
      <c r="BM40" s="1442"/>
      <c r="BN40" s="1452"/>
    </row>
    <row r="41" spans="2:66" ht="20.25" customHeight="1">
      <c r="B41" s="1199">
        <f>B39+1</f>
        <v>13</v>
      </c>
      <c r="C41" s="1462"/>
      <c r="D41" s="1468"/>
      <c r="E41" s="1432"/>
      <c r="F41" s="1478"/>
      <c r="G41" s="1213"/>
      <c r="H41" s="1224"/>
      <c r="I41" s="1231"/>
      <c r="J41" s="1236"/>
      <c r="K41" s="1231"/>
      <c r="L41" s="1236"/>
      <c r="M41" s="1245"/>
      <c r="N41" s="1259"/>
      <c r="O41" s="1265"/>
      <c r="P41" s="1281"/>
      <c r="Q41" s="1281"/>
      <c r="R41" s="1224"/>
      <c r="S41" s="1288"/>
      <c r="T41" s="1293"/>
      <c r="U41" s="1293"/>
      <c r="V41" s="1293"/>
      <c r="W41" s="1304"/>
      <c r="X41" s="1314" t="s">
        <v>1366</v>
      </c>
      <c r="Y41" s="1321"/>
      <c r="Z41" s="1332"/>
      <c r="AA41" s="1343"/>
      <c r="AB41" s="1355"/>
      <c r="AC41" s="1355"/>
      <c r="AD41" s="1355"/>
      <c r="AE41" s="1355"/>
      <c r="AF41" s="1355"/>
      <c r="AG41" s="1371"/>
      <c r="AH41" s="1343"/>
      <c r="AI41" s="1355"/>
      <c r="AJ41" s="1355"/>
      <c r="AK41" s="1355"/>
      <c r="AL41" s="1355"/>
      <c r="AM41" s="1355"/>
      <c r="AN41" s="1371"/>
      <c r="AO41" s="1343"/>
      <c r="AP41" s="1355"/>
      <c r="AQ41" s="1355"/>
      <c r="AR41" s="1355"/>
      <c r="AS41" s="1355"/>
      <c r="AT41" s="1355"/>
      <c r="AU41" s="1371"/>
      <c r="AV41" s="1343"/>
      <c r="AW41" s="1355"/>
      <c r="AX41" s="1355"/>
      <c r="AY41" s="1355"/>
      <c r="AZ41" s="1355"/>
      <c r="BA41" s="1355"/>
      <c r="BB41" s="1371"/>
      <c r="BC41" s="1343"/>
      <c r="BD41" s="1355"/>
      <c r="BE41" s="1398"/>
      <c r="BF41" s="1405"/>
      <c r="BG41" s="1414"/>
      <c r="BH41" s="1423"/>
      <c r="BI41" s="1431"/>
      <c r="BJ41" s="1436"/>
      <c r="BK41" s="1443"/>
      <c r="BL41" s="1443"/>
      <c r="BM41" s="1443"/>
      <c r="BN41" s="1453"/>
    </row>
    <row r="42" spans="2:66" ht="20.25" customHeight="1">
      <c r="B42" s="1200"/>
      <c r="C42" s="1461"/>
      <c r="D42" s="1467"/>
      <c r="E42" s="1432"/>
      <c r="F42" s="1478"/>
      <c r="G42" s="1212"/>
      <c r="H42" s="1223"/>
      <c r="I42" s="1231"/>
      <c r="J42" s="1236">
        <f>G41</f>
        <v>0</v>
      </c>
      <c r="K42" s="1231"/>
      <c r="L42" s="1236">
        <f>M41</f>
        <v>0</v>
      </c>
      <c r="M42" s="1244"/>
      <c r="N42" s="1258"/>
      <c r="O42" s="1264"/>
      <c r="P42" s="1280"/>
      <c r="Q42" s="1280"/>
      <c r="R42" s="1223"/>
      <c r="S42" s="1288"/>
      <c r="T42" s="1293"/>
      <c r="U42" s="1293"/>
      <c r="V42" s="1293"/>
      <c r="W42" s="1304"/>
      <c r="X42" s="1313" t="s">
        <v>1559</v>
      </c>
      <c r="Y42" s="1320"/>
      <c r="Z42" s="1331"/>
      <c r="AA42" s="1342"/>
      <c r="AB42" s="1354"/>
      <c r="AC42" s="1354"/>
      <c r="AD42" s="1354"/>
      <c r="AE42" s="1354"/>
      <c r="AF42" s="1354"/>
      <c r="AG42" s="1370"/>
      <c r="AH42" s="1342"/>
      <c r="AI42" s="1354"/>
      <c r="AJ42" s="1354"/>
      <c r="AK42" s="1354"/>
      <c r="AL42" s="1354"/>
      <c r="AM42" s="1354"/>
      <c r="AN42" s="1370"/>
      <c r="AO42" s="1342"/>
      <c r="AP42" s="1354"/>
      <c r="AQ42" s="1354"/>
      <c r="AR42" s="1354"/>
      <c r="AS42" s="1354"/>
      <c r="AT42" s="1354"/>
      <c r="AU42" s="1370"/>
      <c r="AV42" s="1342"/>
      <c r="AW42" s="1354"/>
      <c r="AX42" s="1354"/>
      <c r="AY42" s="1354"/>
      <c r="AZ42" s="1354"/>
      <c r="BA42" s="1354"/>
      <c r="BB42" s="1370"/>
      <c r="BC42" s="1342" t="str">
        <f>IF(BC41="","",VLOOKUP(BC41,'勤務表【記載例】シフト記号表（勤務時間帯）'!$C$6:$L$47,10,FALSE))</f>
        <v/>
      </c>
      <c r="BD42" s="1354" t="str">
        <f>IF(BD41="","",VLOOKUP(BD41,'勤務表【記載例】シフト記号表（勤務時間帯）'!$C$6:$L$47,10,FALSE))</f>
        <v/>
      </c>
      <c r="BE42" s="1354" t="str">
        <f>IF(BE41="","",VLOOKUP(BE41,'勤務表【記載例】シフト記号表（勤務時間帯）'!$C$6:$L$47,10,FALSE))</f>
        <v/>
      </c>
      <c r="BF42" s="1404">
        <f>IF($BI$3="４週",SUM(AA42:BB42),IF($BI$3="暦月",SUM(AA42:BE42),""))</f>
        <v>0</v>
      </c>
      <c r="BG42" s="1413"/>
      <c r="BH42" s="1422">
        <f>IF($BI$3="４週",BF42/4,IF($BI$3="暦月",(BF42/($BI$8/7)),""))</f>
        <v>0</v>
      </c>
      <c r="BI42" s="1413"/>
      <c r="BJ42" s="1435"/>
      <c r="BK42" s="1442"/>
      <c r="BL42" s="1442"/>
      <c r="BM42" s="1442"/>
      <c r="BN42" s="1452"/>
    </row>
    <row r="43" spans="2:66" ht="20.25" customHeight="1">
      <c r="B43" s="1199">
        <f>B41+1</f>
        <v>14</v>
      </c>
      <c r="C43" s="1462"/>
      <c r="D43" s="1468"/>
      <c r="E43" s="1432"/>
      <c r="F43" s="1478"/>
      <c r="G43" s="1213"/>
      <c r="H43" s="1224"/>
      <c r="I43" s="1231"/>
      <c r="J43" s="1236"/>
      <c r="K43" s="1231"/>
      <c r="L43" s="1236"/>
      <c r="M43" s="1245"/>
      <c r="N43" s="1259"/>
      <c r="O43" s="1265"/>
      <c r="P43" s="1281"/>
      <c r="Q43" s="1281"/>
      <c r="R43" s="1224"/>
      <c r="S43" s="1288"/>
      <c r="T43" s="1293"/>
      <c r="U43" s="1293"/>
      <c r="V43" s="1293"/>
      <c r="W43" s="1304"/>
      <c r="X43" s="1314" t="s">
        <v>1366</v>
      </c>
      <c r="Y43" s="1321"/>
      <c r="Z43" s="1332"/>
      <c r="AA43" s="1343"/>
      <c r="AB43" s="1355"/>
      <c r="AC43" s="1355"/>
      <c r="AD43" s="1355"/>
      <c r="AE43" s="1355"/>
      <c r="AF43" s="1355"/>
      <c r="AG43" s="1371"/>
      <c r="AH43" s="1343"/>
      <c r="AI43" s="1355"/>
      <c r="AJ43" s="1355"/>
      <c r="AK43" s="1355"/>
      <c r="AL43" s="1355"/>
      <c r="AM43" s="1355"/>
      <c r="AN43" s="1371"/>
      <c r="AO43" s="1343"/>
      <c r="AP43" s="1355"/>
      <c r="AQ43" s="1355"/>
      <c r="AR43" s="1355"/>
      <c r="AS43" s="1355"/>
      <c r="AT43" s="1355"/>
      <c r="AU43" s="1371"/>
      <c r="AV43" s="1343"/>
      <c r="AW43" s="1355"/>
      <c r="AX43" s="1355"/>
      <c r="AY43" s="1355"/>
      <c r="AZ43" s="1355"/>
      <c r="BA43" s="1355"/>
      <c r="BB43" s="1371"/>
      <c r="BC43" s="1343"/>
      <c r="BD43" s="1355"/>
      <c r="BE43" s="1398"/>
      <c r="BF43" s="1405"/>
      <c r="BG43" s="1414"/>
      <c r="BH43" s="1423"/>
      <c r="BI43" s="1431"/>
      <c r="BJ43" s="1436"/>
      <c r="BK43" s="1443"/>
      <c r="BL43" s="1443"/>
      <c r="BM43" s="1443"/>
      <c r="BN43" s="1453"/>
    </row>
    <row r="44" spans="2:66" ht="20.25" customHeight="1">
      <c r="B44" s="1200"/>
      <c r="C44" s="1461"/>
      <c r="D44" s="1467"/>
      <c r="E44" s="1432"/>
      <c r="F44" s="1478"/>
      <c r="G44" s="1212"/>
      <c r="H44" s="1223"/>
      <c r="I44" s="1231"/>
      <c r="J44" s="1236">
        <f>G43</f>
        <v>0</v>
      </c>
      <c r="K44" s="1231"/>
      <c r="L44" s="1236">
        <f>M43</f>
        <v>0</v>
      </c>
      <c r="M44" s="1244"/>
      <c r="N44" s="1258"/>
      <c r="O44" s="1264"/>
      <c r="P44" s="1280"/>
      <c r="Q44" s="1280"/>
      <c r="R44" s="1223"/>
      <c r="S44" s="1288"/>
      <c r="T44" s="1293"/>
      <c r="U44" s="1293"/>
      <c r="V44" s="1293"/>
      <c r="W44" s="1304"/>
      <c r="X44" s="1313" t="s">
        <v>1559</v>
      </c>
      <c r="Y44" s="1320"/>
      <c r="Z44" s="1331"/>
      <c r="AA44" s="1342"/>
      <c r="AB44" s="1354"/>
      <c r="AC44" s="1354"/>
      <c r="AD44" s="1354"/>
      <c r="AE44" s="1354"/>
      <c r="AF44" s="1354"/>
      <c r="AG44" s="1370"/>
      <c r="AH44" s="1342"/>
      <c r="AI44" s="1354"/>
      <c r="AJ44" s="1354"/>
      <c r="AK44" s="1354"/>
      <c r="AL44" s="1354"/>
      <c r="AM44" s="1354"/>
      <c r="AN44" s="1370"/>
      <c r="AO44" s="1342"/>
      <c r="AP44" s="1354"/>
      <c r="AQ44" s="1354"/>
      <c r="AR44" s="1354"/>
      <c r="AS44" s="1354"/>
      <c r="AT44" s="1354"/>
      <c r="AU44" s="1370"/>
      <c r="AV44" s="1342"/>
      <c r="AW44" s="1354"/>
      <c r="AX44" s="1354"/>
      <c r="AY44" s="1354"/>
      <c r="AZ44" s="1354"/>
      <c r="BA44" s="1354"/>
      <c r="BB44" s="1370"/>
      <c r="BC44" s="1342" t="str">
        <f>IF(BC43="","",VLOOKUP(BC43,'勤務表【記載例】シフト記号表（勤務時間帯）'!$C$6:$L$47,10,FALSE))</f>
        <v/>
      </c>
      <c r="BD44" s="1354" t="str">
        <f>IF(BD43="","",VLOOKUP(BD43,'勤務表【記載例】シフト記号表（勤務時間帯）'!$C$6:$L$47,10,FALSE))</f>
        <v/>
      </c>
      <c r="BE44" s="1354" t="str">
        <f>IF(BE43="","",VLOOKUP(BE43,'勤務表【記載例】シフト記号表（勤務時間帯）'!$C$6:$L$47,10,FALSE))</f>
        <v/>
      </c>
      <c r="BF44" s="1404">
        <f>IF($BI$3="４週",SUM(AA44:BB44),IF($BI$3="暦月",SUM(AA44:BE44),""))</f>
        <v>0</v>
      </c>
      <c r="BG44" s="1413"/>
      <c r="BH44" s="1422">
        <f>IF($BI$3="４週",BF44/4,IF($BI$3="暦月",(BF44/($BI$8/7)),""))</f>
        <v>0</v>
      </c>
      <c r="BI44" s="1413"/>
      <c r="BJ44" s="1435"/>
      <c r="BK44" s="1442"/>
      <c r="BL44" s="1442"/>
      <c r="BM44" s="1442"/>
      <c r="BN44" s="1452"/>
    </row>
    <row r="45" spans="2:66" ht="20.25" customHeight="1">
      <c r="B45" s="1199">
        <f>B43+1</f>
        <v>15</v>
      </c>
      <c r="C45" s="1462"/>
      <c r="D45" s="1468"/>
      <c r="E45" s="1432"/>
      <c r="F45" s="1478"/>
      <c r="G45" s="1213"/>
      <c r="H45" s="1224"/>
      <c r="I45" s="1231"/>
      <c r="J45" s="1236"/>
      <c r="K45" s="1231"/>
      <c r="L45" s="1236"/>
      <c r="M45" s="1245"/>
      <c r="N45" s="1259"/>
      <c r="O45" s="1265"/>
      <c r="P45" s="1281"/>
      <c r="Q45" s="1281"/>
      <c r="R45" s="1224"/>
      <c r="S45" s="1288"/>
      <c r="T45" s="1293"/>
      <c r="U45" s="1293"/>
      <c r="V45" s="1293"/>
      <c r="W45" s="1304"/>
      <c r="X45" s="1314" t="s">
        <v>1366</v>
      </c>
      <c r="Y45" s="1321"/>
      <c r="Z45" s="1332"/>
      <c r="AA45" s="1343"/>
      <c r="AB45" s="1355"/>
      <c r="AC45" s="1355"/>
      <c r="AD45" s="1355"/>
      <c r="AE45" s="1355"/>
      <c r="AF45" s="1355"/>
      <c r="AG45" s="1371"/>
      <c r="AH45" s="1343"/>
      <c r="AI45" s="1355"/>
      <c r="AJ45" s="1355"/>
      <c r="AK45" s="1355"/>
      <c r="AL45" s="1355"/>
      <c r="AM45" s="1355"/>
      <c r="AN45" s="1371"/>
      <c r="AO45" s="1343"/>
      <c r="AP45" s="1355"/>
      <c r="AQ45" s="1355"/>
      <c r="AR45" s="1355"/>
      <c r="AS45" s="1355"/>
      <c r="AT45" s="1355"/>
      <c r="AU45" s="1371"/>
      <c r="AV45" s="1343"/>
      <c r="AW45" s="1355"/>
      <c r="AX45" s="1355"/>
      <c r="AY45" s="1355"/>
      <c r="AZ45" s="1355"/>
      <c r="BA45" s="1355"/>
      <c r="BB45" s="1371"/>
      <c r="BC45" s="1343"/>
      <c r="BD45" s="1355"/>
      <c r="BE45" s="1398"/>
      <c r="BF45" s="1405"/>
      <c r="BG45" s="1414"/>
      <c r="BH45" s="1423"/>
      <c r="BI45" s="1431"/>
      <c r="BJ45" s="1436"/>
      <c r="BK45" s="1443"/>
      <c r="BL45" s="1443"/>
      <c r="BM45" s="1443"/>
      <c r="BN45" s="1453"/>
    </row>
    <row r="46" spans="2:66" ht="20.25" customHeight="1">
      <c r="B46" s="1200"/>
      <c r="C46" s="1461"/>
      <c r="D46" s="1467"/>
      <c r="E46" s="1432"/>
      <c r="F46" s="1478"/>
      <c r="G46" s="1212"/>
      <c r="H46" s="1223"/>
      <c r="I46" s="1231"/>
      <c r="J46" s="1236">
        <f>G45</f>
        <v>0</v>
      </c>
      <c r="K46" s="1231"/>
      <c r="L46" s="1236">
        <f>M45</f>
        <v>0</v>
      </c>
      <c r="M46" s="1244"/>
      <c r="N46" s="1258"/>
      <c r="O46" s="1264"/>
      <c r="P46" s="1280"/>
      <c r="Q46" s="1280"/>
      <c r="R46" s="1223"/>
      <c r="S46" s="1288"/>
      <c r="T46" s="1293"/>
      <c r="U46" s="1293"/>
      <c r="V46" s="1293"/>
      <c r="W46" s="1304"/>
      <c r="X46" s="1313" t="s">
        <v>1559</v>
      </c>
      <c r="Y46" s="1320"/>
      <c r="Z46" s="1331"/>
      <c r="AA46" s="1342"/>
      <c r="AB46" s="1354"/>
      <c r="AC46" s="1354"/>
      <c r="AD46" s="1354"/>
      <c r="AE46" s="1354"/>
      <c r="AF46" s="1354"/>
      <c r="AG46" s="1370"/>
      <c r="AH46" s="1342"/>
      <c r="AI46" s="1354"/>
      <c r="AJ46" s="1354"/>
      <c r="AK46" s="1354"/>
      <c r="AL46" s="1354"/>
      <c r="AM46" s="1354"/>
      <c r="AN46" s="1370"/>
      <c r="AO46" s="1342"/>
      <c r="AP46" s="1354"/>
      <c r="AQ46" s="1354"/>
      <c r="AR46" s="1354"/>
      <c r="AS46" s="1354"/>
      <c r="AT46" s="1354"/>
      <c r="AU46" s="1370"/>
      <c r="AV46" s="1342"/>
      <c r="AW46" s="1354"/>
      <c r="AX46" s="1354"/>
      <c r="AY46" s="1354"/>
      <c r="AZ46" s="1354"/>
      <c r="BA46" s="1354"/>
      <c r="BB46" s="1370"/>
      <c r="BC46" s="1342" t="str">
        <f>IF(BC45="","",VLOOKUP(BC45,'勤務表【記載例】シフト記号表（勤務時間帯）'!$C$6:$L$47,10,FALSE))</f>
        <v/>
      </c>
      <c r="BD46" s="1354" t="str">
        <f>IF(BD45="","",VLOOKUP(BD45,'勤務表【記載例】シフト記号表（勤務時間帯）'!$C$6:$L$47,10,FALSE))</f>
        <v/>
      </c>
      <c r="BE46" s="1354" t="str">
        <f>IF(BE45="","",VLOOKUP(BE45,'勤務表【記載例】シフト記号表（勤務時間帯）'!$C$6:$L$47,10,FALSE))</f>
        <v/>
      </c>
      <c r="BF46" s="1404">
        <f>IF($BI$3="４週",SUM(AA46:BB46),IF($BI$3="暦月",SUM(AA46:BE46),""))</f>
        <v>0</v>
      </c>
      <c r="BG46" s="1413"/>
      <c r="BH46" s="1422">
        <f>IF($BI$3="４週",BF46/4,IF($BI$3="暦月",(BF46/($BI$8/7)),""))</f>
        <v>0</v>
      </c>
      <c r="BI46" s="1413"/>
      <c r="BJ46" s="1435"/>
      <c r="BK46" s="1442"/>
      <c r="BL46" s="1442"/>
      <c r="BM46" s="1442"/>
      <c r="BN46" s="1452"/>
    </row>
    <row r="47" spans="2:66" ht="20.25" customHeight="1">
      <c r="B47" s="1199">
        <f>B45+1</f>
        <v>16</v>
      </c>
      <c r="C47" s="1462"/>
      <c r="D47" s="1468"/>
      <c r="E47" s="1432"/>
      <c r="F47" s="1478"/>
      <c r="G47" s="1213"/>
      <c r="H47" s="1224"/>
      <c r="I47" s="1231"/>
      <c r="J47" s="1236"/>
      <c r="K47" s="1231"/>
      <c r="L47" s="1236"/>
      <c r="M47" s="1245"/>
      <c r="N47" s="1259"/>
      <c r="O47" s="1265"/>
      <c r="P47" s="1281"/>
      <c r="Q47" s="1281"/>
      <c r="R47" s="1224"/>
      <c r="S47" s="1288"/>
      <c r="T47" s="1293"/>
      <c r="U47" s="1293"/>
      <c r="V47" s="1293"/>
      <c r="W47" s="1304"/>
      <c r="X47" s="1314" t="s">
        <v>1366</v>
      </c>
      <c r="Y47" s="1321"/>
      <c r="Z47" s="1332"/>
      <c r="AA47" s="1343"/>
      <c r="AB47" s="1355"/>
      <c r="AC47" s="1355"/>
      <c r="AD47" s="1355"/>
      <c r="AE47" s="1355"/>
      <c r="AF47" s="1355"/>
      <c r="AG47" s="1371"/>
      <c r="AH47" s="1343"/>
      <c r="AI47" s="1355"/>
      <c r="AJ47" s="1355"/>
      <c r="AK47" s="1355"/>
      <c r="AL47" s="1355"/>
      <c r="AM47" s="1355"/>
      <c r="AN47" s="1371"/>
      <c r="AO47" s="1343"/>
      <c r="AP47" s="1355"/>
      <c r="AQ47" s="1355"/>
      <c r="AR47" s="1355"/>
      <c r="AS47" s="1355"/>
      <c r="AT47" s="1355"/>
      <c r="AU47" s="1371"/>
      <c r="AV47" s="1343"/>
      <c r="AW47" s="1355"/>
      <c r="AX47" s="1355"/>
      <c r="AY47" s="1355"/>
      <c r="AZ47" s="1355"/>
      <c r="BA47" s="1355"/>
      <c r="BB47" s="1371"/>
      <c r="BC47" s="1343"/>
      <c r="BD47" s="1355"/>
      <c r="BE47" s="1398"/>
      <c r="BF47" s="1405"/>
      <c r="BG47" s="1414"/>
      <c r="BH47" s="1423"/>
      <c r="BI47" s="1431"/>
      <c r="BJ47" s="1436"/>
      <c r="BK47" s="1443"/>
      <c r="BL47" s="1443"/>
      <c r="BM47" s="1443"/>
      <c r="BN47" s="1453"/>
    </row>
    <row r="48" spans="2:66" ht="20.25" customHeight="1">
      <c r="B48" s="1200"/>
      <c r="C48" s="1461"/>
      <c r="D48" s="1467"/>
      <c r="E48" s="1432"/>
      <c r="F48" s="1478"/>
      <c r="G48" s="1212"/>
      <c r="H48" s="1223"/>
      <c r="I48" s="1231"/>
      <c r="J48" s="1236">
        <f>G47</f>
        <v>0</v>
      </c>
      <c r="K48" s="1231"/>
      <c r="L48" s="1236">
        <f>M47</f>
        <v>0</v>
      </c>
      <c r="M48" s="1244"/>
      <c r="N48" s="1258"/>
      <c r="O48" s="1264"/>
      <c r="P48" s="1280"/>
      <c r="Q48" s="1280"/>
      <c r="R48" s="1223"/>
      <c r="S48" s="1288"/>
      <c r="T48" s="1293"/>
      <c r="U48" s="1293"/>
      <c r="V48" s="1293"/>
      <c r="W48" s="1304"/>
      <c r="X48" s="1313" t="s">
        <v>1559</v>
      </c>
      <c r="Y48" s="1320"/>
      <c r="Z48" s="1331"/>
      <c r="AA48" s="1342"/>
      <c r="AB48" s="1354"/>
      <c r="AC48" s="1354"/>
      <c r="AD48" s="1354"/>
      <c r="AE48" s="1354"/>
      <c r="AF48" s="1354"/>
      <c r="AG48" s="1370"/>
      <c r="AH48" s="1342"/>
      <c r="AI48" s="1354"/>
      <c r="AJ48" s="1354"/>
      <c r="AK48" s="1354"/>
      <c r="AL48" s="1354"/>
      <c r="AM48" s="1354"/>
      <c r="AN48" s="1370"/>
      <c r="AO48" s="1342"/>
      <c r="AP48" s="1354"/>
      <c r="AQ48" s="1354"/>
      <c r="AR48" s="1354"/>
      <c r="AS48" s="1354"/>
      <c r="AT48" s="1354"/>
      <c r="AU48" s="1370"/>
      <c r="AV48" s="1342"/>
      <c r="AW48" s="1354"/>
      <c r="AX48" s="1354"/>
      <c r="AY48" s="1354"/>
      <c r="AZ48" s="1354"/>
      <c r="BA48" s="1354"/>
      <c r="BB48" s="1370"/>
      <c r="BC48" s="1342" t="str">
        <f>IF(BC47="","",VLOOKUP(BC47,'勤務表【記載例】シフト記号表（勤務時間帯）'!$C$6:$L$47,10,FALSE))</f>
        <v/>
      </c>
      <c r="BD48" s="1354" t="str">
        <f>IF(BD47="","",VLOOKUP(BD47,'勤務表【記載例】シフト記号表（勤務時間帯）'!$C$6:$L$47,10,FALSE))</f>
        <v/>
      </c>
      <c r="BE48" s="1354" t="str">
        <f>IF(BE47="","",VLOOKUP(BE47,'勤務表【記載例】シフト記号表（勤務時間帯）'!$C$6:$L$47,10,FALSE))</f>
        <v/>
      </c>
      <c r="BF48" s="1404">
        <f>IF($BI$3="４週",SUM(AA48:BB48),IF($BI$3="暦月",SUM(AA48:BE48),""))</f>
        <v>0</v>
      </c>
      <c r="BG48" s="1413"/>
      <c r="BH48" s="1422">
        <f>IF($BI$3="４週",BF48/4,IF($BI$3="暦月",(BF48/($BI$8/7)),""))</f>
        <v>0</v>
      </c>
      <c r="BI48" s="1413"/>
      <c r="BJ48" s="1435"/>
      <c r="BK48" s="1442"/>
      <c r="BL48" s="1442"/>
      <c r="BM48" s="1442"/>
      <c r="BN48" s="1452"/>
    </row>
    <row r="49" spans="2:66" ht="20.25" customHeight="1">
      <c r="B49" s="1199">
        <f>B47+1</f>
        <v>17</v>
      </c>
      <c r="C49" s="1462"/>
      <c r="D49" s="1468"/>
      <c r="E49" s="1432"/>
      <c r="F49" s="1478"/>
      <c r="G49" s="1213"/>
      <c r="H49" s="1224"/>
      <c r="I49" s="1231"/>
      <c r="J49" s="1236"/>
      <c r="K49" s="1231"/>
      <c r="L49" s="1236"/>
      <c r="M49" s="1245"/>
      <c r="N49" s="1259"/>
      <c r="O49" s="1265"/>
      <c r="P49" s="1281"/>
      <c r="Q49" s="1281"/>
      <c r="R49" s="1224"/>
      <c r="S49" s="1288"/>
      <c r="T49" s="1293"/>
      <c r="U49" s="1293"/>
      <c r="V49" s="1293"/>
      <c r="W49" s="1304"/>
      <c r="X49" s="1314" t="s">
        <v>1366</v>
      </c>
      <c r="Y49" s="1321"/>
      <c r="Z49" s="1332"/>
      <c r="AA49" s="1343"/>
      <c r="AB49" s="1355"/>
      <c r="AC49" s="1355"/>
      <c r="AD49" s="1355"/>
      <c r="AE49" s="1355"/>
      <c r="AF49" s="1355"/>
      <c r="AG49" s="1371"/>
      <c r="AH49" s="1343"/>
      <c r="AI49" s="1355"/>
      <c r="AJ49" s="1355"/>
      <c r="AK49" s="1355"/>
      <c r="AL49" s="1355"/>
      <c r="AM49" s="1355"/>
      <c r="AN49" s="1371"/>
      <c r="AO49" s="1343"/>
      <c r="AP49" s="1355"/>
      <c r="AQ49" s="1355"/>
      <c r="AR49" s="1355"/>
      <c r="AS49" s="1355"/>
      <c r="AT49" s="1355"/>
      <c r="AU49" s="1371"/>
      <c r="AV49" s="1343"/>
      <c r="AW49" s="1355"/>
      <c r="AX49" s="1355"/>
      <c r="AY49" s="1355"/>
      <c r="AZ49" s="1355"/>
      <c r="BA49" s="1355"/>
      <c r="BB49" s="1371"/>
      <c r="BC49" s="1343"/>
      <c r="BD49" s="1355"/>
      <c r="BE49" s="1398"/>
      <c r="BF49" s="1405"/>
      <c r="BG49" s="1414"/>
      <c r="BH49" s="1423"/>
      <c r="BI49" s="1431"/>
      <c r="BJ49" s="1436"/>
      <c r="BK49" s="1443"/>
      <c r="BL49" s="1443"/>
      <c r="BM49" s="1443"/>
      <c r="BN49" s="1453"/>
    </row>
    <row r="50" spans="2:66" ht="20.25" customHeight="1">
      <c r="B50" s="1200"/>
      <c r="C50" s="1461"/>
      <c r="D50" s="1467"/>
      <c r="E50" s="1432"/>
      <c r="F50" s="1478"/>
      <c r="G50" s="1212"/>
      <c r="H50" s="1223"/>
      <c r="I50" s="1231"/>
      <c r="J50" s="1236">
        <f>G49</f>
        <v>0</v>
      </c>
      <c r="K50" s="1231"/>
      <c r="L50" s="1236">
        <f>M49</f>
        <v>0</v>
      </c>
      <c r="M50" s="1244"/>
      <c r="N50" s="1258"/>
      <c r="O50" s="1264"/>
      <c r="P50" s="1280"/>
      <c r="Q50" s="1280"/>
      <c r="R50" s="1223"/>
      <c r="S50" s="1288"/>
      <c r="T50" s="1293"/>
      <c r="U50" s="1293"/>
      <c r="V50" s="1293"/>
      <c r="W50" s="1304"/>
      <c r="X50" s="1313" t="s">
        <v>1559</v>
      </c>
      <c r="Y50" s="1320"/>
      <c r="Z50" s="1331"/>
      <c r="AA50" s="1342"/>
      <c r="AB50" s="1354"/>
      <c r="AC50" s="1354"/>
      <c r="AD50" s="1354"/>
      <c r="AE50" s="1354"/>
      <c r="AF50" s="1354"/>
      <c r="AG50" s="1370"/>
      <c r="AH50" s="1342"/>
      <c r="AI50" s="1354"/>
      <c r="AJ50" s="1354"/>
      <c r="AK50" s="1354"/>
      <c r="AL50" s="1354"/>
      <c r="AM50" s="1354"/>
      <c r="AN50" s="1370"/>
      <c r="AO50" s="1342"/>
      <c r="AP50" s="1354"/>
      <c r="AQ50" s="1354"/>
      <c r="AR50" s="1354"/>
      <c r="AS50" s="1354"/>
      <c r="AT50" s="1354"/>
      <c r="AU50" s="1370"/>
      <c r="AV50" s="1342"/>
      <c r="AW50" s="1354"/>
      <c r="AX50" s="1354"/>
      <c r="AY50" s="1354"/>
      <c r="AZ50" s="1354"/>
      <c r="BA50" s="1354"/>
      <c r="BB50" s="1370"/>
      <c r="BC50" s="1342" t="str">
        <f>IF(BC49="","",VLOOKUP(BC49,'勤務表【記載例】シフト記号表（勤務時間帯）'!$C$6:$L$47,10,FALSE))</f>
        <v/>
      </c>
      <c r="BD50" s="1354" t="str">
        <f>IF(BD49="","",VLOOKUP(BD49,'勤務表【記載例】シフト記号表（勤務時間帯）'!$C$6:$L$47,10,FALSE))</f>
        <v/>
      </c>
      <c r="BE50" s="1354" t="str">
        <f>IF(BE49="","",VLOOKUP(BE49,'勤務表【記載例】シフト記号表（勤務時間帯）'!$C$6:$L$47,10,FALSE))</f>
        <v/>
      </c>
      <c r="BF50" s="1404">
        <f>IF($BI$3="４週",SUM(AA50:BB50),IF($BI$3="暦月",SUM(AA50:BE50),""))</f>
        <v>0</v>
      </c>
      <c r="BG50" s="1413"/>
      <c r="BH50" s="1422">
        <f>IF($BI$3="４週",BF50/4,IF($BI$3="暦月",(BF50/($BI$8/7)),""))</f>
        <v>0</v>
      </c>
      <c r="BI50" s="1413"/>
      <c r="BJ50" s="1435"/>
      <c r="BK50" s="1442"/>
      <c r="BL50" s="1442"/>
      <c r="BM50" s="1442"/>
      <c r="BN50" s="1452"/>
    </row>
    <row r="51" spans="2:66" ht="20.25" customHeight="1">
      <c r="B51" s="1199">
        <f>B49+1</f>
        <v>18</v>
      </c>
      <c r="C51" s="1462"/>
      <c r="D51" s="1468"/>
      <c r="E51" s="1432"/>
      <c r="F51" s="1478"/>
      <c r="G51" s="1213"/>
      <c r="H51" s="1224"/>
      <c r="I51" s="1231"/>
      <c r="J51" s="1236"/>
      <c r="K51" s="1231"/>
      <c r="L51" s="1236"/>
      <c r="M51" s="1245"/>
      <c r="N51" s="1259"/>
      <c r="O51" s="1265"/>
      <c r="P51" s="1281"/>
      <c r="Q51" s="1281"/>
      <c r="R51" s="1224"/>
      <c r="S51" s="1288"/>
      <c r="T51" s="1293"/>
      <c r="U51" s="1293"/>
      <c r="V51" s="1293"/>
      <c r="W51" s="1304"/>
      <c r="X51" s="1314" t="s">
        <v>1366</v>
      </c>
      <c r="Y51" s="1321"/>
      <c r="Z51" s="1332"/>
      <c r="AA51" s="1343"/>
      <c r="AB51" s="1355"/>
      <c r="AC51" s="1355"/>
      <c r="AD51" s="1355"/>
      <c r="AE51" s="1355"/>
      <c r="AF51" s="1355"/>
      <c r="AG51" s="1371"/>
      <c r="AH51" s="1343"/>
      <c r="AI51" s="1355"/>
      <c r="AJ51" s="1355"/>
      <c r="AK51" s="1355"/>
      <c r="AL51" s="1355"/>
      <c r="AM51" s="1355"/>
      <c r="AN51" s="1371"/>
      <c r="AO51" s="1343"/>
      <c r="AP51" s="1355"/>
      <c r="AQ51" s="1355"/>
      <c r="AR51" s="1355"/>
      <c r="AS51" s="1355"/>
      <c r="AT51" s="1355"/>
      <c r="AU51" s="1371"/>
      <c r="AV51" s="1343"/>
      <c r="AW51" s="1355"/>
      <c r="AX51" s="1355"/>
      <c r="AY51" s="1355"/>
      <c r="AZ51" s="1355"/>
      <c r="BA51" s="1355"/>
      <c r="BB51" s="1371"/>
      <c r="BC51" s="1343"/>
      <c r="BD51" s="1355"/>
      <c r="BE51" s="1398"/>
      <c r="BF51" s="1405"/>
      <c r="BG51" s="1414"/>
      <c r="BH51" s="1423"/>
      <c r="BI51" s="1431"/>
      <c r="BJ51" s="1436"/>
      <c r="BK51" s="1443"/>
      <c r="BL51" s="1443"/>
      <c r="BM51" s="1443"/>
      <c r="BN51" s="1453"/>
    </row>
    <row r="52" spans="2:66" ht="20.25" customHeight="1">
      <c r="B52" s="1200"/>
      <c r="C52" s="1461"/>
      <c r="D52" s="1467"/>
      <c r="E52" s="1432"/>
      <c r="F52" s="1478"/>
      <c r="G52" s="1212"/>
      <c r="H52" s="1223"/>
      <c r="I52" s="1231"/>
      <c r="J52" s="1236">
        <f>G51</f>
        <v>0</v>
      </c>
      <c r="K52" s="1231"/>
      <c r="L52" s="1236">
        <f>M51</f>
        <v>0</v>
      </c>
      <c r="M52" s="1244"/>
      <c r="N52" s="1258"/>
      <c r="O52" s="1264"/>
      <c r="P52" s="1280"/>
      <c r="Q52" s="1280"/>
      <c r="R52" s="1223"/>
      <c r="S52" s="1288"/>
      <c r="T52" s="1293"/>
      <c r="U52" s="1293"/>
      <c r="V52" s="1293"/>
      <c r="W52" s="1304"/>
      <c r="X52" s="1313" t="s">
        <v>1559</v>
      </c>
      <c r="Y52" s="1320"/>
      <c r="Z52" s="1331"/>
      <c r="AA52" s="1342"/>
      <c r="AB52" s="1354"/>
      <c r="AC52" s="1354"/>
      <c r="AD52" s="1354"/>
      <c r="AE52" s="1354"/>
      <c r="AF52" s="1354"/>
      <c r="AG52" s="1370"/>
      <c r="AH52" s="1342"/>
      <c r="AI52" s="1354"/>
      <c r="AJ52" s="1354"/>
      <c r="AK52" s="1354"/>
      <c r="AL52" s="1354"/>
      <c r="AM52" s="1354"/>
      <c r="AN52" s="1370"/>
      <c r="AO52" s="1342"/>
      <c r="AP52" s="1354"/>
      <c r="AQ52" s="1354"/>
      <c r="AR52" s="1354"/>
      <c r="AS52" s="1354"/>
      <c r="AT52" s="1354"/>
      <c r="AU52" s="1370"/>
      <c r="AV52" s="1342"/>
      <c r="AW52" s="1354"/>
      <c r="AX52" s="1354"/>
      <c r="AY52" s="1354"/>
      <c r="AZ52" s="1354"/>
      <c r="BA52" s="1354"/>
      <c r="BB52" s="1370"/>
      <c r="BC52" s="1342" t="str">
        <f>IF(BC51="","",VLOOKUP(BC51,'勤務表【記載例】シフト記号表（勤務時間帯）'!$C$6:$L$47,10,FALSE))</f>
        <v/>
      </c>
      <c r="BD52" s="1354" t="str">
        <f>IF(BD51="","",VLOOKUP(BD51,'勤務表【記載例】シフト記号表（勤務時間帯）'!$C$6:$L$47,10,FALSE))</f>
        <v/>
      </c>
      <c r="BE52" s="1354" t="str">
        <f>IF(BE51="","",VLOOKUP(BE51,'勤務表【記載例】シフト記号表（勤務時間帯）'!$C$6:$L$47,10,FALSE))</f>
        <v/>
      </c>
      <c r="BF52" s="1404">
        <f>IF($BI$3="４週",SUM(AA52:BB52),IF($BI$3="暦月",SUM(AA52:BE52),""))</f>
        <v>0</v>
      </c>
      <c r="BG52" s="1413"/>
      <c r="BH52" s="1422">
        <f>IF($BI$3="４週",BF52/4,IF($BI$3="暦月",(BF52/($BI$8/7)),""))</f>
        <v>0</v>
      </c>
      <c r="BI52" s="1413"/>
      <c r="BJ52" s="1435"/>
      <c r="BK52" s="1442"/>
      <c r="BL52" s="1442"/>
      <c r="BM52" s="1442"/>
      <c r="BN52" s="1452"/>
    </row>
    <row r="53" spans="2:66" ht="20.25" customHeight="1">
      <c r="B53" s="1199">
        <f>B51+1</f>
        <v>19</v>
      </c>
      <c r="C53" s="1462"/>
      <c r="D53" s="1468"/>
      <c r="E53" s="1432"/>
      <c r="F53" s="1478"/>
      <c r="G53" s="1213"/>
      <c r="H53" s="1224"/>
      <c r="I53" s="1232"/>
      <c r="J53" s="1237"/>
      <c r="K53" s="1232"/>
      <c r="L53" s="1237"/>
      <c r="M53" s="1245"/>
      <c r="N53" s="1259"/>
      <c r="O53" s="1265"/>
      <c r="P53" s="1281"/>
      <c r="Q53" s="1281"/>
      <c r="R53" s="1224"/>
      <c r="S53" s="1288"/>
      <c r="T53" s="1293"/>
      <c r="U53" s="1293"/>
      <c r="V53" s="1293"/>
      <c r="W53" s="1304"/>
      <c r="X53" s="1312" t="s">
        <v>1366</v>
      </c>
      <c r="Y53" s="1319"/>
      <c r="Z53" s="1330"/>
      <c r="AA53" s="1343"/>
      <c r="AB53" s="1355"/>
      <c r="AC53" s="1355"/>
      <c r="AD53" s="1355"/>
      <c r="AE53" s="1355"/>
      <c r="AF53" s="1355"/>
      <c r="AG53" s="1371"/>
      <c r="AH53" s="1343"/>
      <c r="AI53" s="1355"/>
      <c r="AJ53" s="1355"/>
      <c r="AK53" s="1355"/>
      <c r="AL53" s="1355"/>
      <c r="AM53" s="1355"/>
      <c r="AN53" s="1371"/>
      <c r="AO53" s="1343"/>
      <c r="AP53" s="1355"/>
      <c r="AQ53" s="1355"/>
      <c r="AR53" s="1355"/>
      <c r="AS53" s="1355"/>
      <c r="AT53" s="1355"/>
      <c r="AU53" s="1371"/>
      <c r="AV53" s="1343"/>
      <c r="AW53" s="1355"/>
      <c r="AX53" s="1355"/>
      <c r="AY53" s="1355"/>
      <c r="AZ53" s="1355"/>
      <c r="BA53" s="1355"/>
      <c r="BB53" s="1371"/>
      <c r="BC53" s="1343"/>
      <c r="BD53" s="1355"/>
      <c r="BE53" s="1398"/>
      <c r="BF53" s="1405"/>
      <c r="BG53" s="1414"/>
      <c r="BH53" s="1423"/>
      <c r="BI53" s="1431"/>
      <c r="BJ53" s="1436"/>
      <c r="BK53" s="1443"/>
      <c r="BL53" s="1443"/>
      <c r="BM53" s="1443"/>
      <c r="BN53" s="1453"/>
    </row>
    <row r="54" spans="2:66" ht="20.25" customHeight="1">
      <c r="B54" s="1200"/>
      <c r="C54" s="1461"/>
      <c r="D54" s="1467"/>
      <c r="E54" s="1432"/>
      <c r="F54" s="1478"/>
      <c r="G54" s="1212"/>
      <c r="H54" s="1223"/>
      <c r="I54" s="1231"/>
      <c r="J54" s="1236">
        <f>G53</f>
        <v>0</v>
      </c>
      <c r="K54" s="1231"/>
      <c r="L54" s="1236">
        <f>M53</f>
        <v>0</v>
      </c>
      <c r="M54" s="1244"/>
      <c r="N54" s="1258"/>
      <c r="O54" s="1264"/>
      <c r="P54" s="1280"/>
      <c r="Q54" s="1280"/>
      <c r="R54" s="1223"/>
      <c r="S54" s="1288"/>
      <c r="T54" s="1293"/>
      <c r="U54" s="1293"/>
      <c r="V54" s="1293"/>
      <c r="W54" s="1304"/>
      <c r="X54" s="1313" t="s">
        <v>1559</v>
      </c>
      <c r="Y54" s="1318"/>
      <c r="Z54" s="1329"/>
      <c r="AA54" s="1342"/>
      <c r="AB54" s="1354"/>
      <c r="AC54" s="1354"/>
      <c r="AD54" s="1354"/>
      <c r="AE54" s="1354"/>
      <c r="AF54" s="1354"/>
      <c r="AG54" s="1370"/>
      <c r="AH54" s="1342"/>
      <c r="AI54" s="1354"/>
      <c r="AJ54" s="1354"/>
      <c r="AK54" s="1354"/>
      <c r="AL54" s="1354"/>
      <c r="AM54" s="1354"/>
      <c r="AN54" s="1370"/>
      <c r="AO54" s="1342"/>
      <c r="AP54" s="1354"/>
      <c r="AQ54" s="1354"/>
      <c r="AR54" s="1354"/>
      <c r="AS54" s="1354"/>
      <c r="AT54" s="1354"/>
      <c r="AU54" s="1370"/>
      <c r="AV54" s="1342"/>
      <c r="AW54" s="1354"/>
      <c r="AX54" s="1354"/>
      <c r="AY54" s="1354"/>
      <c r="AZ54" s="1354"/>
      <c r="BA54" s="1354"/>
      <c r="BB54" s="1370"/>
      <c r="BC54" s="1342" t="str">
        <f>IF(BC53="","",VLOOKUP(BC53,'勤務表【記載例】シフト記号表（勤務時間帯）'!$C$6:$L$47,10,FALSE))</f>
        <v/>
      </c>
      <c r="BD54" s="1354" t="str">
        <f>IF(BD53="","",VLOOKUP(BD53,'勤務表【記載例】シフト記号表（勤務時間帯）'!$C$6:$L$47,10,FALSE))</f>
        <v/>
      </c>
      <c r="BE54" s="1354" t="str">
        <f>IF(BE53="","",VLOOKUP(BE53,'勤務表【記載例】シフト記号表（勤務時間帯）'!$C$6:$L$47,10,FALSE))</f>
        <v/>
      </c>
      <c r="BF54" s="1404">
        <f>IF($BI$3="４週",SUM(AA54:BB54),IF($BI$3="暦月",SUM(AA54:BE54),""))</f>
        <v>0</v>
      </c>
      <c r="BG54" s="1413"/>
      <c r="BH54" s="1422">
        <f>IF($BI$3="４週",BF54/4,IF($BI$3="暦月",(BF54/($BI$8/7)),""))</f>
        <v>0</v>
      </c>
      <c r="BI54" s="1413"/>
      <c r="BJ54" s="1435"/>
      <c r="BK54" s="1442"/>
      <c r="BL54" s="1442"/>
      <c r="BM54" s="1442"/>
      <c r="BN54" s="1452"/>
    </row>
    <row r="55" spans="2:66" ht="20.25" customHeight="1">
      <c r="B55" s="1199">
        <f>B53+1</f>
        <v>20</v>
      </c>
      <c r="C55" s="1462"/>
      <c r="D55" s="1468"/>
      <c r="E55" s="1432"/>
      <c r="F55" s="1478"/>
      <c r="G55" s="1213"/>
      <c r="H55" s="1224"/>
      <c r="I55" s="1232"/>
      <c r="J55" s="1237"/>
      <c r="K55" s="1232"/>
      <c r="L55" s="1237"/>
      <c r="M55" s="1245"/>
      <c r="N55" s="1259"/>
      <c r="O55" s="1265"/>
      <c r="P55" s="1281"/>
      <c r="Q55" s="1281"/>
      <c r="R55" s="1224"/>
      <c r="S55" s="1288"/>
      <c r="T55" s="1293"/>
      <c r="U55" s="1293"/>
      <c r="V55" s="1293"/>
      <c r="W55" s="1304"/>
      <c r="X55" s="1312" t="s">
        <v>1366</v>
      </c>
      <c r="Y55" s="1319"/>
      <c r="Z55" s="1330"/>
      <c r="AA55" s="1343"/>
      <c r="AB55" s="1355"/>
      <c r="AC55" s="1355"/>
      <c r="AD55" s="1355"/>
      <c r="AE55" s="1355"/>
      <c r="AF55" s="1355"/>
      <c r="AG55" s="1371"/>
      <c r="AH55" s="1343"/>
      <c r="AI55" s="1355"/>
      <c r="AJ55" s="1355"/>
      <c r="AK55" s="1355"/>
      <c r="AL55" s="1355"/>
      <c r="AM55" s="1355"/>
      <c r="AN55" s="1371"/>
      <c r="AO55" s="1343"/>
      <c r="AP55" s="1355"/>
      <c r="AQ55" s="1355"/>
      <c r="AR55" s="1355"/>
      <c r="AS55" s="1355"/>
      <c r="AT55" s="1355"/>
      <c r="AU55" s="1371"/>
      <c r="AV55" s="1343"/>
      <c r="AW55" s="1355"/>
      <c r="AX55" s="1355"/>
      <c r="AY55" s="1355"/>
      <c r="AZ55" s="1355"/>
      <c r="BA55" s="1355"/>
      <c r="BB55" s="1371"/>
      <c r="BC55" s="1343"/>
      <c r="BD55" s="1355"/>
      <c r="BE55" s="1398"/>
      <c r="BF55" s="1405"/>
      <c r="BG55" s="1414"/>
      <c r="BH55" s="1423"/>
      <c r="BI55" s="1431"/>
      <c r="BJ55" s="1436"/>
      <c r="BK55" s="1443"/>
      <c r="BL55" s="1443"/>
      <c r="BM55" s="1443"/>
      <c r="BN55" s="1453"/>
    </row>
    <row r="56" spans="2:66" ht="20.25" customHeight="1">
      <c r="B56" s="1200"/>
      <c r="C56" s="1461"/>
      <c r="D56" s="1467"/>
      <c r="E56" s="1432"/>
      <c r="F56" s="1478"/>
      <c r="G56" s="1212"/>
      <c r="H56" s="1223"/>
      <c r="I56" s="1231"/>
      <c r="J56" s="1236">
        <f>G55</f>
        <v>0</v>
      </c>
      <c r="K56" s="1231"/>
      <c r="L56" s="1236">
        <f>M55</f>
        <v>0</v>
      </c>
      <c r="M56" s="1244"/>
      <c r="N56" s="1258"/>
      <c r="O56" s="1264"/>
      <c r="P56" s="1280"/>
      <c r="Q56" s="1280"/>
      <c r="R56" s="1223"/>
      <c r="S56" s="1288"/>
      <c r="T56" s="1293"/>
      <c r="U56" s="1293"/>
      <c r="V56" s="1293"/>
      <c r="W56" s="1304"/>
      <c r="X56" s="1313" t="s">
        <v>1559</v>
      </c>
      <c r="Y56" s="1320"/>
      <c r="Z56" s="1331"/>
      <c r="AA56" s="1342"/>
      <c r="AB56" s="1354"/>
      <c r="AC56" s="1354"/>
      <c r="AD56" s="1354"/>
      <c r="AE56" s="1354"/>
      <c r="AF56" s="1354"/>
      <c r="AG56" s="1370"/>
      <c r="AH56" s="1342"/>
      <c r="AI56" s="1354"/>
      <c r="AJ56" s="1354"/>
      <c r="AK56" s="1354"/>
      <c r="AL56" s="1354"/>
      <c r="AM56" s="1354"/>
      <c r="AN56" s="1370"/>
      <c r="AO56" s="1342"/>
      <c r="AP56" s="1354"/>
      <c r="AQ56" s="1354"/>
      <c r="AR56" s="1354"/>
      <c r="AS56" s="1354"/>
      <c r="AT56" s="1354"/>
      <c r="AU56" s="1370"/>
      <c r="AV56" s="1342"/>
      <c r="AW56" s="1354"/>
      <c r="AX56" s="1354"/>
      <c r="AY56" s="1354"/>
      <c r="AZ56" s="1354"/>
      <c r="BA56" s="1354"/>
      <c r="BB56" s="1370"/>
      <c r="BC56" s="1342" t="str">
        <f>IF(BC55="","",VLOOKUP(BC55,'勤務表【記載例】シフト記号表（勤務時間帯）'!$C$6:$L$47,10,FALSE))</f>
        <v/>
      </c>
      <c r="BD56" s="1354" t="str">
        <f>IF(BD55="","",VLOOKUP(BD55,'勤務表【記載例】シフト記号表（勤務時間帯）'!$C$6:$L$47,10,FALSE))</f>
        <v/>
      </c>
      <c r="BE56" s="1354" t="str">
        <f>IF(BE55="","",VLOOKUP(BE55,'勤務表【記載例】シフト記号表（勤務時間帯）'!$C$6:$L$47,10,FALSE))</f>
        <v/>
      </c>
      <c r="BF56" s="1404">
        <f>IF($BI$3="４週",SUM(AA56:BB56),IF($BI$3="暦月",SUM(AA56:BE56),""))</f>
        <v>0</v>
      </c>
      <c r="BG56" s="1413"/>
      <c r="BH56" s="1422">
        <f>IF($BI$3="４週",BF56/4,IF($BI$3="暦月",(BF56/($BI$8/7)),""))</f>
        <v>0</v>
      </c>
      <c r="BI56" s="1413"/>
      <c r="BJ56" s="1435"/>
      <c r="BK56" s="1442"/>
      <c r="BL56" s="1442"/>
      <c r="BM56" s="1442"/>
      <c r="BN56" s="1452"/>
    </row>
    <row r="57" spans="2:66" ht="20.25" customHeight="1">
      <c r="B57" s="1199">
        <f>B55+1</f>
        <v>21</v>
      </c>
      <c r="C57" s="1462"/>
      <c r="D57" s="1468"/>
      <c r="E57" s="1432"/>
      <c r="F57" s="1478"/>
      <c r="G57" s="1213"/>
      <c r="H57" s="1224"/>
      <c r="I57" s="1231"/>
      <c r="J57" s="1236"/>
      <c r="K57" s="1231"/>
      <c r="L57" s="1236"/>
      <c r="M57" s="1245"/>
      <c r="N57" s="1259"/>
      <c r="O57" s="1265"/>
      <c r="P57" s="1281"/>
      <c r="Q57" s="1281"/>
      <c r="R57" s="1224"/>
      <c r="S57" s="1288"/>
      <c r="T57" s="1293"/>
      <c r="U57" s="1293"/>
      <c r="V57" s="1293"/>
      <c r="W57" s="1304"/>
      <c r="X57" s="1314" t="s">
        <v>1366</v>
      </c>
      <c r="Y57" s="1321"/>
      <c r="Z57" s="1332"/>
      <c r="AA57" s="1343"/>
      <c r="AB57" s="1355"/>
      <c r="AC57" s="1355"/>
      <c r="AD57" s="1355"/>
      <c r="AE57" s="1355"/>
      <c r="AF57" s="1355"/>
      <c r="AG57" s="1371"/>
      <c r="AH57" s="1343"/>
      <c r="AI57" s="1355"/>
      <c r="AJ57" s="1355"/>
      <c r="AK57" s="1355"/>
      <c r="AL57" s="1355"/>
      <c r="AM57" s="1355"/>
      <c r="AN57" s="1371"/>
      <c r="AO57" s="1343"/>
      <c r="AP57" s="1355"/>
      <c r="AQ57" s="1355"/>
      <c r="AR57" s="1355"/>
      <c r="AS57" s="1355"/>
      <c r="AT57" s="1355"/>
      <c r="AU57" s="1371"/>
      <c r="AV57" s="1343"/>
      <c r="AW57" s="1355"/>
      <c r="AX57" s="1355"/>
      <c r="AY57" s="1355"/>
      <c r="AZ57" s="1355"/>
      <c r="BA57" s="1355"/>
      <c r="BB57" s="1371"/>
      <c r="BC57" s="1343"/>
      <c r="BD57" s="1355"/>
      <c r="BE57" s="1398"/>
      <c r="BF57" s="1405"/>
      <c r="BG57" s="1414"/>
      <c r="BH57" s="1423"/>
      <c r="BI57" s="1431"/>
      <c r="BJ57" s="1436"/>
      <c r="BK57" s="1443"/>
      <c r="BL57" s="1443"/>
      <c r="BM57" s="1443"/>
      <c r="BN57" s="1453"/>
    </row>
    <row r="58" spans="2:66" ht="20.25" customHeight="1">
      <c r="B58" s="1200"/>
      <c r="C58" s="1461"/>
      <c r="D58" s="1467"/>
      <c r="E58" s="1432"/>
      <c r="F58" s="1478"/>
      <c r="G58" s="1212"/>
      <c r="H58" s="1223"/>
      <c r="I58" s="1231"/>
      <c r="J58" s="1236">
        <f>G57</f>
        <v>0</v>
      </c>
      <c r="K58" s="1231"/>
      <c r="L58" s="1236">
        <f>M57</f>
        <v>0</v>
      </c>
      <c r="M58" s="1244"/>
      <c r="N58" s="1258"/>
      <c r="O58" s="1264"/>
      <c r="P58" s="1280"/>
      <c r="Q58" s="1280"/>
      <c r="R58" s="1223"/>
      <c r="S58" s="1288"/>
      <c r="T58" s="1293"/>
      <c r="U58" s="1293"/>
      <c r="V58" s="1293"/>
      <c r="W58" s="1304"/>
      <c r="X58" s="1313" t="s">
        <v>1559</v>
      </c>
      <c r="Y58" s="1320"/>
      <c r="Z58" s="1331"/>
      <c r="AA58" s="1342"/>
      <c r="AB58" s="1354"/>
      <c r="AC58" s="1354"/>
      <c r="AD58" s="1354"/>
      <c r="AE58" s="1354"/>
      <c r="AF58" s="1354"/>
      <c r="AG58" s="1370"/>
      <c r="AH58" s="1342"/>
      <c r="AI58" s="1354"/>
      <c r="AJ58" s="1354"/>
      <c r="AK58" s="1354"/>
      <c r="AL58" s="1354"/>
      <c r="AM58" s="1354"/>
      <c r="AN58" s="1370"/>
      <c r="AO58" s="1342"/>
      <c r="AP58" s="1354"/>
      <c r="AQ58" s="1354"/>
      <c r="AR58" s="1354"/>
      <c r="AS58" s="1354"/>
      <c r="AT58" s="1354"/>
      <c r="AU58" s="1370"/>
      <c r="AV58" s="1342"/>
      <c r="AW58" s="1354"/>
      <c r="AX58" s="1354"/>
      <c r="AY58" s="1354"/>
      <c r="AZ58" s="1354"/>
      <c r="BA58" s="1354"/>
      <c r="BB58" s="1370"/>
      <c r="BC58" s="1342" t="str">
        <f>IF(BC57="","",VLOOKUP(BC57,'勤務表【記載例】シフト記号表（勤務時間帯）'!$C$6:$L$47,10,FALSE))</f>
        <v/>
      </c>
      <c r="BD58" s="1354" t="str">
        <f>IF(BD57="","",VLOOKUP(BD57,'勤務表【記載例】シフト記号表（勤務時間帯）'!$C$6:$L$47,10,FALSE))</f>
        <v/>
      </c>
      <c r="BE58" s="1354" t="str">
        <f>IF(BE57="","",VLOOKUP(BE57,'勤務表【記載例】シフト記号表（勤務時間帯）'!$C$6:$L$47,10,FALSE))</f>
        <v/>
      </c>
      <c r="BF58" s="1404">
        <f>IF($BI$3="４週",SUM(AA58:BB58),IF($BI$3="暦月",SUM(AA58:BE58),""))</f>
        <v>0</v>
      </c>
      <c r="BG58" s="1413"/>
      <c r="BH58" s="1422">
        <f>IF($BI$3="４週",BF58/4,IF($BI$3="暦月",(BF58/($BI$8/7)),""))</f>
        <v>0</v>
      </c>
      <c r="BI58" s="1413"/>
      <c r="BJ58" s="1435"/>
      <c r="BK58" s="1442"/>
      <c r="BL58" s="1442"/>
      <c r="BM58" s="1442"/>
      <c r="BN58" s="1452"/>
    </row>
    <row r="59" spans="2:66" ht="20.25" customHeight="1">
      <c r="B59" s="1199">
        <f>B57+1</f>
        <v>22</v>
      </c>
      <c r="C59" s="1462"/>
      <c r="D59" s="1468"/>
      <c r="E59" s="1432"/>
      <c r="F59" s="1478"/>
      <c r="G59" s="1213"/>
      <c r="H59" s="1224"/>
      <c r="I59" s="1231"/>
      <c r="J59" s="1236"/>
      <c r="K59" s="1231"/>
      <c r="L59" s="1236"/>
      <c r="M59" s="1245"/>
      <c r="N59" s="1259"/>
      <c r="O59" s="1265"/>
      <c r="P59" s="1281"/>
      <c r="Q59" s="1281"/>
      <c r="R59" s="1224"/>
      <c r="S59" s="1288"/>
      <c r="T59" s="1293"/>
      <c r="U59" s="1293"/>
      <c r="V59" s="1293"/>
      <c r="W59" s="1304"/>
      <c r="X59" s="1314" t="s">
        <v>1366</v>
      </c>
      <c r="Y59" s="1321"/>
      <c r="Z59" s="1332"/>
      <c r="AA59" s="1343"/>
      <c r="AB59" s="1355"/>
      <c r="AC59" s="1355"/>
      <c r="AD59" s="1355"/>
      <c r="AE59" s="1355"/>
      <c r="AF59" s="1355"/>
      <c r="AG59" s="1371"/>
      <c r="AH59" s="1343"/>
      <c r="AI59" s="1355"/>
      <c r="AJ59" s="1355"/>
      <c r="AK59" s="1355"/>
      <c r="AL59" s="1355"/>
      <c r="AM59" s="1355"/>
      <c r="AN59" s="1371"/>
      <c r="AO59" s="1343"/>
      <c r="AP59" s="1355"/>
      <c r="AQ59" s="1355"/>
      <c r="AR59" s="1355"/>
      <c r="AS59" s="1355"/>
      <c r="AT59" s="1355"/>
      <c r="AU59" s="1371"/>
      <c r="AV59" s="1343"/>
      <c r="AW59" s="1355"/>
      <c r="AX59" s="1355"/>
      <c r="AY59" s="1355"/>
      <c r="AZ59" s="1355"/>
      <c r="BA59" s="1355"/>
      <c r="BB59" s="1371"/>
      <c r="BC59" s="1343"/>
      <c r="BD59" s="1355"/>
      <c r="BE59" s="1398"/>
      <c r="BF59" s="1405"/>
      <c r="BG59" s="1414"/>
      <c r="BH59" s="1423"/>
      <c r="BI59" s="1431"/>
      <c r="BJ59" s="1436"/>
      <c r="BK59" s="1443"/>
      <c r="BL59" s="1443"/>
      <c r="BM59" s="1443"/>
      <c r="BN59" s="1453"/>
    </row>
    <row r="60" spans="2:66" ht="20.25" customHeight="1">
      <c r="B60" s="1200"/>
      <c r="C60" s="1461"/>
      <c r="D60" s="1467"/>
      <c r="E60" s="1432"/>
      <c r="F60" s="1478"/>
      <c r="G60" s="1212"/>
      <c r="H60" s="1223"/>
      <c r="I60" s="1231"/>
      <c r="J60" s="1236">
        <f>G59</f>
        <v>0</v>
      </c>
      <c r="K60" s="1231"/>
      <c r="L60" s="1236">
        <f>M59</f>
        <v>0</v>
      </c>
      <c r="M60" s="1244"/>
      <c r="N60" s="1258"/>
      <c r="O60" s="1264"/>
      <c r="P60" s="1280"/>
      <c r="Q60" s="1280"/>
      <c r="R60" s="1223"/>
      <c r="S60" s="1288"/>
      <c r="T60" s="1293"/>
      <c r="U60" s="1293"/>
      <c r="V60" s="1293"/>
      <c r="W60" s="1304"/>
      <c r="X60" s="1313" t="s">
        <v>1559</v>
      </c>
      <c r="Y60" s="1320"/>
      <c r="Z60" s="1331"/>
      <c r="AA60" s="1342"/>
      <c r="AB60" s="1354"/>
      <c r="AC60" s="1354"/>
      <c r="AD60" s="1354"/>
      <c r="AE60" s="1354"/>
      <c r="AF60" s="1354"/>
      <c r="AG60" s="1370"/>
      <c r="AH60" s="1342"/>
      <c r="AI60" s="1354"/>
      <c r="AJ60" s="1354"/>
      <c r="AK60" s="1354"/>
      <c r="AL60" s="1354"/>
      <c r="AM60" s="1354"/>
      <c r="AN60" s="1370"/>
      <c r="AO60" s="1342"/>
      <c r="AP60" s="1354"/>
      <c r="AQ60" s="1354"/>
      <c r="AR60" s="1354"/>
      <c r="AS60" s="1354"/>
      <c r="AT60" s="1354"/>
      <c r="AU60" s="1370"/>
      <c r="AV60" s="1342"/>
      <c r="AW60" s="1354"/>
      <c r="AX60" s="1354"/>
      <c r="AY60" s="1354"/>
      <c r="AZ60" s="1354"/>
      <c r="BA60" s="1354"/>
      <c r="BB60" s="1370"/>
      <c r="BC60" s="1342" t="str">
        <f>IF(BC59="","",VLOOKUP(BC59,'勤務表【記載例】シフト記号表（勤務時間帯）'!$C$6:$L$47,10,FALSE))</f>
        <v/>
      </c>
      <c r="BD60" s="1354" t="str">
        <f>IF(BD59="","",VLOOKUP(BD59,'勤務表【記載例】シフト記号表（勤務時間帯）'!$C$6:$L$47,10,FALSE))</f>
        <v/>
      </c>
      <c r="BE60" s="1354" t="str">
        <f>IF(BE59="","",VLOOKUP(BE59,'勤務表【記載例】シフト記号表（勤務時間帯）'!$C$6:$L$47,10,FALSE))</f>
        <v/>
      </c>
      <c r="BF60" s="1404">
        <f>IF($BI$3="４週",SUM(AA60:BB60),IF($BI$3="暦月",SUM(AA60:BE60),""))</f>
        <v>0</v>
      </c>
      <c r="BG60" s="1413"/>
      <c r="BH60" s="1422">
        <f>IF($BI$3="４週",BF60/4,IF($BI$3="暦月",(BF60/($BI$8/7)),""))</f>
        <v>0</v>
      </c>
      <c r="BI60" s="1413"/>
      <c r="BJ60" s="1435"/>
      <c r="BK60" s="1442"/>
      <c r="BL60" s="1442"/>
      <c r="BM60" s="1442"/>
      <c r="BN60" s="1452"/>
    </row>
    <row r="61" spans="2:66" ht="20.25" customHeight="1">
      <c r="B61" s="1199">
        <f>B59+1</f>
        <v>23</v>
      </c>
      <c r="C61" s="1462"/>
      <c r="D61" s="1468"/>
      <c r="E61" s="1432"/>
      <c r="F61" s="1478"/>
      <c r="G61" s="1213"/>
      <c r="H61" s="1224"/>
      <c r="I61" s="1231"/>
      <c r="J61" s="1236"/>
      <c r="K61" s="1231"/>
      <c r="L61" s="1236"/>
      <c r="M61" s="1245"/>
      <c r="N61" s="1259"/>
      <c r="O61" s="1265"/>
      <c r="P61" s="1281"/>
      <c r="Q61" s="1281"/>
      <c r="R61" s="1224"/>
      <c r="S61" s="1288"/>
      <c r="T61" s="1293"/>
      <c r="U61" s="1293"/>
      <c r="V61" s="1293"/>
      <c r="W61" s="1304"/>
      <c r="X61" s="1314" t="s">
        <v>1366</v>
      </c>
      <c r="Y61" s="1321"/>
      <c r="Z61" s="1332"/>
      <c r="AA61" s="1343"/>
      <c r="AB61" s="1355"/>
      <c r="AC61" s="1355"/>
      <c r="AD61" s="1355"/>
      <c r="AE61" s="1355"/>
      <c r="AF61" s="1355"/>
      <c r="AG61" s="1371"/>
      <c r="AH61" s="1343"/>
      <c r="AI61" s="1355"/>
      <c r="AJ61" s="1355"/>
      <c r="AK61" s="1355"/>
      <c r="AL61" s="1355"/>
      <c r="AM61" s="1355"/>
      <c r="AN61" s="1371"/>
      <c r="AO61" s="1343"/>
      <c r="AP61" s="1355"/>
      <c r="AQ61" s="1355"/>
      <c r="AR61" s="1355"/>
      <c r="AS61" s="1355"/>
      <c r="AT61" s="1355"/>
      <c r="AU61" s="1371"/>
      <c r="AV61" s="1343"/>
      <c r="AW61" s="1355"/>
      <c r="AX61" s="1355"/>
      <c r="AY61" s="1355"/>
      <c r="AZ61" s="1355"/>
      <c r="BA61" s="1355"/>
      <c r="BB61" s="1371"/>
      <c r="BC61" s="1343"/>
      <c r="BD61" s="1355"/>
      <c r="BE61" s="1398"/>
      <c r="BF61" s="1405"/>
      <c r="BG61" s="1414"/>
      <c r="BH61" s="1423"/>
      <c r="BI61" s="1431"/>
      <c r="BJ61" s="1436"/>
      <c r="BK61" s="1443"/>
      <c r="BL61" s="1443"/>
      <c r="BM61" s="1443"/>
      <c r="BN61" s="1453"/>
    </row>
    <row r="62" spans="2:66" ht="20.25" customHeight="1">
      <c r="B62" s="1200"/>
      <c r="C62" s="1461"/>
      <c r="D62" s="1467"/>
      <c r="E62" s="1432"/>
      <c r="F62" s="1478"/>
      <c r="G62" s="1212"/>
      <c r="H62" s="1223"/>
      <c r="I62" s="1231"/>
      <c r="J62" s="1236">
        <f>G61</f>
        <v>0</v>
      </c>
      <c r="K62" s="1231"/>
      <c r="L62" s="1236">
        <f>M61</f>
        <v>0</v>
      </c>
      <c r="M62" s="1244"/>
      <c r="N62" s="1258"/>
      <c r="O62" s="1264"/>
      <c r="P62" s="1280"/>
      <c r="Q62" s="1280"/>
      <c r="R62" s="1223"/>
      <c r="S62" s="1288"/>
      <c r="T62" s="1293"/>
      <c r="U62" s="1293"/>
      <c r="V62" s="1293"/>
      <c r="W62" s="1304"/>
      <c r="X62" s="1313" t="s">
        <v>1559</v>
      </c>
      <c r="Y62" s="1320"/>
      <c r="Z62" s="1331"/>
      <c r="AA62" s="1342"/>
      <c r="AB62" s="1354"/>
      <c r="AC62" s="1354"/>
      <c r="AD62" s="1354"/>
      <c r="AE62" s="1354"/>
      <c r="AF62" s="1354"/>
      <c r="AG62" s="1370"/>
      <c r="AH62" s="1342"/>
      <c r="AI62" s="1354"/>
      <c r="AJ62" s="1354"/>
      <c r="AK62" s="1354"/>
      <c r="AL62" s="1354"/>
      <c r="AM62" s="1354"/>
      <c r="AN62" s="1370"/>
      <c r="AO62" s="1342"/>
      <c r="AP62" s="1354"/>
      <c r="AQ62" s="1354"/>
      <c r="AR62" s="1354"/>
      <c r="AS62" s="1354"/>
      <c r="AT62" s="1354"/>
      <c r="AU62" s="1370"/>
      <c r="AV62" s="1342"/>
      <c r="AW62" s="1354"/>
      <c r="AX62" s="1354"/>
      <c r="AY62" s="1354"/>
      <c r="AZ62" s="1354"/>
      <c r="BA62" s="1354"/>
      <c r="BB62" s="1370"/>
      <c r="BC62" s="1342" t="str">
        <f>IF(BC61="","",VLOOKUP(BC61,'勤務表【記載例】シフト記号表（勤務時間帯）'!$C$6:$L$47,10,FALSE))</f>
        <v/>
      </c>
      <c r="BD62" s="1354" t="str">
        <f>IF(BD61="","",VLOOKUP(BD61,'勤務表【記載例】シフト記号表（勤務時間帯）'!$C$6:$L$47,10,FALSE))</f>
        <v/>
      </c>
      <c r="BE62" s="1354" t="str">
        <f>IF(BE61="","",VLOOKUP(BE61,'勤務表【記載例】シフト記号表（勤務時間帯）'!$C$6:$L$47,10,FALSE))</f>
        <v/>
      </c>
      <c r="BF62" s="1404">
        <f>IF($BI$3="４週",SUM(AA62:BB62),IF($BI$3="暦月",SUM(AA62:BE62),""))</f>
        <v>0</v>
      </c>
      <c r="BG62" s="1413"/>
      <c r="BH62" s="1422">
        <f>IF($BI$3="４週",BF62/4,IF($BI$3="暦月",(BF62/($BI$8/7)),""))</f>
        <v>0</v>
      </c>
      <c r="BI62" s="1413"/>
      <c r="BJ62" s="1435"/>
      <c r="BK62" s="1442"/>
      <c r="BL62" s="1442"/>
      <c r="BM62" s="1442"/>
      <c r="BN62" s="1452"/>
    </row>
    <row r="63" spans="2:66" ht="20.25" customHeight="1">
      <c r="B63" s="1199">
        <f>B61+1</f>
        <v>24</v>
      </c>
      <c r="C63" s="1462"/>
      <c r="D63" s="1468"/>
      <c r="E63" s="1432"/>
      <c r="F63" s="1478"/>
      <c r="G63" s="1213"/>
      <c r="H63" s="1224"/>
      <c r="I63" s="1231"/>
      <c r="J63" s="1236"/>
      <c r="K63" s="1231"/>
      <c r="L63" s="1236"/>
      <c r="M63" s="1245"/>
      <c r="N63" s="1259"/>
      <c r="O63" s="1265"/>
      <c r="P63" s="1281"/>
      <c r="Q63" s="1281"/>
      <c r="R63" s="1224"/>
      <c r="S63" s="1288"/>
      <c r="T63" s="1293"/>
      <c r="U63" s="1293"/>
      <c r="V63" s="1293"/>
      <c r="W63" s="1304"/>
      <c r="X63" s="1314" t="s">
        <v>1366</v>
      </c>
      <c r="Y63" s="1321"/>
      <c r="Z63" s="1332"/>
      <c r="AA63" s="1343"/>
      <c r="AB63" s="1355"/>
      <c r="AC63" s="1355"/>
      <c r="AD63" s="1355"/>
      <c r="AE63" s="1355"/>
      <c r="AF63" s="1355"/>
      <c r="AG63" s="1371"/>
      <c r="AH63" s="1343"/>
      <c r="AI63" s="1355"/>
      <c r="AJ63" s="1355"/>
      <c r="AK63" s="1355"/>
      <c r="AL63" s="1355"/>
      <c r="AM63" s="1355"/>
      <c r="AN63" s="1371"/>
      <c r="AO63" s="1343"/>
      <c r="AP63" s="1355"/>
      <c r="AQ63" s="1355"/>
      <c r="AR63" s="1355"/>
      <c r="AS63" s="1355"/>
      <c r="AT63" s="1355"/>
      <c r="AU63" s="1371"/>
      <c r="AV63" s="1343"/>
      <c r="AW63" s="1355"/>
      <c r="AX63" s="1355"/>
      <c r="AY63" s="1355"/>
      <c r="AZ63" s="1355"/>
      <c r="BA63" s="1355"/>
      <c r="BB63" s="1371"/>
      <c r="BC63" s="1343"/>
      <c r="BD63" s="1355"/>
      <c r="BE63" s="1398"/>
      <c r="BF63" s="1405"/>
      <c r="BG63" s="1414"/>
      <c r="BH63" s="1423"/>
      <c r="BI63" s="1431"/>
      <c r="BJ63" s="1436"/>
      <c r="BK63" s="1443"/>
      <c r="BL63" s="1443"/>
      <c r="BM63" s="1443"/>
      <c r="BN63" s="1453"/>
    </row>
    <row r="64" spans="2:66" ht="20.25" customHeight="1">
      <c r="B64" s="1200"/>
      <c r="C64" s="1461"/>
      <c r="D64" s="1467"/>
      <c r="E64" s="1432"/>
      <c r="F64" s="1478"/>
      <c r="G64" s="1212"/>
      <c r="H64" s="1223"/>
      <c r="I64" s="1231"/>
      <c r="J64" s="1236">
        <f>G63</f>
        <v>0</v>
      </c>
      <c r="K64" s="1231"/>
      <c r="L64" s="1236">
        <f>M63</f>
        <v>0</v>
      </c>
      <c r="M64" s="1244"/>
      <c r="N64" s="1258"/>
      <c r="O64" s="1264"/>
      <c r="P64" s="1280"/>
      <c r="Q64" s="1280"/>
      <c r="R64" s="1223"/>
      <c r="S64" s="1288"/>
      <c r="T64" s="1293"/>
      <c r="U64" s="1293"/>
      <c r="V64" s="1293"/>
      <c r="W64" s="1304"/>
      <c r="X64" s="1313" t="s">
        <v>1559</v>
      </c>
      <c r="Y64" s="1320"/>
      <c r="Z64" s="1331"/>
      <c r="AA64" s="1342"/>
      <c r="AB64" s="1354"/>
      <c r="AC64" s="1354"/>
      <c r="AD64" s="1354"/>
      <c r="AE64" s="1354"/>
      <c r="AF64" s="1354"/>
      <c r="AG64" s="1370"/>
      <c r="AH64" s="1342"/>
      <c r="AI64" s="1354"/>
      <c r="AJ64" s="1354"/>
      <c r="AK64" s="1354"/>
      <c r="AL64" s="1354"/>
      <c r="AM64" s="1354"/>
      <c r="AN64" s="1370"/>
      <c r="AO64" s="1342"/>
      <c r="AP64" s="1354"/>
      <c r="AQ64" s="1354"/>
      <c r="AR64" s="1354"/>
      <c r="AS64" s="1354"/>
      <c r="AT64" s="1354"/>
      <c r="AU64" s="1370"/>
      <c r="AV64" s="1342"/>
      <c r="AW64" s="1354"/>
      <c r="AX64" s="1354"/>
      <c r="AY64" s="1354"/>
      <c r="AZ64" s="1354"/>
      <c r="BA64" s="1354"/>
      <c r="BB64" s="1370"/>
      <c r="BC64" s="1342" t="str">
        <f>IF(BC63="","",VLOOKUP(BC63,'勤務表【記載例】シフト記号表（勤務時間帯）'!$C$6:$L$47,10,FALSE))</f>
        <v/>
      </c>
      <c r="BD64" s="1354" t="str">
        <f>IF(BD63="","",VLOOKUP(BD63,'勤務表【記載例】シフト記号表（勤務時間帯）'!$C$6:$L$47,10,FALSE))</f>
        <v/>
      </c>
      <c r="BE64" s="1354" t="str">
        <f>IF(BE63="","",VLOOKUP(BE63,'勤務表【記載例】シフト記号表（勤務時間帯）'!$C$6:$L$47,10,FALSE))</f>
        <v/>
      </c>
      <c r="BF64" s="1404">
        <f>IF($BI$3="４週",SUM(AA64:BB64),IF($BI$3="暦月",SUM(AA64:BE64),""))</f>
        <v>0</v>
      </c>
      <c r="BG64" s="1413"/>
      <c r="BH64" s="1422">
        <f>IF($BI$3="４週",BF64/4,IF($BI$3="暦月",(BF64/($BI$8/7)),""))</f>
        <v>0</v>
      </c>
      <c r="BI64" s="1413"/>
      <c r="BJ64" s="1435"/>
      <c r="BK64" s="1442"/>
      <c r="BL64" s="1442"/>
      <c r="BM64" s="1442"/>
      <c r="BN64" s="1452"/>
    </row>
    <row r="65" spans="2:66" ht="20.25" customHeight="1">
      <c r="B65" s="1199">
        <f>B63+1</f>
        <v>25</v>
      </c>
      <c r="C65" s="1462"/>
      <c r="D65" s="1468"/>
      <c r="E65" s="1432"/>
      <c r="F65" s="1478"/>
      <c r="G65" s="1213"/>
      <c r="H65" s="1224"/>
      <c r="I65" s="1231"/>
      <c r="J65" s="1236"/>
      <c r="K65" s="1231"/>
      <c r="L65" s="1236"/>
      <c r="M65" s="1245"/>
      <c r="N65" s="1259"/>
      <c r="O65" s="1265"/>
      <c r="P65" s="1281"/>
      <c r="Q65" s="1281"/>
      <c r="R65" s="1224"/>
      <c r="S65" s="1288"/>
      <c r="T65" s="1293"/>
      <c r="U65" s="1293"/>
      <c r="V65" s="1293"/>
      <c r="W65" s="1304"/>
      <c r="X65" s="1314" t="s">
        <v>1366</v>
      </c>
      <c r="Y65" s="1321"/>
      <c r="Z65" s="1332"/>
      <c r="AA65" s="1343"/>
      <c r="AB65" s="1355"/>
      <c r="AC65" s="1355"/>
      <c r="AD65" s="1355"/>
      <c r="AE65" s="1355"/>
      <c r="AF65" s="1355"/>
      <c r="AG65" s="1371"/>
      <c r="AH65" s="1343"/>
      <c r="AI65" s="1355"/>
      <c r="AJ65" s="1355"/>
      <c r="AK65" s="1355"/>
      <c r="AL65" s="1355"/>
      <c r="AM65" s="1355"/>
      <c r="AN65" s="1371"/>
      <c r="AO65" s="1343"/>
      <c r="AP65" s="1355"/>
      <c r="AQ65" s="1355"/>
      <c r="AR65" s="1355"/>
      <c r="AS65" s="1355"/>
      <c r="AT65" s="1355"/>
      <c r="AU65" s="1371"/>
      <c r="AV65" s="1343"/>
      <c r="AW65" s="1355"/>
      <c r="AX65" s="1355"/>
      <c r="AY65" s="1355"/>
      <c r="AZ65" s="1355"/>
      <c r="BA65" s="1355"/>
      <c r="BB65" s="1371"/>
      <c r="BC65" s="1343"/>
      <c r="BD65" s="1355"/>
      <c r="BE65" s="1398"/>
      <c r="BF65" s="1405"/>
      <c r="BG65" s="1414"/>
      <c r="BH65" s="1423"/>
      <c r="BI65" s="1431"/>
      <c r="BJ65" s="1436"/>
      <c r="BK65" s="1443"/>
      <c r="BL65" s="1443"/>
      <c r="BM65" s="1443"/>
      <c r="BN65" s="1453"/>
    </row>
    <row r="66" spans="2:66" ht="20.25" customHeight="1">
      <c r="B66" s="1200"/>
      <c r="C66" s="1461"/>
      <c r="D66" s="1467"/>
      <c r="E66" s="1432"/>
      <c r="F66" s="1478"/>
      <c r="G66" s="1212"/>
      <c r="H66" s="1223"/>
      <c r="I66" s="1231"/>
      <c r="J66" s="1236">
        <f>G65</f>
        <v>0</v>
      </c>
      <c r="K66" s="1231"/>
      <c r="L66" s="1236">
        <f>M65</f>
        <v>0</v>
      </c>
      <c r="M66" s="1244"/>
      <c r="N66" s="1258"/>
      <c r="O66" s="1264"/>
      <c r="P66" s="1280"/>
      <c r="Q66" s="1280"/>
      <c r="R66" s="1223"/>
      <c r="S66" s="1288"/>
      <c r="T66" s="1293"/>
      <c r="U66" s="1293"/>
      <c r="V66" s="1293"/>
      <c r="W66" s="1304"/>
      <c r="X66" s="1313" t="s">
        <v>1559</v>
      </c>
      <c r="Y66" s="1320"/>
      <c r="Z66" s="1331"/>
      <c r="AA66" s="1342"/>
      <c r="AB66" s="1354"/>
      <c r="AC66" s="1354"/>
      <c r="AD66" s="1354"/>
      <c r="AE66" s="1354"/>
      <c r="AF66" s="1354"/>
      <c r="AG66" s="1370"/>
      <c r="AH66" s="1342"/>
      <c r="AI66" s="1354"/>
      <c r="AJ66" s="1354"/>
      <c r="AK66" s="1354"/>
      <c r="AL66" s="1354"/>
      <c r="AM66" s="1354"/>
      <c r="AN66" s="1370"/>
      <c r="AO66" s="1342"/>
      <c r="AP66" s="1354"/>
      <c r="AQ66" s="1354"/>
      <c r="AR66" s="1354"/>
      <c r="AS66" s="1354"/>
      <c r="AT66" s="1354"/>
      <c r="AU66" s="1370"/>
      <c r="AV66" s="1342"/>
      <c r="AW66" s="1354"/>
      <c r="AX66" s="1354"/>
      <c r="AY66" s="1354"/>
      <c r="AZ66" s="1354"/>
      <c r="BA66" s="1354"/>
      <c r="BB66" s="1370"/>
      <c r="BC66" s="1342" t="str">
        <f>IF(BC65="","",VLOOKUP(BC65,'勤務表【記載例】シフト記号表（勤務時間帯）'!$C$6:$L$47,10,FALSE))</f>
        <v/>
      </c>
      <c r="BD66" s="1354" t="str">
        <f>IF(BD65="","",VLOOKUP(BD65,'勤務表【記載例】シフト記号表（勤務時間帯）'!$C$6:$L$47,10,FALSE))</f>
        <v/>
      </c>
      <c r="BE66" s="1354" t="str">
        <f>IF(BE65="","",VLOOKUP(BE65,'勤務表【記載例】シフト記号表（勤務時間帯）'!$C$6:$L$47,10,FALSE))</f>
        <v/>
      </c>
      <c r="BF66" s="1404">
        <f>IF($BI$3="４週",SUM(AA66:BB66),IF($BI$3="暦月",SUM(AA66:BE66),""))</f>
        <v>0</v>
      </c>
      <c r="BG66" s="1413"/>
      <c r="BH66" s="1422">
        <f>IF($BI$3="４週",BF66/4,IF($BI$3="暦月",(BF66/($BI$8/7)),""))</f>
        <v>0</v>
      </c>
      <c r="BI66" s="1413"/>
      <c r="BJ66" s="1435"/>
      <c r="BK66" s="1442"/>
      <c r="BL66" s="1442"/>
      <c r="BM66" s="1442"/>
      <c r="BN66" s="1452"/>
    </row>
    <row r="67" spans="2:66" ht="20.25" customHeight="1">
      <c r="B67" s="1199">
        <f>B65+1</f>
        <v>26</v>
      </c>
      <c r="C67" s="1462"/>
      <c r="D67" s="1468"/>
      <c r="E67" s="1432"/>
      <c r="F67" s="1478"/>
      <c r="G67" s="1213"/>
      <c r="H67" s="1224"/>
      <c r="I67" s="1231"/>
      <c r="J67" s="1236"/>
      <c r="K67" s="1231"/>
      <c r="L67" s="1236"/>
      <c r="M67" s="1245"/>
      <c r="N67" s="1259"/>
      <c r="O67" s="1265"/>
      <c r="P67" s="1281"/>
      <c r="Q67" s="1281"/>
      <c r="R67" s="1224"/>
      <c r="S67" s="1288"/>
      <c r="T67" s="1293"/>
      <c r="U67" s="1293"/>
      <c r="V67" s="1293"/>
      <c r="W67" s="1304"/>
      <c r="X67" s="1314" t="s">
        <v>1366</v>
      </c>
      <c r="Y67" s="1321"/>
      <c r="Z67" s="1332"/>
      <c r="AA67" s="1343"/>
      <c r="AB67" s="1355"/>
      <c r="AC67" s="1355"/>
      <c r="AD67" s="1355"/>
      <c r="AE67" s="1355"/>
      <c r="AF67" s="1355"/>
      <c r="AG67" s="1371"/>
      <c r="AH67" s="1343"/>
      <c r="AI67" s="1355"/>
      <c r="AJ67" s="1355"/>
      <c r="AK67" s="1355"/>
      <c r="AL67" s="1355"/>
      <c r="AM67" s="1355"/>
      <c r="AN67" s="1371"/>
      <c r="AO67" s="1343"/>
      <c r="AP67" s="1355"/>
      <c r="AQ67" s="1355"/>
      <c r="AR67" s="1355"/>
      <c r="AS67" s="1355"/>
      <c r="AT67" s="1355"/>
      <c r="AU67" s="1371"/>
      <c r="AV67" s="1343"/>
      <c r="AW67" s="1355"/>
      <c r="AX67" s="1355"/>
      <c r="AY67" s="1355"/>
      <c r="AZ67" s="1355"/>
      <c r="BA67" s="1355"/>
      <c r="BB67" s="1371"/>
      <c r="BC67" s="1343"/>
      <c r="BD67" s="1355"/>
      <c r="BE67" s="1398"/>
      <c r="BF67" s="1405"/>
      <c r="BG67" s="1414"/>
      <c r="BH67" s="1423"/>
      <c r="BI67" s="1431"/>
      <c r="BJ67" s="1436"/>
      <c r="BK67" s="1443"/>
      <c r="BL67" s="1443"/>
      <c r="BM67" s="1443"/>
      <c r="BN67" s="1453"/>
    </row>
    <row r="68" spans="2:66" ht="20.25" customHeight="1">
      <c r="B68" s="1200"/>
      <c r="C68" s="1461"/>
      <c r="D68" s="1467"/>
      <c r="E68" s="1432"/>
      <c r="F68" s="1478"/>
      <c r="G68" s="1212"/>
      <c r="H68" s="1223"/>
      <c r="I68" s="1231"/>
      <c r="J68" s="1236">
        <f>G67</f>
        <v>0</v>
      </c>
      <c r="K68" s="1231"/>
      <c r="L68" s="1236">
        <f>M67</f>
        <v>0</v>
      </c>
      <c r="M68" s="1244"/>
      <c r="N68" s="1258"/>
      <c r="O68" s="1264"/>
      <c r="P68" s="1280"/>
      <c r="Q68" s="1280"/>
      <c r="R68" s="1223"/>
      <c r="S68" s="1288"/>
      <c r="T68" s="1293"/>
      <c r="U68" s="1293"/>
      <c r="V68" s="1293"/>
      <c r="W68" s="1304"/>
      <c r="X68" s="1313" t="s">
        <v>1559</v>
      </c>
      <c r="Y68" s="1320"/>
      <c r="Z68" s="1331"/>
      <c r="AA68" s="1342"/>
      <c r="AB68" s="1354"/>
      <c r="AC68" s="1354"/>
      <c r="AD68" s="1354"/>
      <c r="AE68" s="1354"/>
      <c r="AF68" s="1354"/>
      <c r="AG68" s="1370"/>
      <c r="AH68" s="1342"/>
      <c r="AI68" s="1354"/>
      <c r="AJ68" s="1354"/>
      <c r="AK68" s="1354"/>
      <c r="AL68" s="1354"/>
      <c r="AM68" s="1354"/>
      <c r="AN68" s="1370"/>
      <c r="AO68" s="1342"/>
      <c r="AP68" s="1354"/>
      <c r="AQ68" s="1354"/>
      <c r="AR68" s="1354"/>
      <c r="AS68" s="1354"/>
      <c r="AT68" s="1354"/>
      <c r="AU68" s="1370"/>
      <c r="AV68" s="1342"/>
      <c r="AW68" s="1354"/>
      <c r="AX68" s="1354"/>
      <c r="AY68" s="1354"/>
      <c r="AZ68" s="1354"/>
      <c r="BA68" s="1354"/>
      <c r="BB68" s="1370"/>
      <c r="BC68" s="1342" t="str">
        <f>IF(BC67="","",VLOOKUP(BC67,'勤務表【記載例】シフト記号表（勤務時間帯）'!$C$6:$L$47,10,FALSE))</f>
        <v/>
      </c>
      <c r="BD68" s="1354" t="str">
        <f>IF(BD67="","",VLOOKUP(BD67,'勤務表【記載例】シフト記号表（勤務時間帯）'!$C$6:$L$47,10,FALSE))</f>
        <v/>
      </c>
      <c r="BE68" s="1354" t="str">
        <f>IF(BE67="","",VLOOKUP(BE67,'勤務表【記載例】シフト記号表（勤務時間帯）'!$C$6:$L$47,10,FALSE))</f>
        <v/>
      </c>
      <c r="BF68" s="1404">
        <f>IF($BI$3="４週",SUM(AA68:BB68),IF($BI$3="暦月",SUM(AA68:BE68),""))</f>
        <v>0</v>
      </c>
      <c r="BG68" s="1413"/>
      <c r="BH68" s="1422">
        <f>IF($BI$3="４週",BF68/4,IF($BI$3="暦月",(BF68/($BI$8/7)),""))</f>
        <v>0</v>
      </c>
      <c r="BI68" s="1413"/>
      <c r="BJ68" s="1435"/>
      <c r="BK68" s="1442"/>
      <c r="BL68" s="1442"/>
      <c r="BM68" s="1442"/>
      <c r="BN68" s="1452"/>
    </row>
    <row r="69" spans="2:66" ht="20.25" customHeight="1">
      <c r="B69" s="1199">
        <f>B67+1</f>
        <v>27</v>
      </c>
      <c r="C69" s="1462"/>
      <c r="D69" s="1468"/>
      <c r="E69" s="1432"/>
      <c r="F69" s="1478"/>
      <c r="G69" s="1213"/>
      <c r="H69" s="1224"/>
      <c r="I69" s="1231"/>
      <c r="J69" s="1236"/>
      <c r="K69" s="1231"/>
      <c r="L69" s="1236"/>
      <c r="M69" s="1245"/>
      <c r="N69" s="1259"/>
      <c r="O69" s="1265"/>
      <c r="P69" s="1281"/>
      <c r="Q69" s="1281"/>
      <c r="R69" s="1224"/>
      <c r="S69" s="1288"/>
      <c r="T69" s="1293"/>
      <c r="U69" s="1293"/>
      <c r="V69" s="1293"/>
      <c r="W69" s="1304"/>
      <c r="X69" s="1314" t="s">
        <v>1366</v>
      </c>
      <c r="Y69" s="1321"/>
      <c r="Z69" s="1332"/>
      <c r="AA69" s="1343"/>
      <c r="AB69" s="1355"/>
      <c r="AC69" s="1355"/>
      <c r="AD69" s="1355"/>
      <c r="AE69" s="1355"/>
      <c r="AF69" s="1355"/>
      <c r="AG69" s="1371"/>
      <c r="AH69" s="1343"/>
      <c r="AI69" s="1355"/>
      <c r="AJ69" s="1355"/>
      <c r="AK69" s="1355"/>
      <c r="AL69" s="1355"/>
      <c r="AM69" s="1355"/>
      <c r="AN69" s="1371"/>
      <c r="AO69" s="1343"/>
      <c r="AP69" s="1355"/>
      <c r="AQ69" s="1355"/>
      <c r="AR69" s="1355"/>
      <c r="AS69" s="1355"/>
      <c r="AT69" s="1355"/>
      <c r="AU69" s="1371"/>
      <c r="AV69" s="1343"/>
      <c r="AW69" s="1355"/>
      <c r="AX69" s="1355"/>
      <c r="AY69" s="1355"/>
      <c r="AZ69" s="1355"/>
      <c r="BA69" s="1355"/>
      <c r="BB69" s="1371"/>
      <c r="BC69" s="1343"/>
      <c r="BD69" s="1355"/>
      <c r="BE69" s="1398"/>
      <c r="BF69" s="1405"/>
      <c r="BG69" s="1414"/>
      <c r="BH69" s="1423"/>
      <c r="BI69" s="1431"/>
      <c r="BJ69" s="1436"/>
      <c r="BK69" s="1443"/>
      <c r="BL69" s="1443"/>
      <c r="BM69" s="1443"/>
      <c r="BN69" s="1453"/>
    </row>
    <row r="70" spans="2:66" ht="20.25" customHeight="1">
      <c r="B70" s="1200"/>
      <c r="C70" s="1461"/>
      <c r="D70" s="1467"/>
      <c r="E70" s="1432"/>
      <c r="F70" s="1478"/>
      <c r="G70" s="1212"/>
      <c r="H70" s="1223"/>
      <c r="I70" s="1231"/>
      <c r="J70" s="1236">
        <f>G69</f>
        <v>0</v>
      </c>
      <c r="K70" s="1231"/>
      <c r="L70" s="1236">
        <f>M69</f>
        <v>0</v>
      </c>
      <c r="M70" s="1244"/>
      <c r="N70" s="1258"/>
      <c r="O70" s="1264"/>
      <c r="P70" s="1280"/>
      <c r="Q70" s="1280"/>
      <c r="R70" s="1223"/>
      <c r="S70" s="1288"/>
      <c r="T70" s="1293"/>
      <c r="U70" s="1293"/>
      <c r="V70" s="1293"/>
      <c r="W70" s="1304"/>
      <c r="X70" s="1313" t="s">
        <v>1559</v>
      </c>
      <c r="Y70" s="1320"/>
      <c r="Z70" s="1331"/>
      <c r="AA70" s="1342"/>
      <c r="AB70" s="1354"/>
      <c r="AC70" s="1354"/>
      <c r="AD70" s="1354"/>
      <c r="AE70" s="1354"/>
      <c r="AF70" s="1354"/>
      <c r="AG70" s="1370"/>
      <c r="AH70" s="1342"/>
      <c r="AI70" s="1354"/>
      <c r="AJ70" s="1354"/>
      <c r="AK70" s="1354"/>
      <c r="AL70" s="1354"/>
      <c r="AM70" s="1354"/>
      <c r="AN70" s="1370"/>
      <c r="AO70" s="1342"/>
      <c r="AP70" s="1354"/>
      <c r="AQ70" s="1354"/>
      <c r="AR70" s="1354"/>
      <c r="AS70" s="1354"/>
      <c r="AT70" s="1354"/>
      <c r="AU70" s="1370"/>
      <c r="AV70" s="1342"/>
      <c r="AW70" s="1354"/>
      <c r="AX70" s="1354"/>
      <c r="AY70" s="1354"/>
      <c r="AZ70" s="1354"/>
      <c r="BA70" s="1354"/>
      <c r="BB70" s="1370"/>
      <c r="BC70" s="1342" t="str">
        <f>IF(BC69="","",VLOOKUP(BC69,'勤務表【記載例】シフト記号表（勤務時間帯）'!$C$6:$L$47,10,FALSE))</f>
        <v/>
      </c>
      <c r="BD70" s="1354" t="str">
        <f>IF(BD69="","",VLOOKUP(BD69,'勤務表【記載例】シフト記号表（勤務時間帯）'!$C$6:$L$47,10,FALSE))</f>
        <v/>
      </c>
      <c r="BE70" s="1354" t="str">
        <f>IF(BE69="","",VLOOKUP(BE69,'勤務表【記載例】シフト記号表（勤務時間帯）'!$C$6:$L$47,10,FALSE))</f>
        <v/>
      </c>
      <c r="BF70" s="1404">
        <f>IF($BI$3="４週",SUM(AA70:BB70),IF($BI$3="暦月",SUM(AA70:BE70),""))</f>
        <v>0</v>
      </c>
      <c r="BG70" s="1413"/>
      <c r="BH70" s="1422">
        <f>IF($BI$3="４週",BF70/4,IF($BI$3="暦月",(BF70/($BI$8/7)),""))</f>
        <v>0</v>
      </c>
      <c r="BI70" s="1413"/>
      <c r="BJ70" s="1435"/>
      <c r="BK70" s="1442"/>
      <c r="BL70" s="1442"/>
      <c r="BM70" s="1442"/>
      <c r="BN70" s="1452"/>
    </row>
    <row r="71" spans="2:66" ht="20.25" customHeight="1">
      <c r="B71" s="1199">
        <f>B69+1</f>
        <v>28</v>
      </c>
      <c r="C71" s="1462"/>
      <c r="D71" s="1468"/>
      <c r="E71" s="1432"/>
      <c r="F71" s="1478"/>
      <c r="G71" s="1213"/>
      <c r="H71" s="1224"/>
      <c r="I71" s="1231"/>
      <c r="J71" s="1236"/>
      <c r="K71" s="1231"/>
      <c r="L71" s="1236"/>
      <c r="M71" s="1245"/>
      <c r="N71" s="1259"/>
      <c r="O71" s="1265"/>
      <c r="P71" s="1281"/>
      <c r="Q71" s="1281"/>
      <c r="R71" s="1224"/>
      <c r="S71" s="1288"/>
      <c r="T71" s="1293"/>
      <c r="U71" s="1293"/>
      <c r="V71" s="1293"/>
      <c r="W71" s="1304"/>
      <c r="X71" s="1314" t="s">
        <v>1366</v>
      </c>
      <c r="Y71" s="1321"/>
      <c r="Z71" s="1332"/>
      <c r="AA71" s="1343"/>
      <c r="AB71" s="1355"/>
      <c r="AC71" s="1355"/>
      <c r="AD71" s="1355"/>
      <c r="AE71" s="1355"/>
      <c r="AF71" s="1355"/>
      <c r="AG71" s="1371"/>
      <c r="AH71" s="1343"/>
      <c r="AI71" s="1355"/>
      <c r="AJ71" s="1355"/>
      <c r="AK71" s="1355"/>
      <c r="AL71" s="1355"/>
      <c r="AM71" s="1355"/>
      <c r="AN71" s="1371"/>
      <c r="AO71" s="1343"/>
      <c r="AP71" s="1355"/>
      <c r="AQ71" s="1355"/>
      <c r="AR71" s="1355"/>
      <c r="AS71" s="1355"/>
      <c r="AT71" s="1355"/>
      <c r="AU71" s="1371"/>
      <c r="AV71" s="1343"/>
      <c r="AW71" s="1355"/>
      <c r="AX71" s="1355"/>
      <c r="AY71" s="1355"/>
      <c r="AZ71" s="1355"/>
      <c r="BA71" s="1355"/>
      <c r="BB71" s="1371"/>
      <c r="BC71" s="1343"/>
      <c r="BD71" s="1355"/>
      <c r="BE71" s="1398"/>
      <c r="BF71" s="1405"/>
      <c r="BG71" s="1414"/>
      <c r="BH71" s="1423"/>
      <c r="BI71" s="1431"/>
      <c r="BJ71" s="1436"/>
      <c r="BK71" s="1443"/>
      <c r="BL71" s="1443"/>
      <c r="BM71" s="1443"/>
      <c r="BN71" s="1453"/>
    </row>
    <row r="72" spans="2:66" ht="20.25" customHeight="1">
      <c r="B72" s="1200"/>
      <c r="C72" s="1461"/>
      <c r="D72" s="1467"/>
      <c r="E72" s="1432"/>
      <c r="F72" s="1478"/>
      <c r="G72" s="1212"/>
      <c r="H72" s="1223"/>
      <c r="I72" s="1231"/>
      <c r="J72" s="1236">
        <f>G71</f>
        <v>0</v>
      </c>
      <c r="K72" s="1231"/>
      <c r="L72" s="1236">
        <f>M71</f>
        <v>0</v>
      </c>
      <c r="M72" s="1244"/>
      <c r="N72" s="1258"/>
      <c r="O72" s="1264"/>
      <c r="P72" s="1280"/>
      <c r="Q72" s="1280"/>
      <c r="R72" s="1223"/>
      <c r="S72" s="1288"/>
      <c r="T72" s="1293"/>
      <c r="U72" s="1293"/>
      <c r="V72" s="1293"/>
      <c r="W72" s="1304"/>
      <c r="X72" s="1313" t="s">
        <v>1559</v>
      </c>
      <c r="Y72" s="1320"/>
      <c r="Z72" s="1331"/>
      <c r="AA72" s="1342"/>
      <c r="AB72" s="1354"/>
      <c r="AC72" s="1354"/>
      <c r="AD72" s="1354"/>
      <c r="AE72" s="1354"/>
      <c r="AF72" s="1354"/>
      <c r="AG72" s="1370"/>
      <c r="AH72" s="1342"/>
      <c r="AI72" s="1354"/>
      <c r="AJ72" s="1354"/>
      <c r="AK72" s="1354"/>
      <c r="AL72" s="1354"/>
      <c r="AM72" s="1354"/>
      <c r="AN72" s="1370"/>
      <c r="AO72" s="1342"/>
      <c r="AP72" s="1354"/>
      <c r="AQ72" s="1354"/>
      <c r="AR72" s="1354"/>
      <c r="AS72" s="1354"/>
      <c r="AT72" s="1354"/>
      <c r="AU72" s="1370"/>
      <c r="AV72" s="1342"/>
      <c r="AW72" s="1354"/>
      <c r="AX72" s="1354"/>
      <c r="AY72" s="1354"/>
      <c r="AZ72" s="1354"/>
      <c r="BA72" s="1354"/>
      <c r="BB72" s="1370"/>
      <c r="BC72" s="1342" t="str">
        <f>IF(BC71="","",VLOOKUP(BC71,'勤務表【記載例】シフト記号表（勤務時間帯）'!$C$6:$L$47,10,FALSE))</f>
        <v/>
      </c>
      <c r="BD72" s="1354" t="str">
        <f>IF(BD71="","",VLOOKUP(BD71,'勤務表【記載例】シフト記号表（勤務時間帯）'!$C$6:$L$47,10,FALSE))</f>
        <v/>
      </c>
      <c r="BE72" s="1354" t="str">
        <f>IF(BE71="","",VLOOKUP(BE71,'勤務表【記載例】シフト記号表（勤務時間帯）'!$C$6:$L$47,10,FALSE))</f>
        <v/>
      </c>
      <c r="BF72" s="1404">
        <f>IF($BI$3="４週",SUM(AA72:BB72),IF($BI$3="暦月",SUM(AA72:BE72),""))</f>
        <v>0</v>
      </c>
      <c r="BG72" s="1413"/>
      <c r="BH72" s="1422">
        <f>IF($BI$3="４週",BF72/4,IF($BI$3="暦月",(BF72/($BI$8/7)),""))</f>
        <v>0</v>
      </c>
      <c r="BI72" s="1413"/>
      <c r="BJ72" s="1435"/>
      <c r="BK72" s="1442"/>
      <c r="BL72" s="1442"/>
      <c r="BM72" s="1442"/>
      <c r="BN72" s="1452"/>
    </row>
    <row r="73" spans="2:66" ht="20.25" customHeight="1">
      <c r="B73" s="1199">
        <f>B71+1</f>
        <v>29</v>
      </c>
      <c r="C73" s="1462"/>
      <c r="D73" s="1468"/>
      <c r="E73" s="1432"/>
      <c r="F73" s="1478"/>
      <c r="G73" s="1213"/>
      <c r="H73" s="1224"/>
      <c r="I73" s="1231"/>
      <c r="J73" s="1236"/>
      <c r="K73" s="1231"/>
      <c r="L73" s="1236"/>
      <c r="M73" s="1245"/>
      <c r="N73" s="1259"/>
      <c r="O73" s="1265"/>
      <c r="P73" s="1281"/>
      <c r="Q73" s="1281"/>
      <c r="R73" s="1224"/>
      <c r="S73" s="1288"/>
      <c r="T73" s="1293"/>
      <c r="U73" s="1293"/>
      <c r="V73" s="1293"/>
      <c r="W73" s="1304"/>
      <c r="X73" s="1314" t="s">
        <v>1366</v>
      </c>
      <c r="Y73" s="1321"/>
      <c r="Z73" s="1332"/>
      <c r="AA73" s="1343"/>
      <c r="AB73" s="1355"/>
      <c r="AC73" s="1355"/>
      <c r="AD73" s="1355"/>
      <c r="AE73" s="1355"/>
      <c r="AF73" s="1355"/>
      <c r="AG73" s="1371"/>
      <c r="AH73" s="1343"/>
      <c r="AI73" s="1355"/>
      <c r="AJ73" s="1355"/>
      <c r="AK73" s="1355"/>
      <c r="AL73" s="1355"/>
      <c r="AM73" s="1355"/>
      <c r="AN73" s="1371"/>
      <c r="AO73" s="1343"/>
      <c r="AP73" s="1355"/>
      <c r="AQ73" s="1355"/>
      <c r="AR73" s="1355"/>
      <c r="AS73" s="1355"/>
      <c r="AT73" s="1355"/>
      <c r="AU73" s="1371"/>
      <c r="AV73" s="1343"/>
      <c r="AW73" s="1355"/>
      <c r="AX73" s="1355"/>
      <c r="AY73" s="1355"/>
      <c r="AZ73" s="1355"/>
      <c r="BA73" s="1355"/>
      <c r="BB73" s="1371"/>
      <c r="BC73" s="1343"/>
      <c r="BD73" s="1355"/>
      <c r="BE73" s="1398"/>
      <c r="BF73" s="1405"/>
      <c r="BG73" s="1414"/>
      <c r="BH73" s="1423"/>
      <c r="BI73" s="1431"/>
      <c r="BJ73" s="1436"/>
      <c r="BK73" s="1443"/>
      <c r="BL73" s="1443"/>
      <c r="BM73" s="1443"/>
      <c r="BN73" s="1453"/>
    </row>
    <row r="74" spans="2:66" ht="20.25" customHeight="1">
      <c r="B74" s="1200"/>
      <c r="C74" s="1461"/>
      <c r="D74" s="1467"/>
      <c r="E74" s="1432"/>
      <c r="F74" s="1478"/>
      <c r="G74" s="1214"/>
      <c r="H74" s="1225"/>
      <c r="I74" s="1233"/>
      <c r="J74" s="1238">
        <f>G73</f>
        <v>0</v>
      </c>
      <c r="K74" s="1233"/>
      <c r="L74" s="1238">
        <f>M73</f>
        <v>0</v>
      </c>
      <c r="M74" s="1246"/>
      <c r="N74" s="1260"/>
      <c r="O74" s="1266"/>
      <c r="P74" s="1282"/>
      <c r="Q74" s="1282"/>
      <c r="R74" s="1225"/>
      <c r="S74" s="1288"/>
      <c r="T74" s="1293"/>
      <c r="U74" s="1293"/>
      <c r="V74" s="1293"/>
      <c r="W74" s="1304"/>
      <c r="X74" s="1313" t="s">
        <v>1559</v>
      </c>
      <c r="Y74" s="1320"/>
      <c r="Z74" s="1331"/>
      <c r="AA74" s="1342"/>
      <c r="AB74" s="1354"/>
      <c r="AC74" s="1354"/>
      <c r="AD74" s="1354"/>
      <c r="AE74" s="1354"/>
      <c r="AF74" s="1354"/>
      <c r="AG74" s="1370"/>
      <c r="AH74" s="1342"/>
      <c r="AI74" s="1354"/>
      <c r="AJ74" s="1354"/>
      <c r="AK74" s="1354"/>
      <c r="AL74" s="1354"/>
      <c r="AM74" s="1354"/>
      <c r="AN74" s="1370"/>
      <c r="AO74" s="1342"/>
      <c r="AP74" s="1354"/>
      <c r="AQ74" s="1354"/>
      <c r="AR74" s="1354"/>
      <c r="AS74" s="1354"/>
      <c r="AT74" s="1354"/>
      <c r="AU74" s="1370"/>
      <c r="AV74" s="1342"/>
      <c r="AW74" s="1354"/>
      <c r="AX74" s="1354"/>
      <c r="AY74" s="1354"/>
      <c r="AZ74" s="1354"/>
      <c r="BA74" s="1354"/>
      <c r="BB74" s="1370"/>
      <c r="BC74" s="1342" t="str">
        <f>IF(BC73="","",VLOOKUP(BC73,'勤務表【記載例】シフト記号表（勤務時間帯）'!$C$6:$L$47,10,FALSE))</f>
        <v/>
      </c>
      <c r="BD74" s="1354" t="str">
        <f>IF(BD73="","",VLOOKUP(BD73,'勤務表【記載例】シフト記号表（勤務時間帯）'!$C$6:$L$47,10,FALSE))</f>
        <v/>
      </c>
      <c r="BE74" s="1354" t="str">
        <f>IF(BE73="","",VLOOKUP(BE73,'勤務表【記載例】シフト記号表（勤務時間帯）'!$C$6:$L$47,10,FALSE))</f>
        <v/>
      </c>
      <c r="BF74" s="1406">
        <f>IF($BI$3="４週",SUM(AA74:BB74),IF($BI$3="暦月",SUM(AA74:BE74),""))</f>
        <v>0</v>
      </c>
      <c r="BG74" s="1415"/>
      <c r="BH74" s="1424">
        <f>IF($BI$3="４週",BF74/4,IF($BI$3="暦月",(BF74/($BI$8/7)),""))</f>
        <v>0</v>
      </c>
      <c r="BI74" s="1415"/>
      <c r="BJ74" s="1437"/>
      <c r="BK74" s="1444"/>
      <c r="BL74" s="1444"/>
      <c r="BM74" s="1444"/>
      <c r="BN74" s="1454"/>
    </row>
    <row r="75" spans="2:66" ht="20.25" customHeight="1">
      <c r="B75" s="1199">
        <f>B73+1</f>
        <v>30</v>
      </c>
      <c r="C75" s="1462"/>
      <c r="D75" s="1468"/>
      <c r="E75" s="1432"/>
      <c r="F75" s="1478"/>
      <c r="G75" s="1213"/>
      <c r="H75" s="1224"/>
      <c r="I75" s="1232"/>
      <c r="J75" s="1237"/>
      <c r="K75" s="1232"/>
      <c r="L75" s="1237"/>
      <c r="M75" s="1245"/>
      <c r="N75" s="1259"/>
      <c r="O75" s="1265"/>
      <c r="P75" s="1281"/>
      <c r="Q75" s="1281"/>
      <c r="R75" s="1224"/>
      <c r="S75" s="1288"/>
      <c r="T75" s="1293"/>
      <c r="U75" s="1293"/>
      <c r="V75" s="1293"/>
      <c r="W75" s="1304"/>
      <c r="X75" s="1480" t="s">
        <v>1366</v>
      </c>
      <c r="Y75" s="1481"/>
      <c r="Z75" s="1482"/>
      <c r="AA75" s="1343"/>
      <c r="AB75" s="1355"/>
      <c r="AC75" s="1355"/>
      <c r="AD75" s="1355"/>
      <c r="AE75" s="1355"/>
      <c r="AF75" s="1355"/>
      <c r="AG75" s="1371"/>
      <c r="AH75" s="1343"/>
      <c r="AI75" s="1355"/>
      <c r="AJ75" s="1355"/>
      <c r="AK75" s="1355"/>
      <c r="AL75" s="1355"/>
      <c r="AM75" s="1355"/>
      <c r="AN75" s="1371"/>
      <c r="AO75" s="1343"/>
      <c r="AP75" s="1355"/>
      <c r="AQ75" s="1355"/>
      <c r="AR75" s="1355"/>
      <c r="AS75" s="1355"/>
      <c r="AT75" s="1355"/>
      <c r="AU75" s="1371"/>
      <c r="AV75" s="1343"/>
      <c r="AW75" s="1355"/>
      <c r="AX75" s="1355"/>
      <c r="AY75" s="1355"/>
      <c r="AZ75" s="1355"/>
      <c r="BA75" s="1355"/>
      <c r="BB75" s="1371"/>
      <c r="BC75" s="1343"/>
      <c r="BD75" s="1355"/>
      <c r="BE75" s="1398"/>
      <c r="BF75" s="1405"/>
      <c r="BG75" s="1414"/>
      <c r="BH75" s="1423"/>
      <c r="BI75" s="1431"/>
      <c r="BJ75" s="1436"/>
      <c r="BK75" s="1443"/>
      <c r="BL75" s="1443"/>
      <c r="BM75" s="1443"/>
      <c r="BN75" s="1453"/>
    </row>
    <row r="76" spans="2:66" ht="20.25" customHeight="1">
      <c r="B76" s="1201"/>
      <c r="C76" s="1463"/>
      <c r="D76" s="1469"/>
      <c r="E76" s="1473"/>
      <c r="F76" s="1479"/>
      <c r="G76" s="1215"/>
      <c r="H76" s="1226"/>
      <c r="I76" s="1234"/>
      <c r="J76" s="1239">
        <f>G76</f>
        <v>0</v>
      </c>
      <c r="K76" s="1234"/>
      <c r="L76" s="1239">
        <f>M76</f>
        <v>0</v>
      </c>
      <c r="M76" s="1247"/>
      <c r="N76" s="1261"/>
      <c r="O76" s="1267"/>
      <c r="P76" s="1283"/>
      <c r="Q76" s="1283"/>
      <c r="R76" s="1226"/>
      <c r="S76" s="1289"/>
      <c r="T76" s="1294"/>
      <c r="U76" s="1294"/>
      <c r="V76" s="1294"/>
      <c r="W76" s="1305"/>
      <c r="X76" s="1315" t="s">
        <v>1559</v>
      </c>
      <c r="Y76" s="1322"/>
      <c r="Z76" s="1333"/>
      <c r="AA76" s="1344"/>
      <c r="AB76" s="1356"/>
      <c r="AC76" s="1356"/>
      <c r="AD76" s="1356"/>
      <c r="AE76" s="1356"/>
      <c r="AF76" s="1356"/>
      <c r="AG76" s="1372"/>
      <c r="AH76" s="1344"/>
      <c r="AI76" s="1356"/>
      <c r="AJ76" s="1356"/>
      <c r="AK76" s="1356"/>
      <c r="AL76" s="1356"/>
      <c r="AM76" s="1356"/>
      <c r="AN76" s="1372"/>
      <c r="AO76" s="1344"/>
      <c r="AP76" s="1356"/>
      <c r="AQ76" s="1356"/>
      <c r="AR76" s="1356"/>
      <c r="AS76" s="1356"/>
      <c r="AT76" s="1356"/>
      <c r="AU76" s="1372"/>
      <c r="AV76" s="1344"/>
      <c r="AW76" s="1356"/>
      <c r="AX76" s="1356"/>
      <c r="AY76" s="1356"/>
      <c r="AZ76" s="1356" t="str">
        <f>IF(AZ75="","",VLOOKUP(AZ75,'勤務表【記載例】シフト記号表（勤務時間帯）'!$C$6:$L$47,10,FALSE))</f>
        <v/>
      </c>
      <c r="BA76" s="1356" t="str">
        <f>IF(BA75="","",VLOOKUP(BA75,'勤務表【記載例】シフト記号表（勤務時間帯）'!$C$6:$L$47,10,FALSE))</f>
        <v/>
      </c>
      <c r="BB76" s="1372" t="str">
        <f>IF(BB75="","",VLOOKUP(BB75,'勤務表【記載例】シフト記号表（勤務時間帯）'!$C$6:$L$47,10,FALSE))</f>
        <v/>
      </c>
      <c r="BC76" s="1344" t="str">
        <f>IF(BC75="","",VLOOKUP(BC75,'勤務表【記載例】シフト記号表（勤務時間帯）'!$C$6:$L$47,10,FALSE))</f>
        <v/>
      </c>
      <c r="BD76" s="1356" t="str">
        <f>IF(BD75="","",VLOOKUP(BD75,'勤務表【記載例】シフト記号表（勤務時間帯）'!$C$6:$L$47,10,FALSE))</f>
        <v/>
      </c>
      <c r="BE76" s="1483" t="str">
        <f>IF(BE75="","",VLOOKUP(BE75,'勤務表【記載例】シフト記号表（勤務時間帯）'!$C$6:$L$47,10,FALSE))</f>
        <v/>
      </c>
      <c r="BF76" s="1407">
        <f>IF($BI$3="４週",SUM(AA76:BB76),IF($BI$3="暦月",SUM(AA76:BE76),""))</f>
        <v>0</v>
      </c>
      <c r="BG76" s="1416"/>
      <c r="BH76" s="1425">
        <f>IF($BI$3="４週",BF76/4,IF($BI$3="暦月",(BF76/($BI$8/7)),""))</f>
        <v>0</v>
      </c>
      <c r="BI76" s="1416"/>
      <c r="BJ76" s="1438"/>
      <c r="BK76" s="1445"/>
      <c r="BL76" s="1445"/>
      <c r="BM76" s="1445"/>
      <c r="BN76" s="1455"/>
    </row>
    <row r="77" spans="2:66" ht="20.25" customHeight="1">
      <c r="B77" s="1202"/>
      <c r="C77" s="1202"/>
      <c r="D77" s="1202"/>
      <c r="E77" s="1202"/>
      <c r="F77" s="1202"/>
      <c r="G77" s="1216"/>
      <c r="H77" s="1216"/>
      <c r="I77" s="1216"/>
      <c r="J77" s="1216"/>
      <c r="K77" s="1216"/>
      <c r="L77" s="1216"/>
      <c r="M77" s="1248"/>
      <c r="N77" s="1248"/>
      <c r="O77" s="1216"/>
      <c r="P77" s="1216"/>
      <c r="Q77" s="1216"/>
      <c r="R77" s="1216"/>
      <c r="S77" s="1290"/>
      <c r="T77" s="1290"/>
      <c r="U77" s="1290"/>
      <c r="V77" s="1298"/>
      <c r="W77" s="1298"/>
      <c r="X77" s="1298"/>
      <c r="Y77" s="1323"/>
      <c r="Z77" s="1334"/>
      <c r="AA77" s="1345"/>
      <c r="AB77" s="1345"/>
      <c r="AC77" s="1345"/>
      <c r="AD77" s="1345"/>
      <c r="AE77" s="1345"/>
      <c r="AF77" s="1345"/>
      <c r="AG77" s="1345"/>
      <c r="AH77" s="1345"/>
      <c r="AI77" s="1345"/>
      <c r="AJ77" s="1345"/>
      <c r="AK77" s="1345"/>
      <c r="AL77" s="1345"/>
      <c r="AM77" s="1345"/>
      <c r="AN77" s="1345"/>
      <c r="AO77" s="1345"/>
      <c r="AP77" s="1345"/>
      <c r="AQ77" s="1345"/>
      <c r="AR77" s="1345"/>
      <c r="AS77" s="1345"/>
      <c r="AT77" s="1345"/>
      <c r="AU77" s="1345"/>
      <c r="AV77" s="1345"/>
      <c r="AW77" s="1345"/>
      <c r="AX77" s="1345"/>
      <c r="AY77" s="1345"/>
      <c r="AZ77" s="1345"/>
      <c r="BA77" s="1345"/>
      <c r="BB77" s="1345"/>
      <c r="BC77" s="1345"/>
      <c r="BD77" s="1345"/>
      <c r="BE77" s="1345"/>
      <c r="BF77" s="1345"/>
      <c r="BG77" s="1345"/>
      <c r="BH77" s="1426"/>
      <c r="BI77" s="1426"/>
      <c r="BJ77" s="1290"/>
      <c r="BK77" s="1290"/>
      <c r="BL77" s="1290"/>
      <c r="BM77" s="1290"/>
      <c r="BN77" s="1290"/>
    </row>
    <row r="78" spans="2:66" ht="20.25" customHeight="1">
      <c r="B78" s="1202"/>
      <c r="C78" s="1202"/>
      <c r="D78" s="1202"/>
      <c r="E78" s="1202"/>
      <c r="F78" s="1202"/>
      <c r="G78" s="1216"/>
      <c r="H78" s="1216"/>
      <c r="I78" s="1216"/>
      <c r="J78" s="1216"/>
      <c r="K78" s="1216"/>
      <c r="L78" s="1216"/>
      <c r="M78" s="1249"/>
      <c r="N78" s="1262" t="s">
        <v>302</v>
      </c>
      <c r="O78" s="1262"/>
      <c r="P78" s="1262"/>
      <c r="Q78" s="1262"/>
      <c r="R78" s="1262"/>
      <c r="S78" s="1262"/>
      <c r="T78" s="1262"/>
      <c r="U78" s="1262"/>
      <c r="V78" s="1262"/>
      <c r="W78" s="1262"/>
      <c r="X78" s="1272"/>
      <c r="Y78" s="1262"/>
      <c r="Z78" s="1262"/>
      <c r="AA78" s="1262"/>
      <c r="AB78" s="1262"/>
      <c r="AC78" s="1262"/>
      <c r="AD78" s="1350"/>
      <c r="AE78" s="1350"/>
      <c r="AF78" s="1350"/>
      <c r="AG78" s="1350"/>
      <c r="AH78" s="1350"/>
      <c r="AI78" s="1350"/>
      <c r="AJ78" s="1350"/>
      <c r="AK78" s="1350"/>
      <c r="AL78" s="1350"/>
      <c r="AM78" s="1350"/>
      <c r="AN78" s="1350"/>
      <c r="AO78" s="1350"/>
      <c r="AP78" s="1350"/>
      <c r="AQ78" s="1350"/>
      <c r="AR78" s="1350"/>
      <c r="AS78" s="1350"/>
      <c r="AT78" s="1350"/>
      <c r="AU78" s="1350"/>
      <c r="AV78" s="1350"/>
      <c r="AW78" s="1350"/>
      <c r="AX78" s="1350"/>
      <c r="AY78" s="1350"/>
      <c r="AZ78" s="1350"/>
      <c r="BA78" s="1350"/>
      <c r="BB78" s="1350"/>
      <c r="BC78" s="1350"/>
      <c r="BD78" s="1350"/>
      <c r="BE78" s="1350"/>
      <c r="BF78" s="1350"/>
      <c r="BG78" s="1350"/>
      <c r="BH78" s="1427"/>
      <c r="BI78" s="1426"/>
      <c r="BJ78" s="1290"/>
      <c r="BK78" s="1290"/>
      <c r="BL78" s="1290"/>
      <c r="BM78" s="1290"/>
      <c r="BN78" s="1290"/>
    </row>
    <row r="79" spans="2:66" ht="20.25" customHeight="1">
      <c r="B79" s="1202"/>
      <c r="C79" s="1202"/>
      <c r="D79" s="1202"/>
      <c r="E79" s="1202"/>
      <c r="F79" s="1202"/>
      <c r="G79" s="1216"/>
      <c r="H79" s="1216"/>
      <c r="I79" s="1216"/>
      <c r="J79" s="1216"/>
      <c r="K79" s="1216"/>
      <c r="L79" s="1216"/>
      <c r="M79" s="1249"/>
      <c r="N79" s="1262"/>
      <c r="O79" s="1262" t="s">
        <v>1529</v>
      </c>
      <c r="P79" s="1262"/>
      <c r="Q79" s="1262"/>
      <c r="R79" s="1262"/>
      <c r="S79" s="1262"/>
      <c r="T79" s="1262"/>
      <c r="U79" s="1262"/>
      <c r="V79" s="1262"/>
      <c r="W79" s="1262"/>
      <c r="X79" s="1272"/>
      <c r="Y79" s="1262"/>
      <c r="Z79" s="1262"/>
      <c r="AA79" s="1262"/>
      <c r="AB79" s="1262"/>
      <c r="AC79" s="1262"/>
      <c r="AD79" s="1350"/>
      <c r="AE79" s="1262" t="s">
        <v>1444</v>
      </c>
      <c r="AF79" s="1262"/>
      <c r="AG79" s="1262"/>
      <c r="AH79" s="1262"/>
      <c r="AI79" s="1262"/>
      <c r="AJ79" s="1262"/>
      <c r="AK79" s="1262"/>
      <c r="AL79" s="1262"/>
      <c r="AM79" s="1262"/>
      <c r="AN79" s="1272"/>
      <c r="AO79" s="1262"/>
      <c r="AP79" s="1262"/>
      <c r="AQ79" s="1262"/>
      <c r="AR79" s="1262"/>
      <c r="AS79" s="1350"/>
      <c r="AT79" s="1350"/>
      <c r="AU79" s="1262" t="s">
        <v>1571</v>
      </c>
      <c r="AV79" s="1350"/>
      <c r="AW79" s="1350"/>
      <c r="AX79" s="1350"/>
      <c r="AY79" s="1350"/>
      <c r="AZ79" s="1350"/>
      <c r="BA79" s="1350"/>
      <c r="BB79" s="1350"/>
      <c r="BC79" s="1350"/>
      <c r="BD79" s="1350"/>
      <c r="BE79" s="1350"/>
      <c r="BF79" s="1350"/>
      <c r="BG79" s="1350"/>
      <c r="BH79" s="1427"/>
      <c r="BI79" s="1426"/>
      <c r="BJ79" s="1290"/>
      <c r="BK79" s="1290"/>
      <c r="BL79" s="1290"/>
      <c r="BM79" s="1290"/>
      <c r="BN79" s="1290"/>
    </row>
    <row r="80" spans="2:66" ht="20.25" customHeight="1">
      <c r="B80" s="1202"/>
      <c r="C80" s="1202"/>
      <c r="D80" s="1202"/>
      <c r="E80" s="1202"/>
      <c r="F80" s="1202"/>
      <c r="G80" s="1216"/>
      <c r="H80" s="1216"/>
      <c r="I80" s="1216"/>
      <c r="J80" s="1216"/>
      <c r="K80" s="1216"/>
      <c r="L80" s="1216"/>
      <c r="M80" s="1249"/>
      <c r="N80" s="1262"/>
      <c r="O80" s="1268" t="s">
        <v>1530</v>
      </c>
      <c r="P80" s="1268"/>
      <c r="Q80" s="1268" t="s">
        <v>1536</v>
      </c>
      <c r="R80" s="1268"/>
      <c r="S80" s="1268"/>
      <c r="T80" s="1268"/>
      <c r="U80" s="1262"/>
      <c r="V80" s="1299" t="s">
        <v>1557</v>
      </c>
      <c r="W80" s="1299"/>
      <c r="X80" s="1299"/>
      <c r="Y80" s="1299"/>
      <c r="Z80" s="1274"/>
      <c r="AA80" s="1346" t="s">
        <v>677</v>
      </c>
      <c r="AB80" s="1346"/>
      <c r="AC80" s="1250"/>
      <c r="AD80" s="1350"/>
      <c r="AE80" s="1268" t="s">
        <v>1530</v>
      </c>
      <c r="AF80" s="1268"/>
      <c r="AG80" s="1268" t="s">
        <v>1536</v>
      </c>
      <c r="AH80" s="1268"/>
      <c r="AI80" s="1268"/>
      <c r="AJ80" s="1268"/>
      <c r="AK80" s="1262"/>
      <c r="AL80" s="1299" t="s">
        <v>1557</v>
      </c>
      <c r="AM80" s="1299"/>
      <c r="AN80" s="1299"/>
      <c r="AO80" s="1299"/>
      <c r="AP80" s="1274"/>
      <c r="AQ80" s="1346" t="s">
        <v>677</v>
      </c>
      <c r="AR80" s="1346"/>
      <c r="AS80" s="1350"/>
      <c r="AT80" s="1350"/>
      <c r="AU80" s="1350"/>
      <c r="AV80" s="1350"/>
      <c r="AW80" s="1350"/>
      <c r="AX80" s="1350"/>
      <c r="AY80" s="1350"/>
      <c r="AZ80" s="1350"/>
      <c r="BA80" s="1350"/>
      <c r="BB80" s="1350"/>
      <c r="BC80" s="1350"/>
      <c r="BD80" s="1350"/>
      <c r="BE80" s="1350"/>
      <c r="BF80" s="1350"/>
      <c r="BG80" s="1350"/>
      <c r="BH80" s="1427"/>
      <c r="BI80" s="1426"/>
      <c r="BJ80" s="1248"/>
      <c r="BK80" s="1248"/>
      <c r="BL80" s="1248"/>
      <c r="BM80" s="1248"/>
      <c r="BN80" s="1290"/>
    </row>
    <row r="81" spans="2:66" ht="20.25" customHeight="1">
      <c r="B81" s="1202"/>
      <c r="C81" s="1202"/>
      <c r="D81" s="1202"/>
      <c r="E81" s="1202"/>
      <c r="F81" s="1202"/>
      <c r="G81" s="1216"/>
      <c r="H81" s="1216"/>
      <c r="I81" s="1216"/>
      <c r="J81" s="1216"/>
      <c r="K81" s="1216"/>
      <c r="L81" s="1216"/>
      <c r="M81" s="1249"/>
      <c r="N81" s="1262"/>
      <c r="O81" s="1269"/>
      <c r="P81" s="1269"/>
      <c r="Q81" s="1269" t="s">
        <v>963</v>
      </c>
      <c r="R81" s="1269"/>
      <c r="S81" s="1269" t="s">
        <v>1551</v>
      </c>
      <c r="T81" s="1269"/>
      <c r="U81" s="1262"/>
      <c r="V81" s="1269" t="s">
        <v>963</v>
      </c>
      <c r="W81" s="1269"/>
      <c r="X81" s="1269" t="s">
        <v>1551</v>
      </c>
      <c r="Y81" s="1269"/>
      <c r="Z81" s="1274"/>
      <c r="AA81" s="1346" t="s">
        <v>1026</v>
      </c>
      <c r="AB81" s="1346"/>
      <c r="AC81" s="1250"/>
      <c r="AD81" s="1350"/>
      <c r="AE81" s="1269"/>
      <c r="AF81" s="1269"/>
      <c r="AG81" s="1269" t="s">
        <v>963</v>
      </c>
      <c r="AH81" s="1269"/>
      <c r="AI81" s="1269" t="s">
        <v>1551</v>
      </c>
      <c r="AJ81" s="1269"/>
      <c r="AK81" s="1262"/>
      <c r="AL81" s="1269" t="s">
        <v>963</v>
      </c>
      <c r="AM81" s="1269"/>
      <c r="AN81" s="1269" t="s">
        <v>1551</v>
      </c>
      <c r="AO81" s="1269"/>
      <c r="AP81" s="1274"/>
      <c r="AQ81" s="1346" t="s">
        <v>1026</v>
      </c>
      <c r="AR81" s="1346"/>
      <c r="AS81" s="1350"/>
      <c r="AT81" s="1350"/>
      <c r="AU81" s="1389" t="s">
        <v>1523</v>
      </c>
      <c r="AV81" s="1389"/>
      <c r="AW81" s="1389"/>
      <c r="AX81" s="1389"/>
      <c r="AY81" s="1274"/>
      <c r="AZ81" s="1346" t="s">
        <v>1524</v>
      </c>
      <c r="BA81" s="1389"/>
      <c r="BB81" s="1389"/>
      <c r="BC81" s="1389"/>
      <c r="BD81" s="1274"/>
      <c r="BE81" s="1269" t="s">
        <v>1378</v>
      </c>
      <c r="BF81" s="1269"/>
      <c r="BG81" s="1269"/>
      <c r="BH81" s="1269"/>
      <c r="BI81" s="1426"/>
      <c r="BJ81" s="1439"/>
      <c r="BK81" s="1439"/>
      <c r="BL81" s="1439"/>
      <c r="BM81" s="1439"/>
      <c r="BN81" s="1290"/>
    </row>
    <row r="82" spans="2:66" ht="20.25" customHeight="1">
      <c r="B82" s="1202"/>
      <c r="C82" s="1202"/>
      <c r="D82" s="1202"/>
      <c r="E82" s="1202"/>
      <c r="F82" s="1202"/>
      <c r="G82" s="1216"/>
      <c r="H82" s="1216"/>
      <c r="I82" s="1216"/>
      <c r="J82" s="1216"/>
      <c r="K82" s="1216"/>
      <c r="L82" s="1216"/>
      <c r="M82" s="1249"/>
      <c r="N82" s="1262"/>
      <c r="O82" s="1270" t="s">
        <v>299</v>
      </c>
      <c r="P82" s="1270"/>
      <c r="Q82" s="1284">
        <f>SUMIFS($BF$17:$BF$76,$J$17:$J$76,"看護職員",$L$17:$L$76,"A")</f>
        <v>0</v>
      </c>
      <c r="R82" s="1284"/>
      <c r="S82" s="1284">
        <f>SUMIFS($BH$17:$BH$76,$J$17:$J$76,"看護職員",$L$17:$L$76,"A")</f>
        <v>0</v>
      </c>
      <c r="T82" s="1284"/>
      <c r="U82" s="1296"/>
      <c r="V82" s="1300">
        <v>0</v>
      </c>
      <c r="W82" s="1300"/>
      <c r="X82" s="1300">
        <v>0</v>
      </c>
      <c r="Y82" s="1300"/>
      <c r="Z82" s="1335"/>
      <c r="AA82" s="1347">
        <v>0</v>
      </c>
      <c r="AB82" s="1357"/>
      <c r="AC82" s="1250"/>
      <c r="AD82" s="1350"/>
      <c r="AE82" s="1270" t="s">
        <v>299</v>
      </c>
      <c r="AF82" s="1270"/>
      <c r="AG82" s="1284">
        <f>SUMIFS($BF$17:$BF$76,$J$17:$J$76,"介護職員",$L$17:$L$76,"A")</f>
        <v>0</v>
      </c>
      <c r="AH82" s="1284"/>
      <c r="AI82" s="1284">
        <f>SUMIFS($BH$17:$BH$76,$J$17:$J$76,"介護職員",$L$17:$L$76,"A")</f>
        <v>0</v>
      </c>
      <c r="AJ82" s="1284"/>
      <c r="AK82" s="1296"/>
      <c r="AL82" s="1300">
        <v>0</v>
      </c>
      <c r="AM82" s="1300"/>
      <c r="AN82" s="1300">
        <v>0</v>
      </c>
      <c r="AO82" s="1300"/>
      <c r="AP82" s="1335"/>
      <c r="AQ82" s="1347">
        <v>0</v>
      </c>
      <c r="AR82" s="1357"/>
      <c r="AS82" s="1350"/>
      <c r="AT82" s="1350"/>
      <c r="AU82" s="1390" t="e">
        <f>Y96</f>
        <v>#DIV/0!</v>
      </c>
      <c r="AV82" s="1270"/>
      <c r="AW82" s="1270"/>
      <c r="AX82" s="1270"/>
      <c r="AY82" s="1268" t="s">
        <v>651</v>
      </c>
      <c r="AZ82" s="1390" t="e">
        <f>AO96</f>
        <v>#DIV/0!</v>
      </c>
      <c r="BA82" s="1270"/>
      <c r="BB82" s="1270"/>
      <c r="BC82" s="1270"/>
      <c r="BD82" s="1268" t="s">
        <v>357</v>
      </c>
      <c r="BE82" s="1324" t="e">
        <f>ROUNDDOWN(AU82+AZ82,1)</f>
        <v>#DIV/0!</v>
      </c>
      <c r="BF82" s="1324"/>
      <c r="BG82" s="1324"/>
      <c r="BH82" s="1324"/>
      <c r="BI82" s="1426"/>
      <c r="BJ82" s="1440"/>
      <c r="BK82" s="1440"/>
      <c r="BL82" s="1440"/>
      <c r="BM82" s="1440"/>
      <c r="BN82" s="1290"/>
    </row>
    <row r="83" spans="2:66" ht="20.25" customHeight="1">
      <c r="B83" s="1202"/>
      <c r="C83" s="1202"/>
      <c r="D83" s="1202"/>
      <c r="E83" s="1202"/>
      <c r="F83" s="1202"/>
      <c r="G83" s="1216"/>
      <c r="H83" s="1216"/>
      <c r="I83" s="1216"/>
      <c r="J83" s="1216"/>
      <c r="K83" s="1216"/>
      <c r="L83" s="1216"/>
      <c r="M83" s="1249"/>
      <c r="N83" s="1262"/>
      <c r="O83" s="1270" t="s">
        <v>819</v>
      </c>
      <c r="P83" s="1270"/>
      <c r="Q83" s="1284">
        <f>SUMIFS($BF$17:$BF$76,$J$17:$J$76,"看護職員",$L$17:$L$76,"B")</f>
        <v>0</v>
      </c>
      <c r="R83" s="1284"/>
      <c r="S83" s="1284">
        <f>SUMIFS($BH$17:$BH$76,$J$17:$J$76,"看護職員",$L$17:$L$76,"B")</f>
        <v>0</v>
      </c>
      <c r="T83" s="1284"/>
      <c r="U83" s="1296"/>
      <c r="V83" s="1300">
        <v>0</v>
      </c>
      <c r="W83" s="1300"/>
      <c r="X83" s="1300">
        <v>0</v>
      </c>
      <c r="Y83" s="1300"/>
      <c r="Z83" s="1335"/>
      <c r="AA83" s="1347">
        <v>0</v>
      </c>
      <c r="AB83" s="1357"/>
      <c r="AC83" s="1250"/>
      <c r="AD83" s="1350"/>
      <c r="AE83" s="1270" t="s">
        <v>819</v>
      </c>
      <c r="AF83" s="1270"/>
      <c r="AG83" s="1284">
        <f>SUMIFS($BF$17:$BF$76,$J$17:$J$76,"介護職員",$L$17:$L$76,"B")</f>
        <v>0</v>
      </c>
      <c r="AH83" s="1284"/>
      <c r="AI83" s="1284">
        <f>SUMIFS($BH$17:$BH$76,$J$17:$J$76,"介護職員",$L$17:$L$76,"B")</f>
        <v>0</v>
      </c>
      <c r="AJ83" s="1284"/>
      <c r="AK83" s="1296"/>
      <c r="AL83" s="1300">
        <v>0</v>
      </c>
      <c r="AM83" s="1300"/>
      <c r="AN83" s="1300">
        <v>0</v>
      </c>
      <c r="AO83" s="1300"/>
      <c r="AP83" s="1335"/>
      <c r="AQ83" s="1347">
        <v>0</v>
      </c>
      <c r="AR83" s="1357"/>
      <c r="AS83" s="1350"/>
      <c r="AT83" s="1350"/>
      <c r="AU83" s="1350"/>
      <c r="AV83" s="1350"/>
      <c r="AW83" s="1350"/>
      <c r="AX83" s="1350"/>
      <c r="AY83" s="1350"/>
      <c r="AZ83" s="1350"/>
      <c r="BA83" s="1350"/>
      <c r="BB83" s="1350"/>
      <c r="BC83" s="1350"/>
      <c r="BD83" s="1350"/>
      <c r="BE83" s="1350"/>
      <c r="BF83" s="1350"/>
      <c r="BG83" s="1350"/>
      <c r="BH83" s="1427"/>
      <c r="BI83" s="1426"/>
      <c r="BJ83" s="1290"/>
      <c r="BK83" s="1290"/>
      <c r="BL83" s="1290"/>
      <c r="BM83" s="1290"/>
      <c r="BN83" s="1290"/>
    </row>
    <row r="84" spans="2:66" ht="20.25" customHeight="1">
      <c r="B84" s="1202"/>
      <c r="C84" s="1202"/>
      <c r="D84" s="1202"/>
      <c r="E84" s="1202"/>
      <c r="F84" s="1202"/>
      <c r="G84" s="1216"/>
      <c r="H84" s="1216"/>
      <c r="I84" s="1216"/>
      <c r="J84" s="1216"/>
      <c r="K84" s="1216"/>
      <c r="L84" s="1216"/>
      <c r="M84" s="1249"/>
      <c r="N84" s="1262"/>
      <c r="O84" s="1270" t="s">
        <v>1525</v>
      </c>
      <c r="P84" s="1270"/>
      <c r="Q84" s="1284">
        <f>SUMIFS($BF$17:$BF$76,$J$17:$J$76,"看護職員",$L$17:$L$76,"C")</f>
        <v>0</v>
      </c>
      <c r="R84" s="1284"/>
      <c r="S84" s="1284">
        <f>SUMIFS($BH$17:$BH$76,$J$17:$J$76,"看護職員",$L$17:$L$76,"C")</f>
        <v>0</v>
      </c>
      <c r="T84" s="1284"/>
      <c r="U84" s="1296"/>
      <c r="V84" s="1300">
        <v>0</v>
      </c>
      <c r="W84" s="1300"/>
      <c r="X84" s="1300">
        <v>0</v>
      </c>
      <c r="Y84" s="1300"/>
      <c r="Z84" s="1335"/>
      <c r="AA84" s="1348" t="s">
        <v>1563</v>
      </c>
      <c r="AB84" s="1358"/>
      <c r="AC84" s="1250"/>
      <c r="AD84" s="1350"/>
      <c r="AE84" s="1270" t="s">
        <v>1525</v>
      </c>
      <c r="AF84" s="1270"/>
      <c r="AG84" s="1284">
        <f>SUMIFS($BF$17:$BF$76,$J$17:$J$76,"介護職員",$L$17:$L$76,"C")</f>
        <v>0</v>
      </c>
      <c r="AH84" s="1284"/>
      <c r="AI84" s="1284">
        <f>SUMIFS($BH$17:$BH$76,$J$17:$J$76,"介護職員",$L$17:$L$76,"C")</f>
        <v>0</v>
      </c>
      <c r="AJ84" s="1284"/>
      <c r="AK84" s="1296"/>
      <c r="AL84" s="1300">
        <v>0</v>
      </c>
      <c r="AM84" s="1300"/>
      <c r="AN84" s="1300">
        <v>0</v>
      </c>
      <c r="AO84" s="1300"/>
      <c r="AP84" s="1335"/>
      <c r="AQ84" s="1348" t="s">
        <v>1563</v>
      </c>
      <c r="AR84" s="1358"/>
      <c r="AS84" s="1350"/>
      <c r="AT84" s="1350"/>
      <c r="AU84" s="1350"/>
      <c r="AV84" s="1350"/>
      <c r="AW84" s="1350"/>
      <c r="AX84" s="1350"/>
      <c r="AY84" s="1350"/>
      <c r="AZ84" s="1350"/>
      <c r="BA84" s="1350"/>
      <c r="BB84" s="1350"/>
      <c r="BC84" s="1350"/>
      <c r="BD84" s="1350"/>
      <c r="BE84" s="1350"/>
      <c r="BF84" s="1350"/>
      <c r="BG84" s="1350"/>
      <c r="BH84" s="1427"/>
      <c r="BI84" s="1426"/>
      <c r="BJ84" s="1290"/>
      <c r="BK84" s="1290"/>
      <c r="BL84" s="1290"/>
      <c r="BM84" s="1290"/>
      <c r="BN84" s="1290"/>
    </row>
    <row r="85" spans="2:66" ht="20.25" customHeight="1">
      <c r="B85" s="1202"/>
      <c r="C85" s="1202"/>
      <c r="D85" s="1202"/>
      <c r="E85" s="1202"/>
      <c r="F85" s="1202"/>
      <c r="G85" s="1216"/>
      <c r="H85" s="1216"/>
      <c r="I85" s="1216"/>
      <c r="J85" s="1216"/>
      <c r="K85" s="1216"/>
      <c r="L85" s="1216"/>
      <c r="M85" s="1249"/>
      <c r="N85" s="1262"/>
      <c r="O85" s="1270" t="s">
        <v>1531</v>
      </c>
      <c r="P85" s="1270"/>
      <c r="Q85" s="1284">
        <f>SUMIFS($BF$17:$BF$76,$J$17:$J$76,"看護職員",$L$17:$L$76,"D")</f>
        <v>0</v>
      </c>
      <c r="R85" s="1284"/>
      <c r="S85" s="1284">
        <f>SUMIFS($BH$17:$BH$76,$J$17:$J$76,"看護職員",$L$17:$L$76,"D")</f>
        <v>0</v>
      </c>
      <c r="T85" s="1284"/>
      <c r="U85" s="1296"/>
      <c r="V85" s="1300">
        <v>0</v>
      </c>
      <c r="W85" s="1300"/>
      <c r="X85" s="1300">
        <v>0</v>
      </c>
      <c r="Y85" s="1300"/>
      <c r="Z85" s="1335"/>
      <c r="AA85" s="1348" t="s">
        <v>1563</v>
      </c>
      <c r="AB85" s="1358"/>
      <c r="AC85" s="1250"/>
      <c r="AD85" s="1350"/>
      <c r="AE85" s="1270" t="s">
        <v>1531</v>
      </c>
      <c r="AF85" s="1270"/>
      <c r="AG85" s="1284">
        <f>SUMIFS($BF$17:$BF$76,$J$17:$J$76,"介護職員",$L$17:$L$76,"D")</f>
        <v>0</v>
      </c>
      <c r="AH85" s="1284"/>
      <c r="AI85" s="1284">
        <f>SUMIFS($BH$17:$BH$76,$J$17:$J$76,"介護職員",$L$17:$L$76,"D")</f>
        <v>0</v>
      </c>
      <c r="AJ85" s="1284"/>
      <c r="AK85" s="1296"/>
      <c r="AL85" s="1300">
        <v>0</v>
      </c>
      <c r="AM85" s="1300"/>
      <c r="AN85" s="1300">
        <v>0</v>
      </c>
      <c r="AO85" s="1300"/>
      <c r="AP85" s="1335"/>
      <c r="AQ85" s="1348" t="s">
        <v>1563</v>
      </c>
      <c r="AR85" s="1358"/>
      <c r="AS85" s="1350"/>
      <c r="AT85" s="1350"/>
      <c r="AU85" s="1262" t="s">
        <v>1572</v>
      </c>
      <c r="AV85" s="1262"/>
      <c r="AW85" s="1262"/>
      <c r="AX85" s="1262"/>
      <c r="AY85" s="1262"/>
      <c r="AZ85" s="1262"/>
      <c r="BA85" s="1350"/>
      <c r="BB85" s="1350"/>
      <c r="BC85" s="1350"/>
      <c r="BD85" s="1350"/>
      <c r="BE85" s="1350"/>
      <c r="BF85" s="1350"/>
      <c r="BG85" s="1350"/>
      <c r="BH85" s="1427"/>
      <c r="BI85" s="1426"/>
      <c r="BJ85" s="1290"/>
      <c r="BK85" s="1290"/>
      <c r="BL85" s="1290"/>
      <c r="BM85" s="1290"/>
      <c r="BN85" s="1290"/>
    </row>
    <row r="86" spans="2:66" ht="20.25" customHeight="1">
      <c r="B86" s="1202"/>
      <c r="C86" s="1202"/>
      <c r="D86" s="1202"/>
      <c r="E86" s="1202"/>
      <c r="F86" s="1202"/>
      <c r="G86" s="1216"/>
      <c r="H86" s="1216"/>
      <c r="I86" s="1216"/>
      <c r="J86" s="1216"/>
      <c r="K86" s="1216"/>
      <c r="L86" s="1216"/>
      <c r="M86" s="1249"/>
      <c r="N86" s="1262"/>
      <c r="O86" s="1270" t="s">
        <v>1378</v>
      </c>
      <c r="P86" s="1270"/>
      <c r="Q86" s="1284">
        <f>SUM(Q82:R85)</f>
        <v>0</v>
      </c>
      <c r="R86" s="1284"/>
      <c r="S86" s="1284">
        <f>SUM(S82:T85)</f>
        <v>0</v>
      </c>
      <c r="T86" s="1284"/>
      <c r="U86" s="1296"/>
      <c r="V86" s="1284">
        <f>SUM(V82:W85)</f>
        <v>0</v>
      </c>
      <c r="W86" s="1284"/>
      <c r="X86" s="1284">
        <f>SUM(X82:Y85)</f>
        <v>0</v>
      </c>
      <c r="Y86" s="1284"/>
      <c r="Z86" s="1335"/>
      <c r="AA86" s="1349">
        <f>SUM(AA82:AB83)</f>
        <v>0</v>
      </c>
      <c r="AB86" s="1359"/>
      <c r="AC86" s="1250"/>
      <c r="AD86" s="1350"/>
      <c r="AE86" s="1270" t="s">
        <v>1378</v>
      </c>
      <c r="AF86" s="1270"/>
      <c r="AG86" s="1284">
        <f>SUM(AG82:AH85)</f>
        <v>0</v>
      </c>
      <c r="AH86" s="1284"/>
      <c r="AI86" s="1284">
        <f>SUM(AI82:AJ85)</f>
        <v>0</v>
      </c>
      <c r="AJ86" s="1284"/>
      <c r="AK86" s="1296"/>
      <c r="AL86" s="1284">
        <f>SUM(AL82:AM85)</f>
        <v>0</v>
      </c>
      <c r="AM86" s="1284"/>
      <c r="AN86" s="1284">
        <f>SUM(AN82:AO85)</f>
        <v>0</v>
      </c>
      <c r="AO86" s="1284"/>
      <c r="AP86" s="1335"/>
      <c r="AQ86" s="1349">
        <f>SUM(AQ82:AR83)</f>
        <v>0</v>
      </c>
      <c r="AR86" s="1359"/>
      <c r="AS86" s="1350"/>
      <c r="AT86" s="1350"/>
      <c r="AU86" s="1270" t="s">
        <v>1573</v>
      </c>
      <c r="AV86" s="1270"/>
      <c r="AW86" s="1270" t="s">
        <v>256</v>
      </c>
      <c r="AX86" s="1270"/>
      <c r="AY86" s="1270"/>
      <c r="AZ86" s="1270"/>
      <c r="BA86" s="1350"/>
      <c r="BB86" s="1350"/>
      <c r="BC86" s="1350"/>
      <c r="BD86" s="1350"/>
      <c r="BE86" s="1350"/>
      <c r="BF86" s="1350"/>
      <c r="BG86" s="1350"/>
      <c r="BH86" s="1427"/>
      <c r="BI86" s="1426"/>
      <c r="BJ86" s="1290"/>
      <c r="BK86" s="1290"/>
      <c r="BL86" s="1290"/>
      <c r="BM86" s="1290"/>
      <c r="BN86" s="1290"/>
    </row>
    <row r="87" spans="2:66" ht="20.25" customHeight="1">
      <c r="B87" s="1202"/>
      <c r="C87" s="1202"/>
      <c r="D87" s="1202"/>
      <c r="E87" s="1202"/>
      <c r="F87" s="1202"/>
      <c r="G87" s="1216"/>
      <c r="H87" s="1216"/>
      <c r="I87" s="1216"/>
      <c r="J87" s="1216"/>
      <c r="K87" s="1216"/>
      <c r="L87" s="1216"/>
      <c r="M87" s="1249"/>
      <c r="N87" s="1249"/>
      <c r="O87" s="1271"/>
      <c r="P87" s="1271"/>
      <c r="Q87" s="1271"/>
      <c r="R87" s="1271"/>
      <c r="S87" s="1291"/>
      <c r="T87" s="1291"/>
      <c r="U87" s="1291"/>
      <c r="V87" s="1301"/>
      <c r="W87" s="1301"/>
      <c r="X87" s="1301"/>
      <c r="Y87" s="1301"/>
      <c r="Z87" s="1336"/>
      <c r="AA87" s="1350"/>
      <c r="AB87" s="1350"/>
      <c r="AC87" s="1350"/>
      <c r="AD87" s="1350"/>
      <c r="AE87" s="1271"/>
      <c r="AF87" s="1271"/>
      <c r="AG87" s="1271"/>
      <c r="AH87" s="1271"/>
      <c r="AI87" s="1291"/>
      <c r="AJ87" s="1291"/>
      <c r="AK87" s="1291"/>
      <c r="AL87" s="1301"/>
      <c r="AM87" s="1301"/>
      <c r="AN87" s="1301"/>
      <c r="AO87" s="1301"/>
      <c r="AP87" s="1336"/>
      <c r="AQ87" s="1350"/>
      <c r="AR87" s="1350"/>
      <c r="AS87" s="1350"/>
      <c r="AT87" s="1350"/>
      <c r="AU87" s="1270" t="s">
        <v>299</v>
      </c>
      <c r="AV87" s="1270"/>
      <c r="AW87" s="1270" t="s">
        <v>1577</v>
      </c>
      <c r="AX87" s="1270"/>
      <c r="AY87" s="1270"/>
      <c r="AZ87" s="1270"/>
      <c r="BA87" s="1350"/>
      <c r="BB87" s="1350"/>
      <c r="BC87" s="1350"/>
      <c r="BD87" s="1350"/>
      <c r="BE87" s="1350"/>
      <c r="BF87" s="1350"/>
      <c r="BG87" s="1350"/>
      <c r="BH87" s="1427"/>
      <c r="BI87" s="1426"/>
      <c r="BJ87" s="1290"/>
      <c r="BK87" s="1290"/>
      <c r="BL87" s="1290"/>
      <c r="BM87" s="1290"/>
      <c r="BN87" s="1290"/>
    </row>
    <row r="88" spans="2:66" ht="20.25" customHeight="1">
      <c r="B88" s="1202"/>
      <c r="C88" s="1202"/>
      <c r="D88" s="1202"/>
      <c r="E88" s="1202"/>
      <c r="F88" s="1202"/>
      <c r="G88" s="1216"/>
      <c r="H88" s="1216"/>
      <c r="I88" s="1216"/>
      <c r="J88" s="1216"/>
      <c r="K88" s="1216"/>
      <c r="L88" s="1216"/>
      <c r="M88" s="1249"/>
      <c r="N88" s="1249"/>
      <c r="O88" s="1272" t="s">
        <v>1532</v>
      </c>
      <c r="P88" s="1262"/>
      <c r="Q88" s="1262"/>
      <c r="R88" s="1262"/>
      <c r="S88" s="1262"/>
      <c r="T88" s="1262"/>
      <c r="U88" s="1297" t="s">
        <v>1556</v>
      </c>
      <c r="V88" s="1302" t="s">
        <v>1558</v>
      </c>
      <c r="W88" s="1306"/>
      <c r="X88" s="1316"/>
      <c r="Y88" s="1316"/>
      <c r="Z88" s="1262"/>
      <c r="AA88" s="1262"/>
      <c r="AB88" s="1262"/>
      <c r="AC88" s="1350"/>
      <c r="AD88" s="1350"/>
      <c r="AE88" s="1272" t="s">
        <v>1532</v>
      </c>
      <c r="AF88" s="1262"/>
      <c r="AG88" s="1262"/>
      <c r="AH88" s="1262"/>
      <c r="AI88" s="1262"/>
      <c r="AJ88" s="1262"/>
      <c r="AK88" s="1297" t="s">
        <v>1556</v>
      </c>
      <c r="AL88" s="1383" t="str">
        <f>V88</f>
        <v>週</v>
      </c>
      <c r="AM88" s="1384"/>
      <c r="AN88" s="1316"/>
      <c r="AO88" s="1316"/>
      <c r="AP88" s="1262"/>
      <c r="AQ88" s="1262"/>
      <c r="AR88" s="1262"/>
      <c r="AS88" s="1350"/>
      <c r="AT88" s="1350"/>
      <c r="AU88" s="1270" t="s">
        <v>819</v>
      </c>
      <c r="AV88" s="1270"/>
      <c r="AW88" s="1270" t="s">
        <v>1578</v>
      </c>
      <c r="AX88" s="1270"/>
      <c r="AY88" s="1270"/>
      <c r="AZ88" s="1270"/>
      <c r="BA88" s="1350"/>
      <c r="BB88" s="1350"/>
      <c r="BC88" s="1350"/>
      <c r="BD88" s="1350"/>
      <c r="BE88" s="1350"/>
      <c r="BF88" s="1350"/>
      <c r="BG88" s="1350"/>
      <c r="BH88" s="1427"/>
      <c r="BI88" s="1426"/>
      <c r="BJ88" s="1290"/>
      <c r="BK88" s="1290"/>
      <c r="BL88" s="1290"/>
      <c r="BM88" s="1290"/>
      <c r="BN88" s="1290"/>
    </row>
    <row r="89" spans="2:66" ht="20.25" customHeight="1">
      <c r="B89" s="1202"/>
      <c r="C89" s="1202"/>
      <c r="D89" s="1202"/>
      <c r="E89" s="1202"/>
      <c r="F89" s="1202"/>
      <c r="G89" s="1216"/>
      <c r="H89" s="1216"/>
      <c r="I89" s="1216"/>
      <c r="J89" s="1216"/>
      <c r="K89" s="1216"/>
      <c r="L89" s="1216"/>
      <c r="M89" s="1249"/>
      <c r="N89" s="1249"/>
      <c r="O89" s="1262" t="s">
        <v>929</v>
      </c>
      <c r="P89" s="1262"/>
      <c r="Q89" s="1262"/>
      <c r="R89" s="1262"/>
      <c r="S89" s="1262"/>
      <c r="T89" s="1262" t="s">
        <v>1553</v>
      </c>
      <c r="U89" s="1262"/>
      <c r="V89" s="1262"/>
      <c r="W89" s="1262"/>
      <c r="X89" s="1272"/>
      <c r="Y89" s="1262"/>
      <c r="Z89" s="1262"/>
      <c r="AA89" s="1262"/>
      <c r="AB89" s="1262"/>
      <c r="AC89" s="1350"/>
      <c r="AD89" s="1350"/>
      <c r="AE89" s="1262" t="s">
        <v>929</v>
      </c>
      <c r="AF89" s="1262"/>
      <c r="AG89" s="1262"/>
      <c r="AH89" s="1262"/>
      <c r="AI89" s="1262"/>
      <c r="AJ89" s="1262" t="s">
        <v>1553</v>
      </c>
      <c r="AK89" s="1262"/>
      <c r="AL89" s="1262"/>
      <c r="AM89" s="1262"/>
      <c r="AN89" s="1272"/>
      <c r="AO89" s="1262"/>
      <c r="AP89" s="1262"/>
      <c r="AQ89" s="1262"/>
      <c r="AR89" s="1262"/>
      <c r="AS89" s="1350"/>
      <c r="AT89" s="1350"/>
      <c r="AU89" s="1270" t="s">
        <v>1525</v>
      </c>
      <c r="AV89" s="1270"/>
      <c r="AW89" s="1270" t="s">
        <v>1579</v>
      </c>
      <c r="AX89" s="1270"/>
      <c r="AY89" s="1270"/>
      <c r="AZ89" s="1270"/>
      <c r="BA89" s="1350"/>
      <c r="BB89" s="1350"/>
      <c r="BC89" s="1350"/>
      <c r="BD89" s="1350"/>
      <c r="BE89" s="1350"/>
      <c r="BF89" s="1350"/>
      <c r="BG89" s="1350"/>
      <c r="BH89" s="1427"/>
      <c r="BI89" s="1426"/>
      <c r="BJ89" s="1290"/>
      <c r="BK89" s="1290"/>
      <c r="BL89" s="1290"/>
      <c r="BM89" s="1290"/>
      <c r="BN89" s="1290"/>
    </row>
    <row r="90" spans="2:66" ht="20.25" customHeight="1">
      <c r="B90" s="1202"/>
      <c r="C90" s="1202"/>
      <c r="D90" s="1202"/>
      <c r="E90" s="1202"/>
      <c r="F90" s="1202"/>
      <c r="G90" s="1216"/>
      <c r="H90" s="1216"/>
      <c r="I90" s="1216"/>
      <c r="J90" s="1216"/>
      <c r="K90" s="1216"/>
      <c r="L90" s="1216"/>
      <c r="M90" s="1249"/>
      <c r="N90" s="1249"/>
      <c r="O90" s="1262" t="str">
        <f>IF($V$88="週","対象時間数（週平均）","対象時間数（当月合計）")</f>
        <v>対象時間数（週平均）</v>
      </c>
      <c r="P90" s="1262"/>
      <c r="Q90" s="1262"/>
      <c r="R90" s="1262"/>
      <c r="S90" s="1262"/>
      <c r="T90" s="1262" t="str">
        <f>IF($V$88="週","週に勤務すべき時間数","当月に勤務すべき時間数")</f>
        <v>週に勤務すべき時間数</v>
      </c>
      <c r="U90" s="1262"/>
      <c r="V90" s="1262"/>
      <c r="W90" s="1262"/>
      <c r="X90" s="1272"/>
      <c r="Y90" s="1262" t="s">
        <v>1560</v>
      </c>
      <c r="Z90" s="1262"/>
      <c r="AA90" s="1262"/>
      <c r="AB90" s="1262"/>
      <c r="AC90" s="1350"/>
      <c r="AD90" s="1350"/>
      <c r="AE90" s="1262" t="str">
        <f>IF(AL88="週","対象時間数（週平均）","対象時間数（当月合計）")</f>
        <v>対象時間数（週平均）</v>
      </c>
      <c r="AF90" s="1262"/>
      <c r="AG90" s="1262"/>
      <c r="AH90" s="1262"/>
      <c r="AI90" s="1262"/>
      <c r="AJ90" s="1262" t="str">
        <f>IF($AL$88="週","週に勤務すべき時間数","当月に勤務すべき時間数")</f>
        <v>週に勤務すべき時間数</v>
      </c>
      <c r="AK90" s="1262"/>
      <c r="AL90" s="1262"/>
      <c r="AM90" s="1262"/>
      <c r="AN90" s="1272"/>
      <c r="AO90" s="1262" t="s">
        <v>1560</v>
      </c>
      <c r="AP90" s="1262"/>
      <c r="AQ90" s="1262"/>
      <c r="AR90" s="1262"/>
      <c r="AS90" s="1350"/>
      <c r="AT90" s="1350"/>
      <c r="AU90" s="1270" t="s">
        <v>1531</v>
      </c>
      <c r="AV90" s="1270"/>
      <c r="AW90" s="1270" t="s">
        <v>1580</v>
      </c>
      <c r="AX90" s="1270"/>
      <c r="AY90" s="1270"/>
      <c r="AZ90" s="1270"/>
      <c r="BA90" s="1350"/>
      <c r="BB90" s="1350"/>
      <c r="BC90" s="1350"/>
      <c r="BD90" s="1350"/>
      <c r="BE90" s="1350"/>
      <c r="BF90" s="1350"/>
      <c r="BG90" s="1350"/>
      <c r="BH90" s="1427"/>
      <c r="BI90" s="1426"/>
      <c r="BJ90" s="1290"/>
      <c r="BK90" s="1290"/>
      <c r="BL90" s="1290"/>
      <c r="BM90" s="1290"/>
      <c r="BN90" s="1290"/>
    </row>
    <row r="91" spans="2:66" ht="20.25" customHeight="1">
      <c r="M91" s="1250"/>
      <c r="N91" s="1250"/>
      <c r="O91" s="1273">
        <f>IF($V$88="週",X86,V86)</f>
        <v>0</v>
      </c>
      <c r="P91" s="1273"/>
      <c r="Q91" s="1273"/>
      <c r="R91" s="1273"/>
      <c r="S91" s="1268" t="s">
        <v>1552</v>
      </c>
      <c r="T91" s="1270">
        <f>IF($V$88="週",$BE$6,$BI$6)</f>
        <v>0</v>
      </c>
      <c r="U91" s="1270"/>
      <c r="V91" s="1270"/>
      <c r="W91" s="1270"/>
      <c r="X91" s="1268" t="s">
        <v>357</v>
      </c>
      <c r="Y91" s="1295" t="e">
        <f>ROUNDDOWN(O91/T91,1)</f>
        <v>#DIV/0!</v>
      </c>
      <c r="Z91" s="1295"/>
      <c r="AA91" s="1295"/>
      <c r="AB91" s="1295"/>
      <c r="AC91" s="1250"/>
      <c r="AD91" s="1250"/>
      <c r="AE91" s="1273">
        <f>IF($AL$88="週",AN86,AL86)</f>
        <v>0</v>
      </c>
      <c r="AF91" s="1273"/>
      <c r="AG91" s="1273"/>
      <c r="AH91" s="1273"/>
      <c r="AI91" s="1268" t="s">
        <v>1552</v>
      </c>
      <c r="AJ91" s="1270">
        <f>IF($AL$88="週",$BE$6,$BI$6)</f>
        <v>0</v>
      </c>
      <c r="AK91" s="1270"/>
      <c r="AL91" s="1270"/>
      <c r="AM91" s="1270"/>
      <c r="AN91" s="1268" t="s">
        <v>357</v>
      </c>
      <c r="AO91" s="1295" t="e">
        <f>ROUNDDOWN(AE91/AJ91,1)</f>
        <v>#DIV/0!</v>
      </c>
      <c r="AP91" s="1295"/>
      <c r="AQ91" s="1295"/>
      <c r="AR91" s="1295"/>
      <c r="AS91" s="1250"/>
      <c r="AT91" s="1250"/>
      <c r="AU91" s="1250"/>
      <c r="AV91" s="1250"/>
      <c r="AW91" s="1250"/>
      <c r="AX91" s="1250"/>
      <c r="AY91" s="1250"/>
      <c r="AZ91" s="1250"/>
      <c r="BA91" s="1250"/>
      <c r="BB91" s="1250"/>
      <c r="BC91" s="1250"/>
      <c r="BD91" s="1250"/>
      <c r="BE91" s="1250"/>
      <c r="BF91" s="1250"/>
      <c r="BG91" s="1250"/>
      <c r="BH91" s="1250"/>
    </row>
    <row r="92" spans="2:66" ht="20.25" customHeight="1">
      <c r="M92" s="1250"/>
      <c r="N92" s="1250"/>
      <c r="O92" s="1262"/>
      <c r="P92" s="1262"/>
      <c r="Q92" s="1262"/>
      <c r="R92" s="1262"/>
      <c r="S92" s="1262"/>
      <c r="T92" s="1262"/>
      <c r="U92" s="1262"/>
      <c r="V92" s="1262"/>
      <c r="W92" s="1262"/>
      <c r="X92" s="1272"/>
      <c r="Y92" s="1262" t="s">
        <v>1561</v>
      </c>
      <c r="Z92" s="1262"/>
      <c r="AA92" s="1262"/>
      <c r="AB92" s="1262"/>
      <c r="AC92" s="1250"/>
      <c r="AD92" s="1250"/>
      <c r="AE92" s="1262"/>
      <c r="AF92" s="1262"/>
      <c r="AG92" s="1262"/>
      <c r="AH92" s="1262"/>
      <c r="AI92" s="1262"/>
      <c r="AJ92" s="1262"/>
      <c r="AK92" s="1262"/>
      <c r="AL92" s="1262"/>
      <c r="AM92" s="1262"/>
      <c r="AN92" s="1272"/>
      <c r="AO92" s="1262" t="s">
        <v>1561</v>
      </c>
      <c r="AP92" s="1262"/>
      <c r="AQ92" s="1262"/>
      <c r="AR92" s="1262"/>
      <c r="AS92" s="1250"/>
      <c r="AT92" s="1250"/>
      <c r="AU92" s="1250"/>
      <c r="AV92" s="1250"/>
      <c r="AW92" s="1250"/>
      <c r="AX92" s="1250"/>
      <c r="AY92" s="1250"/>
      <c r="AZ92" s="1250"/>
      <c r="BA92" s="1250"/>
      <c r="BB92" s="1250"/>
      <c r="BC92" s="1250"/>
      <c r="BD92" s="1250"/>
      <c r="BE92" s="1250"/>
      <c r="BF92" s="1250"/>
      <c r="BG92" s="1250"/>
      <c r="BH92" s="1250"/>
    </row>
    <row r="93" spans="2:66" ht="20.25" customHeight="1">
      <c r="M93" s="1250"/>
      <c r="N93" s="1250"/>
      <c r="O93" s="1262" t="s">
        <v>1533</v>
      </c>
      <c r="P93" s="1262"/>
      <c r="Q93" s="1262"/>
      <c r="R93" s="1262"/>
      <c r="S93" s="1262"/>
      <c r="T93" s="1262"/>
      <c r="U93" s="1262"/>
      <c r="V93" s="1262"/>
      <c r="W93" s="1262"/>
      <c r="X93" s="1272"/>
      <c r="Y93" s="1262"/>
      <c r="Z93" s="1262"/>
      <c r="AA93" s="1262"/>
      <c r="AB93" s="1262"/>
      <c r="AC93" s="1250"/>
      <c r="AD93" s="1250"/>
      <c r="AE93" s="1262" t="s">
        <v>1564</v>
      </c>
      <c r="AF93" s="1262"/>
      <c r="AG93" s="1262"/>
      <c r="AH93" s="1262"/>
      <c r="AI93" s="1262"/>
      <c r="AJ93" s="1262"/>
      <c r="AK93" s="1262"/>
      <c r="AL93" s="1262"/>
      <c r="AM93" s="1262"/>
      <c r="AN93" s="1272"/>
      <c r="AO93" s="1262"/>
      <c r="AP93" s="1262"/>
      <c r="AQ93" s="1262"/>
      <c r="AR93" s="1262"/>
      <c r="AS93" s="1250"/>
      <c r="AT93" s="1250"/>
      <c r="AU93" s="1250"/>
      <c r="AV93" s="1250"/>
      <c r="AW93" s="1250"/>
      <c r="AX93" s="1250"/>
      <c r="AY93" s="1250"/>
      <c r="AZ93" s="1250"/>
      <c r="BA93" s="1250"/>
      <c r="BB93" s="1250"/>
      <c r="BC93" s="1250"/>
      <c r="BD93" s="1250"/>
      <c r="BE93" s="1250"/>
      <c r="BF93" s="1250"/>
      <c r="BG93" s="1250"/>
      <c r="BH93" s="1250"/>
    </row>
    <row r="94" spans="2:66" ht="20.25" customHeight="1">
      <c r="M94" s="1250"/>
      <c r="N94" s="1250"/>
      <c r="O94" s="1262" t="s">
        <v>677</v>
      </c>
      <c r="P94" s="1262"/>
      <c r="Q94" s="1262"/>
      <c r="R94" s="1262"/>
      <c r="S94" s="1262"/>
      <c r="T94" s="1262"/>
      <c r="U94" s="1262"/>
      <c r="V94" s="1262"/>
      <c r="W94" s="1262"/>
      <c r="X94" s="1272"/>
      <c r="Y94" s="1268"/>
      <c r="Z94" s="1268"/>
      <c r="AA94" s="1268"/>
      <c r="AB94" s="1268"/>
      <c r="AC94" s="1250"/>
      <c r="AD94" s="1250"/>
      <c r="AE94" s="1262" t="s">
        <v>677</v>
      </c>
      <c r="AF94" s="1262"/>
      <c r="AG94" s="1262"/>
      <c r="AH94" s="1262"/>
      <c r="AI94" s="1262"/>
      <c r="AJ94" s="1262"/>
      <c r="AK94" s="1262"/>
      <c r="AL94" s="1262"/>
      <c r="AM94" s="1262"/>
      <c r="AN94" s="1272"/>
      <c r="AO94" s="1268"/>
      <c r="AP94" s="1268"/>
      <c r="AQ94" s="1268"/>
      <c r="AR94" s="1268"/>
      <c r="AS94" s="1250"/>
      <c r="AT94" s="1250"/>
      <c r="AU94" s="1250"/>
      <c r="AV94" s="1250"/>
      <c r="AW94" s="1250"/>
      <c r="AX94" s="1250"/>
      <c r="AY94" s="1250"/>
      <c r="AZ94" s="1250"/>
      <c r="BA94" s="1250"/>
      <c r="BB94" s="1250"/>
      <c r="BC94" s="1250"/>
      <c r="BD94" s="1250"/>
      <c r="BE94" s="1250"/>
      <c r="BF94" s="1250"/>
      <c r="BG94" s="1250"/>
      <c r="BH94" s="1250"/>
    </row>
    <row r="95" spans="2:66" ht="20.25" customHeight="1">
      <c r="M95" s="1250"/>
      <c r="N95" s="1250"/>
      <c r="O95" s="1274" t="s">
        <v>1535</v>
      </c>
      <c r="P95" s="1274"/>
      <c r="Q95" s="1274"/>
      <c r="R95" s="1274"/>
      <c r="S95" s="1274"/>
      <c r="T95" s="1262" t="s">
        <v>1554</v>
      </c>
      <c r="U95" s="1274"/>
      <c r="V95" s="1274"/>
      <c r="W95" s="1274"/>
      <c r="X95" s="1274"/>
      <c r="Y95" s="1269" t="s">
        <v>1378</v>
      </c>
      <c r="Z95" s="1269"/>
      <c r="AA95" s="1269"/>
      <c r="AB95" s="1269"/>
      <c r="AC95" s="1250"/>
      <c r="AD95" s="1250"/>
      <c r="AE95" s="1274" t="s">
        <v>1535</v>
      </c>
      <c r="AF95" s="1274"/>
      <c r="AG95" s="1274"/>
      <c r="AH95" s="1274"/>
      <c r="AI95" s="1274"/>
      <c r="AJ95" s="1262" t="s">
        <v>1554</v>
      </c>
      <c r="AK95" s="1274"/>
      <c r="AL95" s="1274"/>
      <c r="AM95" s="1274"/>
      <c r="AN95" s="1274"/>
      <c r="AO95" s="1269" t="s">
        <v>1378</v>
      </c>
      <c r="AP95" s="1269"/>
      <c r="AQ95" s="1269"/>
      <c r="AR95" s="1269"/>
      <c r="AS95" s="1250"/>
      <c r="AT95" s="1250"/>
      <c r="AU95" s="1250"/>
      <c r="AV95" s="1250"/>
      <c r="AW95" s="1250"/>
      <c r="AX95" s="1250"/>
      <c r="AY95" s="1250"/>
      <c r="AZ95" s="1250"/>
      <c r="BA95" s="1250"/>
      <c r="BB95" s="1250"/>
      <c r="BC95" s="1250"/>
      <c r="BD95" s="1250"/>
      <c r="BE95" s="1250"/>
      <c r="BF95" s="1250"/>
      <c r="BG95" s="1250"/>
      <c r="BH95" s="1250"/>
    </row>
    <row r="96" spans="2:66" ht="20.25" customHeight="1">
      <c r="M96" s="1250"/>
      <c r="N96" s="1250"/>
      <c r="O96" s="1270">
        <f>AA86</f>
        <v>0</v>
      </c>
      <c r="P96" s="1270"/>
      <c r="Q96" s="1270"/>
      <c r="R96" s="1270"/>
      <c r="S96" s="1268" t="s">
        <v>651</v>
      </c>
      <c r="T96" s="1295" t="e">
        <f>Y91</f>
        <v>#DIV/0!</v>
      </c>
      <c r="U96" s="1295"/>
      <c r="V96" s="1295"/>
      <c r="W96" s="1295"/>
      <c r="X96" s="1268" t="s">
        <v>357</v>
      </c>
      <c r="Y96" s="1324" t="e">
        <f>ROUNDDOWN(O96+T96,1)</f>
        <v>#DIV/0!</v>
      </c>
      <c r="Z96" s="1324"/>
      <c r="AA96" s="1324"/>
      <c r="AB96" s="1324"/>
      <c r="AC96" s="1360"/>
      <c r="AD96" s="1360"/>
      <c r="AE96" s="1361">
        <f>AQ86</f>
        <v>0</v>
      </c>
      <c r="AF96" s="1361"/>
      <c r="AG96" s="1361"/>
      <c r="AH96" s="1361"/>
      <c r="AI96" s="1336" t="s">
        <v>651</v>
      </c>
      <c r="AJ96" s="1381" t="e">
        <f>AO91</f>
        <v>#DIV/0!</v>
      </c>
      <c r="AK96" s="1381"/>
      <c r="AL96" s="1381"/>
      <c r="AM96" s="1381"/>
      <c r="AN96" s="1336" t="s">
        <v>357</v>
      </c>
      <c r="AO96" s="1324" t="e">
        <f>ROUNDDOWN(AE96+AJ96,1)</f>
        <v>#DIV/0!</v>
      </c>
      <c r="AP96" s="1324"/>
      <c r="AQ96" s="1324"/>
      <c r="AR96" s="1324"/>
      <c r="AS96" s="1250"/>
      <c r="AT96" s="1250"/>
      <c r="AU96" s="1250"/>
      <c r="AV96" s="1250"/>
      <c r="AW96" s="1250"/>
      <c r="AX96" s="1250"/>
      <c r="AY96" s="1250"/>
      <c r="AZ96" s="1250"/>
      <c r="BA96" s="1250"/>
      <c r="BB96" s="1250"/>
      <c r="BC96" s="1250"/>
      <c r="BD96" s="1250"/>
      <c r="BE96" s="1250"/>
      <c r="BF96" s="1250"/>
      <c r="BG96" s="1250"/>
      <c r="BH96" s="1250"/>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7:63">
      <c r="G143" s="1217"/>
      <c r="H143" s="1217"/>
      <c r="I143" s="1217"/>
      <c r="J143" s="1217"/>
      <c r="K143" s="1217"/>
      <c r="L143" s="1217"/>
      <c r="M143" s="1217"/>
      <c r="N143" s="1217"/>
      <c r="O143" s="1275"/>
      <c r="P143" s="1275"/>
      <c r="Q143" s="1275"/>
      <c r="R143" s="1275"/>
      <c r="S143" s="1275"/>
      <c r="T143" s="1275"/>
      <c r="U143" s="1275"/>
      <c r="V143" s="1275"/>
      <c r="W143" s="1275"/>
      <c r="X143" s="1275"/>
      <c r="Y143" s="1275"/>
      <c r="Z143" s="1275"/>
      <c r="AA143" s="1275"/>
      <c r="AB143" s="1275"/>
      <c r="AC143" s="1275"/>
      <c r="AD143" s="1275"/>
      <c r="AE143" s="1275"/>
      <c r="AF143" s="1275"/>
      <c r="AG143" s="1275"/>
      <c r="AH143" s="1275"/>
      <c r="AI143" s="1275"/>
      <c r="AJ143" s="1275"/>
      <c r="AK143" s="1275"/>
      <c r="AL143" s="1275"/>
      <c r="AM143" s="1275"/>
      <c r="AN143" s="1275"/>
      <c r="AO143" s="1275"/>
      <c r="AP143" s="1275"/>
      <c r="AQ143" s="1275"/>
      <c r="AR143" s="1275"/>
      <c r="AS143" s="1275"/>
      <c r="AT143" s="1275"/>
      <c r="AU143" s="1275"/>
      <c r="AV143" s="1275"/>
      <c r="AW143" s="1275"/>
      <c r="AX143" s="1275"/>
      <c r="AY143" s="1275"/>
      <c r="AZ143" s="1275"/>
      <c r="BA143" s="1275"/>
      <c r="BB143" s="1275"/>
      <c r="BC143" s="1275"/>
      <c r="BD143" s="1275"/>
      <c r="BE143" s="1275"/>
      <c r="BF143" s="1275"/>
      <c r="BG143" s="1275"/>
      <c r="BH143" s="1275"/>
      <c r="BI143" s="1275"/>
      <c r="BJ143" s="1275"/>
      <c r="BK143" s="1275"/>
    </row>
    <row r="144" spans="7:63">
      <c r="G144" s="1217"/>
      <c r="H144" s="1217"/>
      <c r="I144" s="1217"/>
      <c r="J144" s="1217"/>
      <c r="K144" s="1217"/>
      <c r="L144" s="1217"/>
      <c r="M144" s="1217"/>
      <c r="N144" s="1217"/>
      <c r="O144" s="1275"/>
      <c r="P144" s="1275"/>
      <c r="Q144" s="1275"/>
      <c r="R144" s="1275"/>
      <c r="S144" s="1275"/>
      <c r="T144" s="1275"/>
      <c r="U144" s="1275"/>
      <c r="V144" s="1275"/>
      <c r="W144" s="1275"/>
      <c r="X144" s="1275"/>
      <c r="Y144" s="1275"/>
      <c r="Z144" s="1275"/>
      <c r="AA144" s="1275"/>
      <c r="AB144" s="1275"/>
      <c r="AC144" s="1275"/>
      <c r="AD144" s="1275"/>
      <c r="AE144" s="1275"/>
      <c r="AF144" s="1275"/>
      <c r="AG144" s="1275"/>
      <c r="AH144" s="1275"/>
      <c r="AI144" s="1275"/>
      <c r="AJ144" s="1275"/>
      <c r="AK144" s="1275"/>
      <c r="AL144" s="1275"/>
      <c r="AM144" s="1275"/>
      <c r="AN144" s="1275"/>
      <c r="AO144" s="1275"/>
      <c r="AP144" s="1275"/>
      <c r="AQ144" s="1275"/>
      <c r="AR144" s="1275"/>
      <c r="AS144" s="1275"/>
      <c r="AT144" s="1275"/>
      <c r="AU144" s="1275"/>
      <c r="AV144" s="1275"/>
      <c r="AW144" s="1275"/>
      <c r="AX144" s="1275"/>
      <c r="AY144" s="1275"/>
      <c r="AZ144" s="1275"/>
      <c r="BA144" s="1275"/>
      <c r="BB144" s="1275"/>
      <c r="BC144" s="1275"/>
      <c r="BD144" s="1275"/>
      <c r="BE144" s="1275"/>
      <c r="BF144" s="1275"/>
      <c r="BG144" s="1275"/>
      <c r="BH144" s="1275"/>
      <c r="BI144" s="1275"/>
      <c r="BJ144" s="1275"/>
      <c r="BK144" s="1275"/>
    </row>
    <row r="145" spans="7:16">
      <c r="G145" s="1218"/>
      <c r="H145" s="1218"/>
      <c r="I145" s="1218"/>
      <c r="J145" s="1218"/>
      <c r="K145" s="1218"/>
      <c r="L145" s="1218"/>
      <c r="M145" s="1218"/>
      <c r="N145" s="1218"/>
      <c r="O145" s="1217"/>
      <c r="P145" s="1217"/>
    </row>
    <row r="146" spans="7:16">
      <c r="G146" s="1218"/>
      <c r="H146" s="1218"/>
      <c r="I146" s="1218"/>
      <c r="J146" s="1218"/>
      <c r="K146" s="1218"/>
      <c r="L146" s="1218"/>
      <c r="M146" s="1218"/>
      <c r="N146" s="1218"/>
      <c r="O146" s="1217"/>
      <c r="P146" s="1217"/>
    </row>
    <row r="147" spans="7:16">
      <c r="G147" s="1217"/>
      <c r="H147" s="1217"/>
      <c r="I147" s="1217"/>
      <c r="J147" s="1217"/>
      <c r="K147" s="1217"/>
      <c r="L147" s="1217"/>
      <c r="M147" s="1217"/>
      <c r="N147" s="1217"/>
    </row>
    <row r="148" spans="7:16">
      <c r="G148" s="1217"/>
      <c r="H148" s="1217"/>
      <c r="I148" s="1217"/>
      <c r="J148" s="1217"/>
      <c r="K148" s="1217"/>
      <c r="L148" s="1217"/>
      <c r="M148" s="1217"/>
      <c r="N148" s="1217"/>
    </row>
    <row r="149" spans="7:16">
      <c r="G149" s="1217"/>
      <c r="H149" s="1217"/>
      <c r="I149" s="1217"/>
      <c r="J149" s="1217"/>
      <c r="K149" s="1217"/>
      <c r="L149" s="1217"/>
      <c r="M149" s="1217"/>
      <c r="N149" s="1217"/>
    </row>
    <row r="150" spans="7:16">
      <c r="G150" s="1217"/>
      <c r="H150" s="1217"/>
      <c r="I150" s="1217"/>
      <c r="J150" s="1217"/>
      <c r="K150" s="1217"/>
      <c r="L150" s="1217"/>
      <c r="M150" s="1217"/>
      <c r="N150" s="1217"/>
    </row>
  </sheetData>
  <mergeCells count="496">
    <mergeCell ref="AX1:BM1"/>
    <mergeCell ref="AG2:AH2"/>
    <mergeCell ref="AJ2:AK2"/>
    <mergeCell ref="AN2:AO2"/>
    <mergeCell ref="AX2:BM2"/>
    <mergeCell ref="BI3:BL3"/>
    <mergeCell ref="BI4:BL4"/>
    <mergeCell ref="BE6:BF6"/>
    <mergeCell ref="BI6:BJ6"/>
    <mergeCell ref="BI8:BJ8"/>
    <mergeCell ref="BI10:BJ10"/>
    <mergeCell ref="AA12:BE12"/>
    <mergeCell ref="AA13:AG13"/>
    <mergeCell ref="AH13:AN13"/>
    <mergeCell ref="AO13:AU13"/>
    <mergeCell ref="AV13:BB13"/>
    <mergeCell ref="BC13:BE13"/>
    <mergeCell ref="BF17:BG17"/>
    <mergeCell ref="BH17:BI17"/>
    <mergeCell ref="BF18:BG18"/>
    <mergeCell ref="BH18:BI18"/>
    <mergeCell ref="BF19:BG19"/>
    <mergeCell ref="BH19:BI19"/>
    <mergeCell ref="BF20:BG20"/>
    <mergeCell ref="BH20:BI20"/>
    <mergeCell ref="BF21:BG21"/>
    <mergeCell ref="BH21:BI21"/>
    <mergeCell ref="BF22:BG22"/>
    <mergeCell ref="BH22:BI22"/>
    <mergeCell ref="BF23:BG23"/>
    <mergeCell ref="BH23:BI23"/>
    <mergeCell ref="BF24:BG24"/>
    <mergeCell ref="BH24:BI24"/>
    <mergeCell ref="BF25:BG25"/>
    <mergeCell ref="BH25:BI25"/>
    <mergeCell ref="BF26:BG26"/>
    <mergeCell ref="BH26:BI26"/>
    <mergeCell ref="BF27:BG27"/>
    <mergeCell ref="BH27:BI27"/>
    <mergeCell ref="BF28:BG28"/>
    <mergeCell ref="BH28:BI28"/>
    <mergeCell ref="BF29:BG29"/>
    <mergeCell ref="BH29:BI29"/>
    <mergeCell ref="BF30:BG30"/>
    <mergeCell ref="BH30:BI30"/>
    <mergeCell ref="BF31:BG31"/>
    <mergeCell ref="BH31:BI31"/>
    <mergeCell ref="BF32:BG32"/>
    <mergeCell ref="BH32:BI32"/>
    <mergeCell ref="BF33:BG33"/>
    <mergeCell ref="BH33:BI33"/>
    <mergeCell ref="BF34:BG34"/>
    <mergeCell ref="BH34:BI34"/>
    <mergeCell ref="BF35:BG35"/>
    <mergeCell ref="BH35:BI35"/>
    <mergeCell ref="BF36:BG36"/>
    <mergeCell ref="BH36:BI36"/>
    <mergeCell ref="BF37:BG37"/>
    <mergeCell ref="BH37:BI37"/>
    <mergeCell ref="BF38:BG38"/>
    <mergeCell ref="BH38:BI38"/>
    <mergeCell ref="BF39:BG39"/>
    <mergeCell ref="BH39:BI39"/>
    <mergeCell ref="BF40:BG40"/>
    <mergeCell ref="BH40:BI40"/>
    <mergeCell ref="BF41:BG41"/>
    <mergeCell ref="BH41:BI41"/>
    <mergeCell ref="BF42:BG42"/>
    <mergeCell ref="BH42:BI42"/>
    <mergeCell ref="BF43:BG43"/>
    <mergeCell ref="BH43:BI43"/>
    <mergeCell ref="BF44:BG44"/>
    <mergeCell ref="BH44:BI44"/>
    <mergeCell ref="BF45:BG45"/>
    <mergeCell ref="BH45:BI45"/>
    <mergeCell ref="BF46:BG46"/>
    <mergeCell ref="BH46:BI46"/>
    <mergeCell ref="BF47:BG47"/>
    <mergeCell ref="BH47:BI47"/>
    <mergeCell ref="BF48:BG48"/>
    <mergeCell ref="BH48:BI48"/>
    <mergeCell ref="BF49:BG49"/>
    <mergeCell ref="BH49:BI49"/>
    <mergeCell ref="BF50:BG50"/>
    <mergeCell ref="BH50:BI50"/>
    <mergeCell ref="BF51:BG51"/>
    <mergeCell ref="BH51:BI51"/>
    <mergeCell ref="BF52:BG52"/>
    <mergeCell ref="BH52:BI52"/>
    <mergeCell ref="BF53:BG53"/>
    <mergeCell ref="BH53:BI53"/>
    <mergeCell ref="BF54:BG54"/>
    <mergeCell ref="BH54:BI54"/>
    <mergeCell ref="BF55:BG55"/>
    <mergeCell ref="BH55:BI55"/>
    <mergeCell ref="BF56:BG56"/>
    <mergeCell ref="BH56:BI56"/>
    <mergeCell ref="BF57:BG57"/>
    <mergeCell ref="BH57:BI57"/>
    <mergeCell ref="BF58:BG58"/>
    <mergeCell ref="BH58:BI58"/>
    <mergeCell ref="BF59:BG59"/>
    <mergeCell ref="BH59:BI59"/>
    <mergeCell ref="BF60:BG60"/>
    <mergeCell ref="BH60:BI60"/>
    <mergeCell ref="BF61:BG61"/>
    <mergeCell ref="BH61:BI61"/>
    <mergeCell ref="BF62:BG62"/>
    <mergeCell ref="BH62:BI62"/>
    <mergeCell ref="BF63:BG63"/>
    <mergeCell ref="BH63:BI63"/>
    <mergeCell ref="BF64:BG64"/>
    <mergeCell ref="BH64:BI64"/>
    <mergeCell ref="BF65:BG65"/>
    <mergeCell ref="BH65:BI65"/>
    <mergeCell ref="BF66:BG66"/>
    <mergeCell ref="BH66:BI66"/>
    <mergeCell ref="BF67:BG67"/>
    <mergeCell ref="BH67:BI67"/>
    <mergeCell ref="BF68:BG68"/>
    <mergeCell ref="BH68:BI68"/>
    <mergeCell ref="BF69:BG69"/>
    <mergeCell ref="BH69:BI69"/>
    <mergeCell ref="BF70:BG70"/>
    <mergeCell ref="BH70:BI70"/>
    <mergeCell ref="BF71:BG71"/>
    <mergeCell ref="BH71:BI71"/>
    <mergeCell ref="BF72:BG72"/>
    <mergeCell ref="BH72:BI72"/>
    <mergeCell ref="BF73:BG73"/>
    <mergeCell ref="BH73:BI73"/>
    <mergeCell ref="BF74:BG74"/>
    <mergeCell ref="BH74:BI74"/>
    <mergeCell ref="BF75:BG75"/>
    <mergeCell ref="BH75:BI75"/>
    <mergeCell ref="BF76:BG76"/>
    <mergeCell ref="BH76:BI76"/>
    <mergeCell ref="BJ79:BM79"/>
    <mergeCell ref="Q80:T80"/>
    <mergeCell ref="V80:Y80"/>
    <mergeCell ref="AG80:AJ80"/>
    <mergeCell ref="AL80:AO80"/>
    <mergeCell ref="BJ80:BM80"/>
    <mergeCell ref="Q81:R81"/>
    <mergeCell ref="S81:T81"/>
    <mergeCell ref="V81:W81"/>
    <mergeCell ref="X81:Y81"/>
    <mergeCell ref="AG81:AH81"/>
    <mergeCell ref="AI81:AJ81"/>
    <mergeCell ref="AL81:AM81"/>
    <mergeCell ref="AN81:AO81"/>
    <mergeCell ref="BE81:BH81"/>
    <mergeCell ref="BJ81:BM81"/>
    <mergeCell ref="O82:P82"/>
    <mergeCell ref="Q82:R82"/>
    <mergeCell ref="S82:T82"/>
    <mergeCell ref="V82:W82"/>
    <mergeCell ref="X82:Y82"/>
    <mergeCell ref="AA82:AB82"/>
    <mergeCell ref="AE82:AF82"/>
    <mergeCell ref="AG82:AH82"/>
    <mergeCell ref="AI82:AJ82"/>
    <mergeCell ref="AL82:AM82"/>
    <mergeCell ref="AN82:AO82"/>
    <mergeCell ref="AQ82:AR82"/>
    <mergeCell ref="AU82:AX82"/>
    <mergeCell ref="AZ82:BC82"/>
    <mergeCell ref="BE82:BH82"/>
    <mergeCell ref="O83:P83"/>
    <mergeCell ref="Q83:R83"/>
    <mergeCell ref="S83:T83"/>
    <mergeCell ref="V83:W83"/>
    <mergeCell ref="X83:Y83"/>
    <mergeCell ref="AA83:AB83"/>
    <mergeCell ref="AE83:AF83"/>
    <mergeCell ref="AG83:AH83"/>
    <mergeCell ref="AI83:AJ83"/>
    <mergeCell ref="AL83:AM83"/>
    <mergeCell ref="AN83:AO83"/>
    <mergeCell ref="AQ83:AR83"/>
    <mergeCell ref="O84:P84"/>
    <mergeCell ref="Q84:R84"/>
    <mergeCell ref="S84:T84"/>
    <mergeCell ref="V84:W84"/>
    <mergeCell ref="X84:Y84"/>
    <mergeCell ref="AA84:AB84"/>
    <mergeCell ref="AE84:AF84"/>
    <mergeCell ref="AG84:AH84"/>
    <mergeCell ref="AI84:AJ84"/>
    <mergeCell ref="AL84:AM84"/>
    <mergeCell ref="AN84:AO84"/>
    <mergeCell ref="AQ84:AR84"/>
    <mergeCell ref="O85:P85"/>
    <mergeCell ref="Q85:R85"/>
    <mergeCell ref="S85:T85"/>
    <mergeCell ref="V85:W85"/>
    <mergeCell ref="X85:Y85"/>
    <mergeCell ref="AA85:AB85"/>
    <mergeCell ref="AE85:AF85"/>
    <mergeCell ref="AG85:AH85"/>
    <mergeCell ref="AI85:AJ85"/>
    <mergeCell ref="AL85:AM85"/>
    <mergeCell ref="AN85:AO85"/>
    <mergeCell ref="AQ85:AR85"/>
    <mergeCell ref="O86:P86"/>
    <mergeCell ref="Q86:R86"/>
    <mergeCell ref="S86:T86"/>
    <mergeCell ref="V86:W86"/>
    <mergeCell ref="X86:Y86"/>
    <mergeCell ref="AA86:AB86"/>
    <mergeCell ref="AE86:AF86"/>
    <mergeCell ref="AG86:AH86"/>
    <mergeCell ref="AI86:AJ86"/>
    <mergeCell ref="AL86:AM86"/>
    <mergeCell ref="AN86:AO86"/>
    <mergeCell ref="AQ86:AR86"/>
    <mergeCell ref="AU86:AV86"/>
    <mergeCell ref="AW86:AZ86"/>
    <mergeCell ref="AU87:AV87"/>
    <mergeCell ref="AW87:AZ87"/>
    <mergeCell ref="V88:W88"/>
    <mergeCell ref="AL88:AM88"/>
    <mergeCell ref="AU88:AV88"/>
    <mergeCell ref="AW88:AZ88"/>
    <mergeCell ref="AU89:AV89"/>
    <mergeCell ref="AW89:AZ89"/>
    <mergeCell ref="AU90:AV90"/>
    <mergeCell ref="AW90:AZ90"/>
    <mergeCell ref="O91:R91"/>
    <mergeCell ref="T91:W91"/>
    <mergeCell ref="Y91:AB91"/>
    <mergeCell ref="AE91:AH91"/>
    <mergeCell ref="AJ91:AM91"/>
    <mergeCell ref="AO91:AR91"/>
    <mergeCell ref="Y94:AB94"/>
    <mergeCell ref="AO94:AR94"/>
    <mergeCell ref="Y95:AB95"/>
    <mergeCell ref="AO95:AR95"/>
    <mergeCell ref="O96:R96"/>
    <mergeCell ref="T96:W96"/>
    <mergeCell ref="Y96:AB96"/>
    <mergeCell ref="AE96:AH96"/>
    <mergeCell ref="AJ96:AM96"/>
    <mergeCell ref="AO96:AR96"/>
    <mergeCell ref="B12:B16"/>
    <mergeCell ref="C12:C16"/>
    <mergeCell ref="D12:F16"/>
    <mergeCell ref="G12:H16"/>
    <mergeCell ref="M12:N16"/>
    <mergeCell ref="O12:R16"/>
    <mergeCell ref="S12:W16"/>
    <mergeCell ref="BF12:BG16"/>
    <mergeCell ref="BH12:BI16"/>
    <mergeCell ref="BJ12:BN16"/>
    <mergeCell ref="B17:B18"/>
    <mergeCell ref="C17:C18"/>
    <mergeCell ref="D17:F18"/>
    <mergeCell ref="G17:H18"/>
    <mergeCell ref="M17:N18"/>
    <mergeCell ref="O17:R18"/>
    <mergeCell ref="S17:W18"/>
    <mergeCell ref="BJ17:BN18"/>
    <mergeCell ref="B19:B20"/>
    <mergeCell ref="C19:C20"/>
    <mergeCell ref="D19:F20"/>
    <mergeCell ref="G19:H20"/>
    <mergeCell ref="M19:N20"/>
    <mergeCell ref="O19:R20"/>
    <mergeCell ref="S19:W20"/>
    <mergeCell ref="BJ19:BN20"/>
    <mergeCell ref="B21:B22"/>
    <mergeCell ref="C21:C22"/>
    <mergeCell ref="D21:F22"/>
    <mergeCell ref="G21:H22"/>
    <mergeCell ref="M21:N22"/>
    <mergeCell ref="O21:R22"/>
    <mergeCell ref="S21:W22"/>
    <mergeCell ref="BJ21:BN22"/>
    <mergeCell ref="B23:B24"/>
    <mergeCell ref="C23:C24"/>
    <mergeCell ref="D23:F24"/>
    <mergeCell ref="G23:H24"/>
    <mergeCell ref="M23:N24"/>
    <mergeCell ref="O23:R24"/>
    <mergeCell ref="S23:W24"/>
    <mergeCell ref="BJ23:BN24"/>
    <mergeCell ref="B25:B26"/>
    <mergeCell ref="C25:C26"/>
    <mergeCell ref="D25:F26"/>
    <mergeCell ref="G25:H26"/>
    <mergeCell ref="M25:N26"/>
    <mergeCell ref="O25:R26"/>
    <mergeCell ref="S25:W26"/>
    <mergeCell ref="BJ25:BN26"/>
    <mergeCell ref="B27:B28"/>
    <mergeCell ref="C27:C28"/>
    <mergeCell ref="D27:F28"/>
    <mergeCell ref="G27:H28"/>
    <mergeCell ref="M27:N28"/>
    <mergeCell ref="O27:R28"/>
    <mergeCell ref="S27:W28"/>
    <mergeCell ref="BJ27:BN28"/>
    <mergeCell ref="B29:B30"/>
    <mergeCell ref="C29:C30"/>
    <mergeCell ref="D29:F30"/>
    <mergeCell ref="G29:H30"/>
    <mergeCell ref="M29:N30"/>
    <mergeCell ref="O29:R30"/>
    <mergeCell ref="S29:W30"/>
    <mergeCell ref="BJ29:BN30"/>
    <mergeCell ref="B31:B32"/>
    <mergeCell ref="C31:C32"/>
    <mergeCell ref="D31:F32"/>
    <mergeCell ref="G31:H32"/>
    <mergeCell ref="M31:N32"/>
    <mergeCell ref="O31:R32"/>
    <mergeCell ref="S31:W32"/>
    <mergeCell ref="BJ31:BN32"/>
    <mergeCell ref="B33:B34"/>
    <mergeCell ref="C33:C34"/>
    <mergeCell ref="D33:F34"/>
    <mergeCell ref="G33:H34"/>
    <mergeCell ref="M33:N34"/>
    <mergeCell ref="O33:R34"/>
    <mergeCell ref="S33:W34"/>
    <mergeCell ref="BJ33:BN34"/>
    <mergeCell ref="B35:B36"/>
    <mergeCell ref="C35:C36"/>
    <mergeCell ref="D35:F36"/>
    <mergeCell ref="G35:H36"/>
    <mergeCell ref="M35:N36"/>
    <mergeCell ref="O35:R36"/>
    <mergeCell ref="S35:W36"/>
    <mergeCell ref="BJ35:BN36"/>
    <mergeCell ref="B37:B38"/>
    <mergeCell ref="C37:C38"/>
    <mergeCell ref="D37:F38"/>
    <mergeCell ref="G37:H38"/>
    <mergeCell ref="M37:N38"/>
    <mergeCell ref="O37:R38"/>
    <mergeCell ref="S37:W38"/>
    <mergeCell ref="BJ37:BN38"/>
    <mergeCell ref="B39:B40"/>
    <mergeCell ref="C39:C40"/>
    <mergeCell ref="D39:F40"/>
    <mergeCell ref="G39:H40"/>
    <mergeCell ref="M39:N40"/>
    <mergeCell ref="O39:R40"/>
    <mergeCell ref="S39:W40"/>
    <mergeCell ref="BJ39:BN40"/>
    <mergeCell ref="B41:B42"/>
    <mergeCell ref="C41:C42"/>
    <mergeCell ref="D41:F42"/>
    <mergeCell ref="G41:H42"/>
    <mergeCell ref="M41:N42"/>
    <mergeCell ref="O41:R42"/>
    <mergeCell ref="S41:W42"/>
    <mergeCell ref="BJ41:BN42"/>
    <mergeCell ref="B43:B44"/>
    <mergeCell ref="C43:C44"/>
    <mergeCell ref="D43:F44"/>
    <mergeCell ref="G43:H44"/>
    <mergeCell ref="M43:N44"/>
    <mergeCell ref="O43:R44"/>
    <mergeCell ref="S43:W44"/>
    <mergeCell ref="BJ43:BN44"/>
    <mergeCell ref="B45:B46"/>
    <mergeCell ref="C45:C46"/>
    <mergeCell ref="D45:F46"/>
    <mergeCell ref="G45:H46"/>
    <mergeCell ref="M45:N46"/>
    <mergeCell ref="O45:R46"/>
    <mergeCell ref="S45:W46"/>
    <mergeCell ref="BJ45:BN46"/>
    <mergeCell ref="B47:B48"/>
    <mergeCell ref="C47:C48"/>
    <mergeCell ref="D47:F48"/>
    <mergeCell ref="G47:H48"/>
    <mergeCell ref="M47:N48"/>
    <mergeCell ref="O47:R48"/>
    <mergeCell ref="S47:W48"/>
    <mergeCell ref="BJ47:BN48"/>
    <mergeCell ref="B49:B50"/>
    <mergeCell ref="C49:C50"/>
    <mergeCell ref="D49:F50"/>
    <mergeCell ref="G49:H50"/>
    <mergeCell ref="M49:N50"/>
    <mergeCell ref="O49:R50"/>
    <mergeCell ref="S49:W50"/>
    <mergeCell ref="BJ49:BN50"/>
    <mergeCell ref="B51:B52"/>
    <mergeCell ref="C51:C52"/>
    <mergeCell ref="D51:F52"/>
    <mergeCell ref="G51:H52"/>
    <mergeCell ref="M51:N52"/>
    <mergeCell ref="O51:R52"/>
    <mergeCell ref="S51:W52"/>
    <mergeCell ref="BJ51:BN52"/>
    <mergeCell ref="B53:B54"/>
    <mergeCell ref="C53:C54"/>
    <mergeCell ref="D53:F54"/>
    <mergeCell ref="G53:H54"/>
    <mergeCell ref="M53:N54"/>
    <mergeCell ref="O53:R54"/>
    <mergeCell ref="S53:W54"/>
    <mergeCell ref="BJ53:BN54"/>
    <mergeCell ref="B55:B56"/>
    <mergeCell ref="C55:C56"/>
    <mergeCell ref="D55:F56"/>
    <mergeCell ref="G55:H56"/>
    <mergeCell ref="M55:N56"/>
    <mergeCell ref="O55:R56"/>
    <mergeCell ref="S55:W56"/>
    <mergeCell ref="BJ55:BN56"/>
    <mergeCell ref="B57:B58"/>
    <mergeCell ref="C57:C58"/>
    <mergeCell ref="D57:F58"/>
    <mergeCell ref="G57:H58"/>
    <mergeCell ref="M57:N58"/>
    <mergeCell ref="O57:R58"/>
    <mergeCell ref="S57:W58"/>
    <mergeCell ref="BJ57:BN58"/>
    <mergeCell ref="B59:B60"/>
    <mergeCell ref="C59:C60"/>
    <mergeCell ref="D59:F60"/>
    <mergeCell ref="G59:H60"/>
    <mergeCell ref="M59:N60"/>
    <mergeCell ref="O59:R60"/>
    <mergeCell ref="S59:W60"/>
    <mergeCell ref="BJ59:BN60"/>
    <mergeCell ref="B61:B62"/>
    <mergeCell ref="C61:C62"/>
    <mergeCell ref="D61:F62"/>
    <mergeCell ref="G61:H62"/>
    <mergeCell ref="M61:N62"/>
    <mergeCell ref="O61:R62"/>
    <mergeCell ref="S61:W62"/>
    <mergeCell ref="BJ61:BN62"/>
    <mergeCell ref="B63:B64"/>
    <mergeCell ref="C63:C64"/>
    <mergeCell ref="D63:F64"/>
    <mergeCell ref="G63:H64"/>
    <mergeCell ref="M63:N64"/>
    <mergeCell ref="O63:R64"/>
    <mergeCell ref="S63:W64"/>
    <mergeCell ref="BJ63:BN64"/>
    <mergeCell ref="B65:B66"/>
    <mergeCell ref="C65:C66"/>
    <mergeCell ref="D65:F66"/>
    <mergeCell ref="G65:H66"/>
    <mergeCell ref="M65:N66"/>
    <mergeCell ref="O65:R66"/>
    <mergeCell ref="S65:W66"/>
    <mergeCell ref="BJ65:BN66"/>
    <mergeCell ref="B67:B68"/>
    <mergeCell ref="C67:C68"/>
    <mergeCell ref="D67:F68"/>
    <mergeCell ref="G67:H68"/>
    <mergeCell ref="M67:N68"/>
    <mergeCell ref="O67:R68"/>
    <mergeCell ref="S67:W68"/>
    <mergeCell ref="BJ67:BN68"/>
    <mergeCell ref="B69:B70"/>
    <mergeCell ref="C69:C70"/>
    <mergeCell ref="D69:F70"/>
    <mergeCell ref="G69:H70"/>
    <mergeCell ref="M69:N70"/>
    <mergeCell ref="O69:R70"/>
    <mergeCell ref="S69:W70"/>
    <mergeCell ref="BJ69:BN70"/>
    <mergeCell ref="B71:B72"/>
    <mergeCell ref="C71:C72"/>
    <mergeCell ref="D71:F72"/>
    <mergeCell ref="G71:H72"/>
    <mergeCell ref="M71:N72"/>
    <mergeCell ref="O71:R72"/>
    <mergeCell ref="S71:W72"/>
    <mergeCell ref="BJ71:BN72"/>
    <mergeCell ref="B73:B74"/>
    <mergeCell ref="C73:C74"/>
    <mergeCell ref="D73:F74"/>
    <mergeCell ref="G73:H74"/>
    <mergeCell ref="M73:N74"/>
    <mergeCell ref="O73:R74"/>
    <mergeCell ref="S73:W74"/>
    <mergeCell ref="BJ73:BN74"/>
    <mergeCell ref="B75:B76"/>
    <mergeCell ref="C75:C76"/>
    <mergeCell ref="D75:F76"/>
    <mergeCell ref="G75:H76"/>
    <mergeCell ref="M75:N76"/>
    <mergeCell ref="O75:R76"/>
    <mergeCell ref="S75:W76"/>
    <mergeCell ref="BJ75:BN76"/>
    <mergeCell ref="O80:P81"/>
    <mergeCell ref="AE80:AF81"/>
  </mergeCells>
  <phoneticPr fontId="46"/>
  <conditionalFormatting sqref="AA90:AD90 AS90:BE90">
    <cfRule type="expression" dxfId="161" priority="147">
      <formula>OR(#REF!=$B77,#REF!=$B77)</formula>
    </cfRule>
  </conditionalFormatting>
  <conditionalFormatting sqref="AD80 AA80:AB80 AA89:AD89 AS89:BE89 AS80:BE80">
    <cfRule type="expression" dxfId="160" priority="149">
      <formula>OR(#REF!=$B78,#REF!=$B78)</formula>
    </cfRule>
  </conditionalFormatting>
  <conditionalFormatting sqref="AQ90:AR90">
    <cfRule type="expression" dxfId="159" priority="143">
      <formula>OR(#REF!=$B77,#REF!=$B77)</formula>
    </cfRule>
  </conditionalFormatting>
  <conditionalFormatting sqref="AQ80:AR80 AQ89:AR89">
    <cfRule type="expression" dxfId="158" priority="145">
      <formula>OR(#REF!=$B78,#REF!=$B78)</formula>
    </cfRule>
  </conditionalFormatting>
  <conditionalFormatting sqref="AA18:BI18">
    <cfRule type="expression" dxfId="157" priority="77">
      <formula>INDIRECT(ADDRESS(ROW(),COLUMN()))=TRUNC(INDIRECT(ADDRESS(ROW(),COLUMN())))</formula>
    </cfRule>
  </conditionalFormatting>
  <conditionalFormatting sqref="BF20:BI20">
    <cfRule type="expression" dxfId="156" priority="76">
      <formula>INDIRECT(ADDRESS(ROW(),COLUMN()))=TRUNC(INDIRECT(ADDRESS(ROW(),COLUMN())))</formula>
    </cfRule>
  </conditionalFormatting>
  <conditionalFormatting sqref="BF22:BI22">
    <cfRule type="expression" dxfId="155" priority="74">
      <formula>INDIRECT(ADDRESS(ROW(),COLUMN()))=TRUNC(INDIRECT(ADDRESS(ROW(),COLUMN())))</formula>
    </cfRule>
  </conditionalFormatting>
  <conditionalFormatting sqref="BF24:BI24">
    <cfRule type="expression" dxfId="154" priority="73">
      <formula>INDIRECT(ADDRESS(ROW(),COLUMN()))=TRUNC(INDIRECT(ADDRESS(ROW(),COLUMN())))</formula>
    </cfRule>
  </conditionalFormatting>
  <conditionalFormatting sqref="BF26:BI26">
    <cfRule type="expression" dxfId="153" priority="72">
      <formula>INDIRECT(ADDRESS(ROW(),COLUMN()))=TRUNC(INDIRECT(ADDRESS(ROW(),COLUMN())))</formula>
    </cfRule>
  </conditionalFormatting>
  <conditionalFormatting sqref="BF28:BI28">
    <cfRule type="expression" dxfId="152" priority="71">
      <formula>INDIRECT(ADDRESS(ROW(),COLUMN()))=TRUNC(INDIRECT(ADDRESS(ROW(),COLUMN())))</formula>
    </cfRule>
  </conditionalFormatting>
  <conditionalFormatting sqref="BF30:BI30">
    <cfRule type="expression" dxfId="151" priority="70">
      <formula>INDIRECT(ADDRESS(ROW(),COLUMN()))=TRUNC(INDIRECT(ADDRESS(ROW(),COLUMN())))</formula>
    </cfRule>
  </conditionalFormatting>
  <conditionalFormatting sqref="BF32:BI32">
    <cfRule type="expression" dxfId="150" priority="69">
      <formula>INDIRECT(ADDRESS(ROW(),COLUMN()))=TRUNC(INDIRECT(ADDRESS(ROW(),COLUMN())))</formula>
    </cfRule>
  </conditionalFormatting>
  <conditionalFormatting sqref="BF34:BI34">
    <cfRule type="expression" dxfId="149" priority="68">
      <formula>INDIRECT(ADDRESS(ROW(),COLUMN()))=TRUNC(INDIRECT(ADDRESS(ROW(),COLUMN())))</formula>
    </cfRule>
  </conditionalFormatting>
  <conditionalFormatting sqref="BF36:BI36">
    <cfRule type="expression" dxfId="148" priority="67">
      <formula>INDIRECT(ADDRESS(ROW(),COLUMN()))=TRUNC(INDIRECT(ADDRESS(ROW(),COLUMN())))</formula>
    </cfRule>
  </conditionalFormatting>
  <conditionalFormatting sqref="BF38:BI38">
    <cfRule type="expression" dxfId="147" priority="66">
      <formula>INDIRECT(ADDRESS(ROW(),COLUMN()))=TRUNC(INDIRECT(ADDRESS(ROW(),COLUMN())))</formula>
    </cfRule>
  </conditionalFormatting>
  <conditionalFormatting sqref="BF40:BI40">
    <cfRule type="expression" dxfId="146" priority="65">
      <formula>INDIRECT(ADDRESS(ROW(),COLUMN()))=TRUNC(INDIRECT(ADDRESS(ROW(),COLUMN())))</formula>
    </cfRule>
  </conditionalFormatting>
  <conditionalFormatting sqref="BF42:BI42">
    <cfRule type="expression" dxfId="145" priority="64">
      <formula>INDIRECT(ADDRESS(ROW(),COLUMN()))=TRUNC(INDIRECT(ADDRESS(ROW(),COLUMN())))</formula>
    </cfRule>
  </conditionalFormatting>
  <conditionalFormatting sqref="BF44:BI44">
    <cfRule type="expression" dxfId="144" priority="63">
      <formula>INDIRECT(ADDRESS(ROW(),COLUMN()))=TRUNC(INDIRECT(ADDRESS(ROW(),COLUMN())))</formula>
    </cfRule>
  </conditionalFormatting>
  <conditionalFormatting sqref="BF46:BI46">
    <cfRule type="expression" dxfId="143" priority="62">
      <formula>INDIRECT(ADDRESS(ROW(),COLUMN()))=TRUNC(INDIRECT(ADDRESS(ROW(),COLUMN())))</formula>
    </cfRule>
  </conditionalFormatting>
  <conditionalFormatting sqref="BF48:BI48">
    <cfRule type="expression" dxfId="142" priority="61">
      <formula>INDIRECT(ADDRESS(ROW(),COLUMN()))=TRUNC(INDIRECT(ADDRESS(ROW(),COLUMN())))</formula>
    </cfRule>
  </conditionalFormatting>
  <conditionalFormatting sqref="BF50:BI50">
    <cfRule type="expression" dxfId="141" priority="60">
      <formula>INDIRECT(ADDRESS(ROW(),COLUMN()))=TRUNC(INDIRECT(ADDRESS(ROW(),COLUMN())))</formula>
    </cfRule>
  </conditionalFormatting>
  <conditionalFormatting sqref="BF52:BI52">
    <cfRule type="expression" dxfId="140" priority="59">
      <formula>INDIRECT(ADDRESS(ROW(),COLUMN()))=TRUNC(INDIRECT(ADDRESS(ROW(),COLUMN())))</formula>
    </cfRule>
  </conditionalFormatting>
  <conditionalFormatting sqref="BF54:BI54">
    <cfRule type="expression" dxfId="139" priority="58">
      <formula>INDIRECT(ADDRESS(ROW(),COLUMN()))=TRUNC(INDIRECT(ADDRESS(ROW(),COLUMN())))</formula>
    </cfRule>
  </conditionalFormatting>
  <conditionalFormatting sqref="BF56:BI56">
    <cfRule type="expression" dxfId="138" priority="57">
      <formula>INDIRECT(ADDRESS(ROW(),COLUMN()))=TRUNC(INDIRECT(ADDRESS(ROW(),COLUMN())))</formula>
    </cfRule>
  </conditionalFormatting>
  <conditionalFormatting sqref="BF58:BI58">
    <cfRule type="expression" dxfId="137" priority="56">
      <formula>INDIRECT(ADDRESS(ROW(),COLUMN()))=TRUNC(INDIRECT(ADDRESS(ROW(),COLUMN())))</formula>
    </cfRule>
  </conditionalFormatting>
  <conditionalFormatting sqref="BF60:BI60">
    <cfRule type="expression" dxfId="136" priority="55">
      <formula>INDIRECT(ADDRESS(ROW(),COLUMN()))=TRUNC(INDIRECT(ADDRESS(ROW(),COLUMN())))</formula>
    </cfRule>
  </conditionalFormatting>
  <conditionalFormatting sqref="BF62:BI62">
    <cfRule type="expression" dxfId="135" priority="54">
      <formula>INDIRECT(ADDRESS(ROW(),COLUMN()))=TRUNC(INDIRECT(ADDRESS(ROW(),COLUMN())))</formula>
    </cfRule>
  </conditionalFormatting>
  <conditionalFormatting sqref="BF64:BI64">
    <cfRule type="expression" dxfId="134" priority="53">
      <formula>INDIRECT(ADDRESS(ROW(),COLUMN()))=TRUNC(INDIRECT(ADDRESS(ROW(),COLUMN())))</formula>
    </cfRule>
  </conditionalFormatting>
  <conditionalFormatting sqref="BF66:BI66">
    <cfRule type="expression" dxfId="133" priority="52">
      <formula>INDIRECT(ADDRESS(ROW(),COLUMN()))=TRUNC(INDIRECT(ADDRESS(ROW(),COLUMN())))</formula>
    </cfRule>
  </conditionalFormatting>
  <conditionalFormatting sqref="BF68:BI68">
    <cfRule type="expression" dxfId="132" priority="51">
      <formula>INDIRECT(ADDRESS(ROW(),COLUMN()))=TRUNC(INDIRECT(ADDRESS(ROW(),COLUMN())))</formula>
    </cfRule>
  </conditionalFormatting>
  <conditionalFormatting sqref="BF70:BI70">
    <cfRule type="expression" dxfId="131" priority="50">
      <formula>INDIRECT(ADDRESS(ROW(),COLUMN()))=TRUNC(INDIRECT(ADDRESS(ROW(),COLUMN())))</formula>
    </cfRule>
  </conditionalFormatting>
  <conditionalFormatting sqref="BF72:BI72">
    <cfRule type="expression" dxfId="130" priority="49">
      <formula>INDIRECT(ADDRESS(ROW(),COLUMN()))=TRUNC(INDIRECT(ADDRESS(ROW(),COLUMN())))</formula>
    </cfRule>
  </conditionalFormatting>
  <conditionalFormatting sqref="BF74:BI74">
    <cfRule type="expression" dxfId="129" priority="48">
      <formula>INDIRECT(ADDRESS(ROW(),COLUMN()))=TRUNC(INDIRECT(ADDRESS(ROW(),COLUMN())))</formula>
    </cfRule>
  </conditionalFormatting>
  <conditionalFormatting sqref="BF76:BI76">
    <cfRule type="expression" dxfId="128" priority="41">
      <formula>INDIRECT(ADDRESS(ROW(),COLUMN()))=TRUNC(INDIRECT(ADDRESS(ROW(),COLUMN())))</formula>
    </cfRule>
  </conditionalFormatting>
  <conditionalFormatting sqref="Q82:AB86">
    <cfRule type="expression" dxfId="127" priority="40">
      <formula>INDIRECT(ADDRESS(ROW(),COLUMN()))=TRUNC(INDIRECT(ADDRESS(ROW(),COLUMN())))</formula>
    </cfRule>
  </conditionalFormatting>
  <conditionalFormatting sqref="AG86:AR86 AK82:AR85">
    <cfRule type="expression" dxfId="126" priority="39">
      <formula>INDIRECT(ADDRESS(ROW(),COLUMN()))=TRUNC(INDIRECT(ADDRESS(ROW(),COLUMN())))</formula>
    </cfRule>
  </conditionalFormatting>
  <conditionalFormatting sqref="O91:R91">
    <cfRule type="expression" dxfId="125" priority="38">
      <formula>INDIRECT(ADDRESS(ROW(),COLUMN()))=TRUNC(INDIRECT(ADDRESS(ROW(),COLUMN())))</formula>
    </cfRule>
  </conditionalFormatting>
  <conditionalFormatting sqref="AE91:AH91">
    <cfRule type="expression" dxfId="124" priority="37">
      <formula>INDIRECT(ADDRESS(ROW(),COLUMN()))=TRUNC(INDIRECT(ADDRESS(ROW(),COLUMN())))</formula>
    </cfRule>
  </conditionalFormatting>
  <conditionalFormatting sqref="AG82:AJ85">
    <cfRule type="expression" dxfId="123" priority="36">
      <formula>INDIRECT(ADDRESS(ROW(),COLUMN()))=TRUNC(INDIRECT(ADDRESS(ROW(),COLUMN())))</formula>
    </cfRule>
  </conditionalFormatting>
  <conditionalFormatting sqref="AA62:BE62">
    <cfRule type="expression" dxfId="122" priority="8">
      <formula>INDIRECT(ADDRESS(ROW(),COLUMN()))=TRUNC(INDIRECT(ADDRESS(ROW(),COLUMN())))</formula>
    </cfRule>
  </conditionalFormatting>
  <conditionalFormatting sqref="AA20:BE20">
    <cfRule type="expression" dxfId="121" priority="29">
      <formula>INDIRECT(ADDRESS(ROW(),COLUMN()))=TRUNC(INDIRECT(ADDRESS(ROW(),COLUMN())))</formula>
    </cfRule>
  </conditionalFormatting>
  <conditionalFormatting sqref="AA22:BE22">
    <cfRule type="expression" dxfId="120" priority="28">
      <formula>INDIRECT(ADDRESS(ROW(),COLUMN()))=TRUNC(INDIRECT(ADDRESS(ROW(),COLUMN())))</formula>
    </cfRule>
  </conditionalFormatting>
  <conditionalFormatting sqref="AA24:BE24">
    <cfRule type="expression" dxfId="119" priority="27">
      <formula>INDIRECT(ADDRESS(ROW(),COLUMN()))=TRUNC(INDIRECT(ADDRESS(ROW(),COLUMN())))</formula>
    </cfRule>
  </conditionalFormatting>
  <conditionalFormatting sqref="AA26:BE26">
    <cfRule type="expression" dxfId="118" priority="26">
      <formula>INDIRECT(ADDRESS(ROW(),COLUMN()))=TRUNC(INDIRECT(ADDRESS(ROW(),COLUMN())))</formula>
    </cfRule>
  </conditionalFormatting>
  <conditionalFormatting sqref="AA28:BE28">
    <cfRule type="expression" dxfId="117" priority="25">
      <formula>INDIRECT(ADDRESS(ROW(),COLUMN()))=TRUNC(INDIRECT(ADDRESS(ROW(),COLUMN())))</formula>
    </cfRule>
  </conditionalFormatting>
  <conditionalFormatting sqref="AA30:BE30">
    <cfRule type="expression" dxfId="116" priority="24">
      <formula>INDIRECT(ADDRESS(ROW(),COLUMN()))=TRUNC(INDIRECT(ADDRESS(ROW(),COLUMN())))</formula>
    </cfRule>
  </conditionalFormatting>
  <conditionalFormatting sqref="AA32:BE32">
    <cfRule type="expression" dxfId="115" priority="23">
      <formula>INDIRECT(ADDRESS(ROW(),COLUMN()))=TRUNC(INDIRECT(ADDRESS(ROW(),COLUMN())))</formula>
    </cfRule>
  </conditionalFormatting>
  <conditionalFormatting sqref="AA34:BE34">
    <cfRule type="expression" dxfId="114" priority="22">
      <formula>INDIRECT(ADDRESS(ROW(),COLUMN()))=TRUNC(INDIRECT(ADDRESS(ROW(),COLUMN())))</formula>
    </cfRule>
  </conditionalFormatting>
  <conditionalFormatting sqref="AA36:BE36">
    <cfRule type="expression" dxfId="113" priority="21">
      <formula>INDIRECT(ADDRESS(ROW(),COLUMN()))=TRUNC(INDIRECT(ADDRESS(ROW(),COLUMN())))</formula>
    </cfRule>
  </conditionalFormatting>
  <conditionalFormatting sqref="AA38:BE38">
    <cfRule type="expression" dxfId="112" priority="20">
      <formula>INDIRECT(ADDRESS(ROW(),COLUMN()))=TRUNC(INDIRECT(ADDRESS(ROW(),COLUMN())))</formula>
    </cfRule>
  </conditionalFormatting>
  <conditionalFormatting sqref="AA40:BE40">
    <cfRule type="expression" dxfId="111" priority="19">
      <formula>INDIRECT(ADDRESS(ROW(),COLUMN()))=TRUNC(INDIRECT(ADDRESS(ROW(),COLUMN())))</formula>
    </cfRule>
  </conditionalFormatting>
  <conditionalFormatting sqref="AA42:BE42">
    <cfRule type="expression" dxfId="110" priority="18">
      <formula>INDIRECT(ADDRESS(ROW(),COLUMN()))=TRUNC(INDIRECT(ADDRESS(ROW(),COLUMN())))</formula>
    </cfRule>
  </conditionalFormatting>
  <conditionalFormatting sqref="AA44:BE44">
    <cfRule type="expression" dxfId="109" priority="17">
      <formula>INDIRECT(ADDRESS(ROW(),COLUMN()))=TRUNC(INDIRECT(ADDRESS(ROW(),COLUMN())))</formula>
    </cfRule>
  </conditionalFormatting>
  <conditionalFormatting sqref="AA46:BE46">
    <cfRule type="expression" dxfId="108" priority="16">
      <formula>INDIRECT(ADDRESS(ROW(),COLUMN()))=TRUNC(INDIRECT(ADDRESS(ROW(),COLUMN())))</formula>
    </cfRule>
  </conditionalFormatting>
  <conditionalFormatting sqref="AA48:BE48">
    <cfRule type="expression" dxfId="107" priority="15">
      <formula>INDIRECT(ADDRESS(ROW(),COLUMN()))=TRUNC(INDIRECT(ADDRESS(ROW(),COLUMN())))</formula>
    </cfRule>
  </conditionalFormatting>
  <conditionalFormatting sqref="AA50:BE50">
    <cfRule type="expression" dxfId="106" priority="14">
      <formula>INDIRECT(ADDRESS(ROW(),COLUMN()))=TRUNC(INDIRECT(ADDRESS(ROW(),COLUMN())))</formula>
    </cfRule>
  </conditionalFormatting>
  <conditionalFormatting sqref="AA52:BE52">
    <cfRule type="expression" dxfId="105" priority="13">
      <formula>INDIRECT(ADDRESS(ROW(),COLUMN()))=TRUNC(INDIRECT(ADDRESS(ROW(),COLUMN())))</formula>
    </cfRule>
  </conditionalFormatting>
  <conditionalFormatting sqref="AA54:BE54">
    <cfRule type="expression" dxfId="104" priority="12">
      <formula>INDIRECT(ADDRESS(ROW(),COLUMN()))=TRUNC(INDIRECT(ADDRESS(ROW(),COLUMN())))</formula>
    </cfRule>
  </conditionalFormatting>
  <conditionalFormatting sqref="AA56:BE56">
    <cfRule type="expression" dxfId="103" priority="11">
      <formula>INDIRECT(ADDRESS(ROW(),COLUMN()))=TRUNC(INDIRECT(ADDRESS(ROW(),COLUMN())))</formula>
    </cfRule>
  </conditionalFormatting>
  <conditionalFormatting sqref="AA58:BE58">
    <cfRule type="expression" dxfId="102" priority="10">
      <formula>INDIRECT(ADDRESS(ROW(),COLUMN()))=TRUNC(INDIRECT(ADDRESS(ROW(),COLUMN())))</formula>
    </cfRule>
  </conditionalFormatting>
  <conditionalFormatting sqref="AA60:BE60">
    <cfRule type="expression" dxfId="101" priority="9">
      <formula>INDIRECT(ADDRESS(ROW(),COLUMN()))=TRUNC(INDIRECT(ADDRESS(ROW(),COLUMN())))</formula>
    </cfRule>
  </conditionalFormatting>
  <conditionalFormatting sqref="AA64:BE64">
    <cfRule type="expression" dxfId="100" priority="7">
      <formula>INDIRECT(ADDRESS(ROW(),COLUMN()))=TRUNC(INDIRECT(ADDRESS(ROW(),COLUMN())))</formula>
    </cfRule>
  </conditionalFormatting>
  <conditionalFormatting sqref="AA66:BE66">
    <cfRule type="expression" dxfId="99" priority="6">
      <formula>INDIRECT(ADDRESS(ROW(),COLUMN()))=TRUNC(INDIRECT(ADDRESS(ROW(),COLUMN())))</formula>
    </cfRule>
  </conditionalFormatting>
  <conditionalFormatting sqref="AA68:BE68">
    <cfRule type="expression" dxfId="98" priority="5">
      <formula>INDIRECT(ADDRESS(ROW(),COLUMN()))=TRUNC(INDIRECT(ADDRESS(ROW(),COLUMN())))</formula>
    </cfRule>
  </conditionalFormatting>
  <conditionalFormatting sqref="AA70:BE70">
    <cfRule type="expression" dxfId="97" priority="4">
      <formula>INDIRECT(ADDRESS(ROW(),COLUMN()))=TRUNC(INDIRECT(ADDRESS(ROW(),COLUMN())))</formula>
    </cfRule>
  </conditionalFormatting>
  <conditionalFormatting sqref="AA72:BE72">
    <cfRule type="expression" dxfId="96" priority="3">
      <formula>INDIRECT(ADDRESS(ROW(),COLUMN()))=TRUNC(INDIRECT(ADDRESS(ROW(),COLUMN())))</formula>
    </cfRule>
  </conditionalFormatting>
  <conditionalFormatting sqref="AA74:BE74">
    <cfRule type="expression" dxfId="95" priority="2">
      <formula>INDIRECT(ADDRESS(ROW(),COLUMN()))=TRUNC(INDIRECT(ADDRESS(ROW(),COLUMN())))</formula>
    </cfRule>
  </conditionalFormatting>
  <conditionalFormatting sqref="AA76:BE76">
    <cfRule type="expression" dxfId="94" priority="1">
      <formula>INDIRECT(ADDRESS(ROW(),COLUMN()))=TRUNC(INDIRECT(ADDRESS(ROW(),COLUMN())))</formula>
    </cfRule>
  </conditionalFormatting>
  <dataValidations count="11">
    <dataValidation type="list" allowBlank="1" showDropDown="0" showInputMessage="1" showErrorMessage="1" sqref="BI4:BL4">
      <formula1>"予定,実績,予定・実績"</formula1>
    </dataValidation>
    <dataValidation type="decimal" allowBlank="1" showDropDown="0" showInputMessage="1" showErrorMessage="1" error="入力可能範囲　32～40" sqref="BE6:BF6">
      <formula1>32</formula1>
      <formula2>40</formula2>
    </dataValidation>
    <dataValidation type="list" allowBlank="1" showDropDown="0" showInputMessage="1" showErrorMessage="1" sqref="AJ3:AJ4">
      <formula1>#REF!</formula1>
    </dataValidation>
    <dataValidation type="list" allowBlank="1" showDropDown="0" showInputMessage="1" showErrorMessage="1" sqref="BI3:BL3">
      <formula1>"４週,暦月"</formula1>
    </dataValidation>
    <dataValidation type="list" allowBlank="1" showDropDown="0"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DropDown="0" showInputMessage="1" showErrorMessage="1" sqref="V88:W88">
      <formula1>"週,暦月"</formula1>
    </dataValidation>
    <dataValidation type="list" allowBlank="1" showDropDown="0" showInputMessage="1" showErrorMessage="0" sqref="C17:C90">
      <formula1>"◎,○"</formula1>
    </dataValidation>
    <dataValidation type="list" allowBlank="1" showDropDown="0" showInputMessage="1" showErrorMessage="0" sqref="G17:H76">
      <formula1>職種</formula1>
    </dataValidation>
    <dataValidation type="list" errorStyle="warning" allowBlank="1" showDropDown="0" showInputMessage="1" showErrorMessage="0" error="リストにない場合のみ、入力してください。" sqref="O17:R76">
      <formula1>INDIRECT(G17)</formula1>
    </dataValidation>
    <dataValidation type="list" allowBlank="1" showDropDown="0" showInputMessage="1" showErrorMessage="0" sqref="M17:N76">
      <formula1>"A, B, C, D"</formula1>
    </dataValidation>
    <dataValidation allowBlank="1" showDropDown="0"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24" fitToWidth="1" fitToHeight="0" orientation="landscape" usePrinterDefaults="1"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DropDown="0" showInputMessage="1" showErrorMessage="0" error="プルダウンにないケースは直接入力してください。">
          <x14:formula1>
            <xm:f>'【プルダウン・リスト】（従来型・ユニット型共通）'!$C$4:$C$17</xm:f>
          </x14:formula1>
          <xm:sqref>AX1:BM1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B1:N52"/>
  <sheetViews>
    <sheetView view="pageBreakPreview" zoomScale="60" workbookViewId="0">
      <selection activeCell="R8" sqref="R8"/>
    </sheetView>
  </sheetViews>
  <sheetFormatPr defaultColWidth="9" defaultRowHeight="26.5"/>
  <cols>
    <col min="1" max="1" width="1.59765625" style="1484" customWidth="1"/>
    <col min="2" max="2" width="5.59765625" style="1485" customWidth="1"/>
    <col min="3" max="3" width="10.59765625" style="1485" customWidth="1"/>
    <col min="4" max="4" width="10.59765625" style="1485" hidden="1" customWidth="1"/>
    <col min="5" max="5" width="3.3984375" style="1485" bestFit="1" customWidth="1"/>
    <col min="6" max="6" width="15.59765625" style="1484" customWidth="1"/>
    <col min="7" max="7" width="3.3984375" style="1484" bestFit="1" customWidth="1"/>
    <col min="8" max="8" width="15.59765625" style="1484" customWidth="1"/>
    <col min="9" max="9" width="3.3984375" style="1484" bestFit="1" customWidth="1"/>
    <col min="10" max="10" width="15.59765625" style="1485" customWidth="1"/>
    <col min="11" max="11" width="3.3984375" style="1484" bestFit="1" customWidth="1"/>
    <col min="12" max="12" width="15.59765625" style="1484" customWidth="1"/>
    <col min="13" max="13" width="3.3984375" style="1484" customWidth="1"/>
    <col min="14" max="14" width="50.59765625" style="1484" customWidth="1"/>
    <col min="15" max="16384" width="9" style="1484"/>
  </cols>
  <sheetData>
    <row r="1" spans="2:14">
      <c r="B1" s="1486" t="s">
        <v>1591</v>
      </c>
    </row>
    <row r="2" spans="2:14">
      <c r="B2" s="1487" t="s">
        <v>1592</v>
      </c>
      <c r="F2" s="1488"/>
      <c r="G2" s="1499"/>
      <c r="H2" s="1499"/>
      <c r="I2" s="1499"/>
      <c r="J2" s="1495"/>
      <c r="K2" s="1499"/>
      <c r="L2" s="1499"/>
    </row>
    <row r="3" spans="2:14">
      <c r="B3" s="1488" t="s">
        <v>981</v>
      </c>
      <c r="F3" s="1495" t="s">
        <v>1607</v>
      </c>
      <c r="G3" s="1499"/>
      <c r="H3" s="1499"/>
      <c r="I3" s="1499"/>
      <c r="J3" s="1495"/>
      <c r="K3" s="1499"/>
      <c r="L3" s="1499"/>
    </row>
    <row r="4" spans="2:14">
      <c r="B4" s="1487"/>
      <c r="F4" s="1496" t="s">
        <v>1608</v>
      </c>
      <c r="G4" s="1496"/>
      <c r="H4" s="1496"/>
      <c r="I4" s="1496"/>
      <c r="J4" s="1496"/>
      <c r="K4" s="1496"/>
      <c r="L4" s="1496"/>
      <c r="N4" s="1496" t="s">
        <v>244</v>
      </c>
    </row>
    <row r="5" spans="2:14">
      <c r="B5" s="1485" t="s">
        <v>1512</v>
      </c>
      <c r="C5" s="1485" t="s">
        <v>1573</v>
      </c>
      <c r="F5" s="1485" t="s">
        <v>1431</v>
      </c>
      <c r="G5" s="1485"/>
      <c r="H5" s="1485" t="s">
        <v>1609</v>
      </c>
      <c r="J5" s="1485" t="s">
        <v>1610</v>
      </c>
      <c r="L5" s="1485" t="s">
        <v>1608</v>
      </c>
      <c r="N5" s="1496"/>
    </row>
    <row r="6" spans="2:14">
      <c r="B6" s="1489">
        <v>1</v>
      </c>
      <c r="C6" s="1490" t="s">
        <v>533</v>
      </c>
      <c r="D6" s="1494" t="str">
        <f t="shared" ref="D6:D38" si="0">C6</f>
        <v>a</v>
      </c>
      <c r="E6" s="1489" t="s">
        <v>609</v>
      </c>
      <c r="F6" s="1497"/>
      <c r="G6" s="1489" t="s">
        <v>949</v>
      </c>
      <c r="H6" s="1497"/>
      <c r="I6" s="1500" t="s">
        <v>216</v>
      </c>
      <c r="J6" s="1497"/>
      <c r="K6" s="1501" t="s">
        <v>917</v>
      </c>
      <c r="L6" s="1496" t="str">
        <f t="shared" ref="L6:L22" si="1">IF(OR(F6="",H6=""),"",(H6+IF(F6&gt;H6,1,0)-F6-J6)*24)</f>
        <v/>
      </c>
      <c r="N6" s="1502"/>
    </row>
    <row r="7" spans="2:14">
      <c r="B7" s="1489">
        <v>2</v>
      </c>
      <c r="C7" s="1490" t="s">
        <v>539</v>
      </c>
      <c r="D7" s="1494" t="str">
        <f t="shared" si="0"/>
        <v>b</v>
      </c>
      <c r="E7" s="1489" t="s">
        <v>609</v>
      </c>
      <c r="F7" s="1497"/>
      <c r="G7" s="1489" t="s">
        <v>949</v>
      </c>
      <c r="H7" s="1497"/>
      <c r="I7" s="1500" t="s">
        <v>216</v>
      </c>
      <c r="J7" s="1497"/>
      <c r="K7" s="1501" t="s">
        <v>917</v>
      </c>
      <c r="L7" s="1496" t="str">
        <f t="shared" si="1"/>
        <v/>
      </c>
      <c r="N7" s="1502"/>
    </row>
    <row r="8" spans="2:14">
      <c r="B8" s="1489">
        <v>3</v>
      </c>
      <c r="C8" s="1490" t="s">
        <v>470</v>
      </c>
      <c r="D8" s="1494" t="str">
        <f t="shared" si="0"/>
        <v>c</v>
      </c>
      <c r="E8" s="1489" t="s">
        <v>609</v>
      </c>
      <c r="F8" s="1497"/>
      <c r="G8" s="1489" t="s">
        <v>949</v>
      </c>
      <c r="H8" s="1497"/>
      <c r="I8" s="1500" t="s">
        <v>216</v>
      </c>
      <c r="J8" s="1497"/>
      <c r="K8" s="1501" t="s">
        <v>917</v>
      </c>
      <c r="L8" s="1496" t="str">
        <f t="shared" si="1"/>
        <v/>
      </c>
      <c r="N8" s="1502"/>
    </row>
    <row r="9" spans="2:14">
      <c r="B9" s="1489">
        <v>4</v>
      </c>
      <c r="C9" s="1490" t="s">
        <v>90</v>
      </c>
      <c r="D9" s="1494" t="str">
        <f t="shared" si="0"/>
        <v>d</v>
      </c>
      <c r="E9" s="1489" t="s">
        <v>609</v>
      </c>
      <c r="F9" s="1497"/>
      <c r="G9" s="1489" t="s">
        <v>949</v>
      </c>
      <c r="H9" s="1497"/>
      <c r="I9" s="1500" t="s">
        <v>216</v>
      </c>
      <c r="J9" s="1497"/>
      <c r="K9" s="1501" t="s">
        <v>917</v>
      </c>
      <c r="L9" s="1496" t="str">
        <f t="shared" si="1"/>
        <v/>
      </c>
      <c r="N9" s="1502"/>
    </row>
    <row r="10" spans="2:14">
      <c r="B10" s="1489">
        <v>5</v>
      </c>
      <c r="C10" s="1490" t="s">
        <v>424</v>
      </c>
      <c r="D10" s="1494" t="str">
        <f t="shared" si="0"/>
        <v>e</v>
      </c>
      <c r="E10" s="1489" t="s">
        <v>609</v>
      </c>
      <c r="F10" s="1497"/>
      <c r="G10" s="1489" t="s">
        <v>949</v>
      </c>
      <c r="H10" s="1497"/>
      <c r="I10" s="1500" t="s">
        <v>216</v>
      </c>
      <c r="J10" s="1497"/>
      <c r="K10" s="1501" t="s">
        <v>917</v>
      </c>
      <c r="L10" s="1496" t="str">
        <f t="shared" si="1"/>
        <v/>
      </c>
      <c r="N10" s="1502"/>
    </row>
    <row r="11" spans="2:14">
      <c r="B11" s="1489">
        <v>6</v>
      </c>
      <c r="C11" s="1490" t="s">
        <v>101</v>
      </c>
      <c r="D11" s="1494" t="str">
        <f t="shared" si="0"/>
        <v>f</v>
      </c>
      <c r="E11" s="1489" t="s">
        <v>609</v>
      </c>
      <c r="F11" s="1497"/>
      <c r="G11" s="1489" t="s">
        <v>949</v>
      </c>
      <c r="H11" s="1497"/>
      <c r="I11" s="1500" t="s">
        <v>216</v>
      </c>
      <c r="J11" s="1497"/>
      <c r="K11" s="1501" t="s">
        <v>917</v>
      </c>
      <c r="L11" s="1496" t="str">
        <f t="shared" si="1"/>
        <v/>
      </c>
      <c r="N11" s="1502"/>
    </row>
    <row r="12" spans="2:14">
      <c r="B12" s="1489">
        <v>7</v>
      </c>
      <c r="C12" s="1490" t="s">
        <v>44</v>
      </c>
      <c r="D12" s="1494" t="str">
        <f t="shared" si="0"/>
        <v>g</v>
      </c>
      <c r="E12" s="1489" t="s">
        <v>609</v>
      </c>
      <c r="F12" s="1497"/>
      <c r="G12" s="1489" t="s">
        <v>949</v>
      </c>
      <c r="H12" s="1497"/>
      <c r="I12" s="1500" t="s">
        <v>216</v>
      </c>
      <c r="J12" s="1497"/>
      <c r="K12" s="1501" t="s">
        <v>917</v>
      </c>
      <c r="L12" s="1496" t="str">
        <f t="shared" si="1"/>
        <v/>
      </c>
      <c r="N12" s="1502"/>
    </row>
    <row r="13" spans="2:14">
      <c r="B13" s="1489">
        <v>8</v>
      </c>
      <c r="C13" s="1490" t="s">
        <v>114</v>
      </c>
      <c r="D13" s="1494" t="str">
        <f t="shared" si="0"/>
        <v>h</v>
      </c>
      <c r="E13" s="1489" t="s">
        <v>609</v>
      </c>
      <c r="F13" s="1497"/>
      <c r="G13" s="1489" t="s">
        <v>949</v>
      </c>
      <c r="H13" s="1497"/>
      <c r="I13" s="1500" t="s">
        <v>216</v>
      </c>
      <c r="J13" s="1497"/>
      <c r="K13" s="1501" t="s">
        <v>917</v>
      </c>
      <c r="L13" s="1496" t="str">
        <f t="shared" si="1"/>
        <v/>
      </c>
      <c r="N13" s="1502"/>
    </row>
    <row r="14" spans="2:14">
      <c r="B14" s="1489">
        <v>9</v>
      </c>
      <c r="C14" s="1490" t="s">
        <v>1072</v>
      </c>
      <c r="D14" s="1494" t="str">
        <f t="shared" si="0"/>
        <v>i</v>
      </c>
      <c r="E14" s="1489" t="s">
        <v>609</v>
      </c>
      <c r="F14" s="1497"/>
      <c r="G14" s="1489" t="s">
        <v>949</v>
      </c>
      <c r="H14" s="1497"/>
      <c r="I14" s="1500" t="s">
        <v>216</v>
      </c>
      <c r="J14" s="1497"/>
      <c r="K14" s="1501" t="s">
        <v>917</v>
      </c>
      <c r="L14" s="1496" t="str">
        <f t="shared" si="1"/>
        <v/>
      </c>
      <c r="N14" s="1502"/>
    </row>
    <row r="15" spans="2:14">
      <c r="B15" s="1489">
        <v>10</v>
      </c>
      <c r="C15" s="1490" t="s">
        <v>1</v>
      </c>
      <c r="D15" s="1494" t="str">
        <f t="shared" si="0"/>
        <v>j</v>
      </c>
      <c r="E15" s="1489" t="s">
        <v>609</v>
      </c>
      <c r="F15" s="1497"/>
      <c r="G15" s="1489" t="s">
        <v>949</v>
      </c>
      <c r="H15" s="1497"/>
      <c r="I15" s="1500" t="s">
        <v>216</v>
      </c>
      <c r="J15" s="1497"/>
      <c r="K15" s="1501" t="s">
        <v>917</v>
      </c>
      <c r="L15" s="1496" t="str">
        <f t="shared" si="1"/>
        <v/>
      </c>
      <c r="N15" s="1502"/>
    </row>
    <row r="16" spans="2:14">
      <c r="B16" s="1489">
        <v>11</v>
      </c>
      <c r="C16" s="1490" t="s">
        <v>1593</v>
      </c>
      <c r="D16" s="1494" t="str">
        <f t="shared" si="0"/>
        <v>k</v>
      </c>
      <c r="E16" s="1489" t="s">
        <v>609</v>
      </c>
      <c r="F16" s="1497"/>
      <c r="G16" s="1489" t="s">
        <v>949</v>
      </c>
      <c r="H16" s="1497"/>
      <c r="I16" s="1500" t="s">
        <v>216</v>
      </c>
      <c r="J16" s="1497"/>
      <c r="K16" s="1501" t="s">
        <v>917</v>
      </c>
      <c r="L16" s="1496" t="str">
        <f t="shared" si="1"/>
        <v/>
      </c>
      <c r="N16" s="1502"/>
    </row>
    <row r="17" spans="2:14">
      <c r="B17" s="1489">
        <v>12</v>
      </c>
      <c r="C17" s="1490" t="s">
        <v>547</v>
      </c>
      <c r="D17" s="1494" t="str">
        <f t="shared" si="0"/>
        <v>l</v>
      </c>
      <c r="E17" s="1489" t="s">
        <v>609</v>
      </c>
      <c r="F17" s="1497"/>
      <c r="G17" s="1489" t="s">
        <v>949</v>
      </c>
      <c r="H17" s="1497"/>
      <c r="I17" s="1500" t="s">
        <v>216</v>
      </c>
      <c r="J17" s="1497"/>
      <c r="K17" s="1501" t="s">
        <v>917</v>
      </c>
      <c r="L17" s="1496" t="str">
        <f t="shared" si="1"/>
        <v/>
      </c>
      <c r="N17" s="1502"/>
    </row>
    <row r="18" spans="2:14">
      <c r="B18" s="1489">
        <v>13</v>
      </c>
      <c r="C18" s="1490" t="s">
        <v>1170</v>
      </c>
      <c r="D18" s="1494" t="str">
        <f t="shared" si="0"/>
        <v>m</v>
      </c>
      <c r="E18" s="1489" t="s">
        <v>609</v>
      </c>
      <c r="F18" s="1497"/>
      <c r="G18" s="1489" t="s">
        <v>949</v>
      </c>
      <c r="H18" s="1497"/>
      <c r="I18" s="1500" t="s">
        <v>216</v>
      </c>
      <c r="J18" s="1497"/>
      <c r="K18" s="1501" t="s">
        <v>917</v>
      </c>
      <c r="L18" s="1496" t="str">
        <f t="shared" si="1"/>
        <v/>
      </c>
      <c r="N18" s="1502"/>
    </row>
    <row r="19" spans="2:14">
      <c r="B19" s="1489">
        <v>14</v>
      </c>
      <c r="C19" s="1490" t="s">
        <v>123</v>
      </c>
      <c r="D19" s="1494" t="str">
        <f t="shared" si="0"/>
        <v>n</v>
      </c>
      <c r="E19" s="1489" t="s">
        <v>609</v>
      </c>
      <c r="F19" s="1497"/>
      <c r="G19" s="1489" t="s">
        <v>949</v>
      </c>
      <c r="H19" s="1497"/>
      <c r="I19" s="1500" t="s">
        <v>216</v>
      </c>
      <c r="J19" s="1497"/>
      <c r="K19" s="1501" t="s">
        <v>917</v>
      </c>
      <c r="L19" s="1496" t="str">
        <f t="shared" si="1"/>
        <v/>
      </c>
      <c r="N19" s="1502"/>
    </row>
    <row r="20" spans="2:14">
      <c r="B20" s="1489">
        <v>15</v>
      </c>
      <c r="C20" s="1490" t="s">
        <v>1594</v>
      </c>
      <c r="D20" s="1494" t="str">
        <f t="shared" si="0"/>
        <v>o</v>
      </c>
      <c r="E20" s="1489" t="s">
        <v>609</v>
      </c>
      <c r="F20" s="1497"/>
      <c r="G20" s="1489" t="s">
        <v>949</v>
      </c>
      <c r="H20" s="1497"/>
      <c r="I20" s="1500" t="s">
        <v>216</v>
      </c>
      <c r="J20" s="1497"/>
      <c r="K20" s="1501" t="s">
        <v>917</v>
      </c>
      <c r="L20" s="1496" t="str">
        <f t="shared" si="1"/>
        <v/>
      </c>
      <c r="N20" s="1502"/>
    </row>
    <row r="21" spans="2:14">
      <c r="B21" s="1489">
        <v>16</v>
      </c>
      <c r="C21" s="1490" t="s">
        <v>1595</v>
      </c>
      <c r="D21" s="1494" t="str">
        <f t="shared" si="0"/>
        <v>p</v>
      </c>
      <c r="E21" s="1489" t="s">
        <v>609</v>
      </c>
      <c r="F21" s="1497"/>
      <c r="G21" s="1489" t="s">
        <v>949</v>
      </c>
      <c r="H21" s="1497"/>
      <c r="I21" s="1500" t="s">
        <v>216</v>
      </c>
      <c r="J21" s="1497"/>
      <c r="K21" s="1501" t="s">
        <v>917</v>
      </c>
      <c r="L21" s="1496" t="str">
        <f t="shared" si="1"/>
        <v/>
      </c>
      <c r="N21" s="1502"/>
    </row>
    <row r="22" spans="2:14">
      <c r="B22" s="1489">
        <v>17</v>
      </c>
      <c r="C22" s="1490" t="s">
        <v>65</v>
      </c>
      <c r="D22" s="1494" t="str">
        <f t="shared" si="0"/>
        <v>q</v>
      </c>
      <c r="E22" s="1489" t="s">
        <v>609</v>
      </c>
      <c r="F22" s="1497"/>
      <c r="G22" s="1489" t="s">
        <v>949</v>
      </c>
      <c r="H22" s="1497"/>
      <c r="I22" s="1500" t="s">
        <v>216</v>
      </c>
      <c r="J22" s="1497"/>
      <c r="K22" s="1501" t="s">
        <v>917</v>
      </c>
      <c r="L22" s="1496" t="str">
        <f t="shared" si="1"/>
        <v/>
      </c>
      <c r="N22" s="1502"/>
    </row>
    <row r="23" spans="2:14">
      <c r="B23" s="1489">
        <v>18</v>
      </c>
      <c r="C23" s="1490" t="s">
        <v>1596</v>
      </c>
      <c r="D23" s="1494" t="str">
        <f t="shared" si="0"/>
        <v>r</v>
      </c>
      <c r="E23" s="1489" t="s">
        <v>609</v>
      </c>
      <c r="F23" s="1498"/>
      <c r="G23" s="1489" t="s">
        <v>949</v>
      </c>
      <c r="H23" s="1498"/>
      <c r="I23" s="1500" t="s">
        <v>216</v>
      </c>
      <c r="J23" s="1498"/>
      <c r="K23" s="1501" t="s">
        <v>917</v>
      </c>
      <c r="L23" s="1490"/>
      <c r="N23" s="1502"/>
    </row>
    <row r="24" spans="2:14">
      <c r="B24" s="1489">
        <v>19</v>
      </c>
      <c r="C24" s="1490" t="s">
        <v>1213</v>
      </c>
      <c r="D24" s="1494" t="str">
        <f t="shared" si="0"/>
        <v>s</v>
      </c>
      <c r="E24" s="1489" t="s">
        <v>609</v>
      </c>
      <c r="F24" s="1498"/>
      <c r="G24" s="1489" t="s">
        <v>949</v>
      </c>
      <c r="H24" s="1498"/>
      <c r="I24" s="1500" t="s">
        <v>216</v>
      </c>
      <c r="J24" s="1498"/>
      <c r="K24" s="1501" t="s">
        <v>917</v>
      </c>
      <c r="L24" s="1490"/>
      <c r="N24" s="1502"/>
    </row>
    <row r="25" spans="2:14">
      <c r="B25" s="1489">
        <v>20</v>
      </c>
      <c r="C25" s="1490" t="s">
        <v>1467</v>
      </c>
      <c r="D25" s="1494" t="str">
        <f t="shared" si="0"/>
        <v>t</v>
      </c>
      <c r="E25" s="1489" t="s">
        <v>609</v>
      </c>
      <c r="F25" s="1498"/>
      <c r="G25" s="1489" t="s">
        <v>949</v>
      </c>
      <c r="H25" s="1498"/>
      <c r="I25" s="1500" t="s">
        <v>216</v>
      </c>
      <c r="J25" s="1498"/>
      <c r="K25" s="1501" t="s">
        <v>917</v>
      </c>
      <c r="L25" s="1490"/>
      <c r="N25" s="1502"/>
    </row>
    <row r="26" spans="2:14">
      <c r="B26" s="1489">
        <v>21</v>
      </c>
      <c r="C26" s="1490" t="s">
        <v>1597</v>
      </c>
      <c r="D26" s="1494" t="str">
        <f t="shared" si="0"/>
        <v>u</v>
      </c>
      <c r="E26" s="1489" t="s">
        <v>609</v>
      </c>
      <c r="F26" s="1498"/>
      <c r="G26" s="1489" t="s">
        <v>949</v>
      </c>
      <c r="H26" s="1498"/>
      <c r="I26" s="1500" t="s">
        <v>216</v>
      </c>
      <c r="J26" s="1498"/>
      <c r="K26" s="1501" t="s">
        <v>917</v>
      </c>
      <c r="L26" s="1490"/>
      <c r="N26" s="1502"/>
    </row>
    <row r="27" spans="2:14">
      <c r="B27" s="1489">
        <v>22</v>
      </c>
      <c r="C27" s="1490" t="s">
        <v>1598</v>
      </c>
      <c r="D27" s="1494" t="str">
        <f t="shared" si="0"/>
        <v>v</v>
      </c>
      <c r="E27" s="1489" t="s">
        <v>609</v>
      </c>
      <c r="F27" s="1498"/>
      <c r="G27" s="1489" t="s">
        <v>949</v>
      </c>
      <c r="H27" s="1498"/>
      <c r="I27" s="1500" t="s">
        <v>216</v>
      </c>
      <c r="J27" s="1498"/>
      <c r="K27" s="1501" t="s">
        <v>917</v>
      </c>
      <c r="L27" s="1490"/>
      <c r="N27" s="1502"/>
    </row>
    <row r="28" spans="2:14">
      <c r="B28" s="1489">
        <v>23</v>
      </c>
      <c r="C28" s="1490" t="s">
        <v>1599</v>
      </c>
      <c r="D28" s="1494" t="str">
        <f t="shared" si="0"/>
        <v>w</v>
      </c>
      <c r="E28" s="1489" t="s">
        <v>609</v>
      </c>
      <c r="F28" s="1498"/>
      <c r="G28" s="1489" t="s">
        <v>949</v>
      </c>
      <c r="H28" s="1498"/>
      <c r="I28" s="1500" t="s">
        <v>216</v>
      </c>
      <c r="J28" s="1498"/>
      <c r="K28" s="1501" t="s">
        <v>917</v>
      </c>
      <c r="L28" s="1490"/>
      <c r="N28" s="1502"/>
    </row>
    <row r="29" spans="2:14">
      <c r="B29" s="1489">
        <v>24</v>
      </c>
      <c r="C29" s="1490" t="s">
        <v>1600</v>
      </c>
      <c r="D29" s="1494" t="str">
        <f t="shared" si="0"/>
        <v>x</v>
      </c>
      <c r="E29" s="1489" t="s">
        <v>609</v>
      </c>
      <c r="F29" s="1498"/>
      <c r="G29" s="1489" t="s">
        <v>949</v>
      </c>
      <c r="H29" s="1498"/>
      <c r="I29" s="1500" t="s">
        <v>216</v>
      </c>
      <c r="J29" s="1498"/>
      <c r="K29" s="1501" t="s">
        <v>917</v>
      </c>
      <c r="L29" s="1490"/>
      <c r="N29" s="1502"/>
    </row>
    <row r="30" spans="2:14">
      <c r="B30" s="1489">
        <v>25</v>
      </c>
      <c r="C30" s="1490" t="s">
        <v>179</v>
      </c>
      <c r="D30" s="1494" t="str">
        <f t="shared" si="0"/>
        <v>y</v>
      </c>
      <c r="E30" s="1489" t="s">
        <v>609</v>
      </c>
      <c r="F30" s="1498"/>
      <c r="G30" s="1489" t="s">
        <v>949</v>
      </c>
      <c r="H30" s="1498"/>
      <c r="I30" s="1500" t="s">
        <v>216</v>
      </c>
      <c r="J30" s="1498"/>
      <c r="K30" s="1501" t="s">
        <v>917</v>
      </c>
      <c r="L30" s="1490"/>
      <c r="N30" s="1502"/>
    </row>
    <row r="31" spans="2:14">
      <c r="B31" s="1489">
        <v>26</v>
      </c>
      <c r="C31" s="1490" t="s">
        <v>1601</v>
      </c>
      <c r="D31" s="1494" t="str">
        <f t="shared" si="0"/>
        <v>z</v>
      </c>
      <c r="E31" s="1489" t="s">
        <v>609</v>
      </c>
      <c r="F31" s="1498"/>
      <c r="G31" s="1489" t="s">
        <v>949</v>
      </c>
      <c r="H31" s="1498"/>
      <c r="I31" s="1500" t="s">
        <v>216</v>
      </c>
      <c r="J31" s="1498"/>
      <c r="K31" s="1501" t="s">
        <v>917</v>
      </c>
      <c r="L31" s="1490"/>
      <c r="N31" s="1502"/>
    </row>
    <row r="32" spans="2:14">
      <c r="B32" s="1489">
        <v>27</v>
      </c>
      <c r="C32" s="1490" t="s">
        <v>1600</v>
      </c>
      <c r="D32" s="1494" t="str">
        <f t="shared" si="0"/>
        <v>x</v>
      </c>
      <c r="E32" s="1489" t="s">
        <v>609</v>
      </c>
      <c r="F32" s="1498"/>
      <c r="G32" s="1489" t="s">
        <v>949</v>
      </c>
      <c r="H32" s="1498"/>
      <c r="I32" s="1500" t="s">
        <v>216</v>
      </c>
      <c r="J32" s="1498"/>
      <c r="K32" s="1501" t="s">
        <v>917</v>
      </c>
      <c r="L32" s="1490"/>
      <c r="N32" s="1502"/>
    </row>
    <row r="33" spans="2:14">
      <c r="B33" s="1489">
        <v>28</v>
      </c>
      <c r="C33" s="1490" t="s">
        <v>1602</v>
      </c>
      <c r="D33" s="1494" t="str">
        <f t="shared" si="0"/>
        <v>aa</v>
      </c>
      <c r="E33" s="1489" t="s">
        <v>609</v>
      </c>
      <c r="F33" s="1498"/>
      <c r="G33" s="1489" t="s">
        <v>949</v>
      </c>
      <c r="H33" s="1498"/>
      <c r="I33" s="1500" t="s">
        <v>216</v>
      </c>
      <c r="J33" s="1498"/>
      <c r="K33" s="1501" t="s">
        <v>917</v>
      </c>
      <c r="L33" s="1490"/>
      <c r="N33" s="1502"/>
    </row>
    <row r="34" spans="2:14">
      <c r="B34" s="1489">
        <v>29</v>
      </c>
      <c r="C34" s="1490" t="s">
        <v>155</v>
      </c>
      <c r="D34" s="1494" t="str">
        <f t="shared" si="0"/>
        <v>ab</v>
      </c>
      <c r="E34" s="1489" t="s">
        <v>609</v>
      </c>
      <c r="F34" s="1498"/>
      <c r="G34" s="1489" t="s">
        <v>949</v>
      </c>
      <c r="H34" s="1498"/>
      <c r="I34" s="1500" t="s">
        <v>216</v>
      </c>
      <c r="J34" s="1498"/>
      <c r="K34" s="1501" t="s">
        <v>917</v>
      </c>
      <c r="L34" s="1490"/>
      <c r="N34" s="1502"/>
    </row>
    <row r="35" spans="2:14">
      <c r="B35" s="1489">
        <v>30</v>
      </c>
      <c r="C35" s="1490" t="s">
        <v>57</v>
      </c>
      <c r="D35" s="1494" t="str">
        <f t="shared" si="0"/>
        <v>ac</v>
      </c>
      <c r="E35" s="1489" t="s">
        <v>609</v>
      </c>
      <c r="F35" s="1498"/>
      <c r="G35" s="1489" t="s">
        <v>949</v>
      </c>
      <c r="H35" s="1498"/>
      <c r="I35" s="1500" t="s">
        <v>216</v>
      </c>
      <c r="J35" s="1498"/>
      <c r="K35" s="1501" t="s">
        <v>917</v>
      </c>
      <c r="L35" s="1490"/>
      <c r="N35" s="1502"/>
    </row>
    <row r="36" spans="2:14">
      <c r="B36" s="1489">
        <v>31</v>
      </c>
      <c r="C36" s="1490" t="s">
        <v>458</v>
      </c>
      <c r="D36" s="1494" t="str">
        <f t="shared" si="0"/>
        <v>ad</v>
      </c>
      <c r="E36" s="1489" t="s">
        <v>609</v>
      </c>
      <c r="F36" s="1498"/>
      <c r="G36" s="1489" t="s">
        <v>949</v>
      </c>
      <c r="H36" s="1498"/>
      <c r="I36" s="1500" t="s">
        <v>216</v>
      </c>
      <c r="J36" s="1498"/>
      <c r="K36" s="1501" t="s">
        <v>917</v>
      </c>
      <c r="L36" s="1490"/>
      <c r="N36" s="1502"/>
    </row>
    <row r="37" spans="2:14">
      <c r="B37" s="1489">
        <v>32</v>
      </c>
      <c r="C37" s="1490" t="s">
        <v>1541</v>
      </c>
      <c r="D37" s="1494" t="str">
        <f t="shared" si="0"/>
        <v>ae</v>
      </c>
      <c r="E37" s="1489" t="s">
        <v>609</v>
      </c>
      <c r="F37" s="1498"/>
      <c r="G37" s="1489" t="s">
        <v>949</v>
      </c>
      <c r="H37" s="1498"/>
      <c r="I37" s="1500" t="s">
        <v>216</v>
      </c>
      <c r="J37" s="1498"/>
      <c r="K37" s="1501" t="s">
        <v>917</v>
      </c>
      <c r="L37" s="1490"/>
      <c r="N37" s="1502"/>
    </row>
    <row r="38" spans="2:14">
      <c r="B38" s="1489">
        <v>33</v>
      </c>
      <c r="C38" s="1490" t="s">
        <v>1603</v>
      </c>
      <c r="D38" s="1494" t="str">
        <f t="shared" si="0"/>
        <v>af</v>
      </c>
      <c r="E38" s="1489" t="s">
        <v>609</v>
      </c>
      <c r="F38" s="1498"/>
      <c r="G38" s="1489" t="s">
        <v>949</v>
      </c>
      <c r="H38" s="1498"/>
      <c r="I38" s="1500" t="s">
        <v>216</v>
      </c>
      <c r="J38" s="1498"/>
      <c r="K38" s="1501" t="s">
        <v>917</v>
      </c>
      <c r="L38" s="1490"/>
      <c r="N38" s="1502"/>
    </row>
    <row r="39" spans="2:14">
      <c r="B39" s="1489">
        <v>34</v>
      </c>
      <c r="C39" s="1491" t="s">
        <v>756</v>
      </c>
      <c r="D39" s="1494"/>
      <c r="E39" s="1489" t="s">
        <v>609</v>
      </c>
      <c r="F39" s="1497"/>
      <c r="G39" s="1489" t="s">
        <v>949</v>
      </c>
      <c r="H39" s="1497"/>
      <c r="I39" s="1500" t="s">
        <v>216</v>
      </c>
      <c r="J39" s="1497"/>
      <c r="K39" s="1501" t="s">
        <v>917</v>
      </c>
      <c r="L39" s="1496" t="str">
        <f>IF(OR(F39="",H39=""),"",(H39+IF(F39&gt;H39,1,0)-F39-J39)*24)</f>
        <v/>
      </c>
      <c r="N39" s="1502"/>
    </row>
    <row r="40" spans="2:14">
      <c r="B40" s="1489"/>
      <c r="C40" s="1492" t="s">
        <v>1563</v>
      </c>
      <c r="D40" s="1494"/>
      <c r="E40" s="1489" t="s">
        <v>609</v>
      </c>
      <c r="F40" s="1497"/>
      <c r="G40" s="1489" t="s">
        <v>949</v>
      </c>
      <c r="H40" s="1497"/>
      <c r="I40" s="1500" t="s">
        <v>216</v>
      </c>
      <c r="J40" s="1497"/>
      <c r="K40" s="1501" t="s">
        <v>917</v>
      </c>
      <c r="L40" s="1496" t="str">
        <f>IF(OR(F40="",H40=""),"",(H40+IF(F40&gt;H40,1,0)-F40-J40)*24)</f>
        <v/>
      </c>
      <c r="N40" s="1502"/>
    </row>
    <row r="41" spans="2:14">
      <c r="B41" s="1489"/>
      <c r="C41" s="1493" t="s">
        <v>1563</v>
      </c>
      <c r="D41" s="1494" t="str">
        <f>C39</f>
        <v>ag</v>
      </c>
      <c r="E41" s="1489" t="s">
        <v>609</v>
      </c>
      <c r="F41" s="1497"/>
      <c r="G41" s="1489" t="s">
        <v>949</v>
      </c>
      <c r="H41" s="1497"/>
      <c r="I41" s="1500" t="s">
        <v>216</v>
      </c>
      <c r="J41" s="1497"/>
      <c r="K41" s="1501" t="s">
        <v>917</v>
      </c>
      <c r="L41" s="1496" t="str">
        <f>IF(OR(L39="",L40=""),"",L39+L40)</f>
        <v/>
      </c>
      <c r="N41" s="1502"/>
    </row>
    <row r="42" spans="2:14">
      <c r="B42" s="1489"/>
      <c r="C42" s="1491" t="s">
        <v>503</v>
      </c>
      <c r="D42" s="1494"/>
      <c r="E42" s="1489" t="s">
        <v>609</v>
      </c>
      <c r="F42" s="1497"/>
      <c r="G42" s="1489" t="s">
        <v>949</v>
      </c>
      <c r="H42" s="1497"/>
      <c r="I42" s="1500" t="s">
        <v>216</v>
      </c>
      <c r="J42" s="1497"/>
      <c r="K42" s="1501" t="s">
        <v>917</v>
      </c>
      <c r="L42" s="1496" t="str">
        <f>IF(OR(F42="",H42=""),"",(H42+IF(F42&gt;H42,1,0)-F42-J42)*24)</f>
        <v/>
      </c>
      <c r="N42" s="1502"/>
    </row>
    <row r="43" spans="2:14">
      <c r="B43" s="1489">
        <v>35</v>
      </c>
      <c r="C43" s="1492" t="s">
        <v>1563</v>
      </c>
      <c r="D43" s="1494"/>
      <c r="E43" s="1489" t="s">
        <v>609</v>
      </c>
      <c r="F43" s="1497"/>
      <c r="G43" s="1489" t="s">
        <v>949</v>
      </c>
      <c r="H43" s="1497"/>
      <c r="I43" s="1500" t="s">
        <v>216</v>
      </c>
      <c r="J43" s="1497"/>
      <c r="K43" s="1501" t="s">
        <v>917</v>
      </c>
      <c r="L43" s="1496" t="str">
        <f>IF(OR(F43="",H43=""),"",(H43+IF(F43&gt;H43,1,0)-F43-J43)*24)</f>
        <v/>
      </c>
      <c r="N43" s="1502"/>
    </row>
    <row r="44" spans="2:14">
      <c r="B44" s="1489"/>
      <c r="C44" s="1493" t="s">
        <v>1563</v>
      </c>
      <c r="D44" s="1494" t="str">
        <f>C42</f>
        <v>ah</v>
      </c>
      <c r="E44" s="1489" t="s">
        <v>609</v>
      </c>
      <c r="F44" s="1497"/>
      <c r="G44" s="1489" t="s">
        <v>949</v>
      </c>
      <c r="H44" s="1497"/>
      <c r="I44" s="1500" t="s">
        <v>216</v>
      </c>
      <c r="J44" s="1497"/>
      <c r="K44" s="1501" t="s">
        <v>917</v>
      </c>
      <c r="L44" s="1496" t="str">
        <f>IF(OR(L42="",L43=""),"",L42+L43)</f>
        <v/>
      </c>
      <c r="N44" s="1502"/>
    </row>
    <row r="45" spans="2:14">
      <c r="B45" s="1489"/>
      <c r="C45" s="1491" t="s">
        <v>694</v>
      </c>
      <c r="D45" s="1494"/>
      <c r="E45" s="1489" t="s">
        <v>609</v>
      </c>
      <c r="F45" s="1497"/>
      <c r="G45" s="1489" t="s">
        <v>949</v>
      </c>
      <c r="H45" s="1497"/>
      <c r="I45" s="1500" t="s">
        <v>216</v>
      </c>
      <c r="J45" s="1497"/>
      <c r="K45" s="1501" t="s">
        <v>917</v>
      </c>
      <c r="L45" s="1496" t="str">
        <f>IF(OR(F45="",H45=""),"",(H45+IF(F45&gt;H45,1,0)-F45-J45)*24)</f>
        <v/>
      </c>
      <c r="N45" s="1502"/>
    </row>
    <row r="46" spans="2:14">
      <c r="B46" s="1489">
        <v>36</v>
      </c>
      <c r="C46" s="1492" t="s">
        <v>1563</v>
      </c>
      <c r="D46" s="1494"/>
      <c r="E46" s="1489" t="s">
        <v>609</v>
      </c>
      <c r="F46" s="1497"/>
      <c r="G46" s="1489" t="s">
        <v>949</v>
      </c>
      <c r="H46" s="1497"/>
      <c r="I46" s="1500" t="s">
        <v>216</v>
      </c>
      <c r="J46" s="1497"/>
      <c r="K46" s="1501" t="s">
        <v>917</v>
      </c>
      <c r="L46" s="1496" t="str">
        <f>IF(OR(F46="",H46=""),"",(H46+IF(F46&gt;H46,1,0)-F46-J46)*24)</f>
        <v/>
      </c>
      <c r="N46" s="1502"/>
    </row>
    <row r="47" spans="2:14">
      <c r="B47" s="1489"/>
      <c r="C47" s="1493" t="s">
        <v>1563</v>
      </c>
      <c r="D47" s="1494" t="str">
        <f>C45</f>
        <v>ai</v>
      </c>
      <c r="E47" s="1489" t="s">
        <v>609</v>
      </c>
      <c r="F47" s="1497"/>
      <c r="G47" s="1489" t="s">
        <v>949</v>
      </c>
      <c r="H47" s="1497"/>
      <c r="I47" s="1500" t="s">
        <v>216</v>
      </c>
      <c r="J47" s="1497"/>
      <c r="K47" s="1501" t="s">
        <v>917</v>
      </c>
      <c r="L47" s="1496" t="str">
        <f>IF(OR(L45="",L46=""),"",L45+L46)</f>
        <v/>
      </c>
      <c r="N47" s="1502"/>
    </row>
    <row r="49" spans="3:4">
      <c r="C49" s="1487" t="s">
        <v>1604</v>
      </c>
      <c r="D49" s="1487"/>
    </row>
    <row r="50" spans="3:4">
      <c r="C50" s="1487" t="s">
        <v>701</v>
      </c>
      <c r="D50" s="1487"/>
    </row>
    <row r="51" spans="3:4">
      <c r="C51" s="1487" t="s">
        <v>1606</v>
      </c>
      <c r="D51" s="1487"/>
    </row>
    <row r="52" spans="3:4">
      <c r="C52" s="1487" t="s">
        <v>35</v>
      </c>
      <c r="D52" s="1487"/>
    </row>
  </sheetData>
  <sheetProtection sheet="1" insertRows="0" deleteRows="0"/>
  <mergeCells count="2">
    <mergeCell ref="F4:L4"/>
    <mergeCell ref="N4:N5"/>
  </mergeCells>
  <phoneticPr fontId="46"/>
  <printOptions horizontalCentered="1"/>
  <pageMargins left="0.70866141732283472" right="0.70866141732283472" top="0.55118110236220474" bottom="0.35433070866141736" header="0.31496062992125984" footer="0.31496062992125984"/>
  <pageSetup paperSize="9" scale="40"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codeName="Sheet5"/>
  <dimension ref="B1:BS150"/>
  <sheetViews>
    <sheetView showGridLines="0" view="pageBreakPreview" zoomScale="70" zoomScaleNormal="55" zoomScaleSheetLayoutView="70" workbookViewId="0">
      <selection activeCell="R8" sqref="R8"/>
    </sheetView>
  </sheetViews>
  <sheetFormatPr defaultColWidth="4.5" defaultRowHeight="14"/>
  <cols>
    <col min="1" max="1" width="0.8984375" style="1189" customWidth="1"/>
    <col min="2" max="6" width="5.69921875" style="1189" customWidth="1"/>
    <col min="7" max="8" width="8.09765625" style="1189" customWidth="1"/>
    <col min="9" max="12" width="3.19921875" style="1189" hidden="1" customWidth="1"/>
    <col min="13" max="14" width="3.19921875" style="1189" customWidth="1"/>
    <col min="15" max="66" width="5.69921875" style="1189" customWidth="1"/>
    <col min="67" max="67" width="1.09765625" style="1189" customWidth="1"/>
    <col min="68" max="16384" width="4.5" style="1189"/>
  </cols>
  <sheetData>
    <row r="1" spans="2:71" s="1190" customFormat="1" ht="20.25" customHeight="1">
      <c r="G1" s="1203" t="s">
        <v>727</v>
      </c>
      <c r="H1" s="1203"/>
      <c r="I1" s="1203"/>
      <c r="J1" s="1203"/>
      <c r="K1" s="1203"/>
      <c r="L1" s="1203"/>
      <c r="M1" s="1203"/>
      <c r="N1" s="1203"/>
      <c r="Q1" s="1251" t="s">
        <v>1080</v>
      </c>
      <c r="T1" s="1203"/>
      <c r="U1" s="1203"/>
      <c r="V1" s="1203"/>
      <c r="W1" s="1203"/>
      <c r="X1" s="1203"/>
      <c r="Y1" s="1203"/>
      <c r="Z1" s="1203"/>
      <c r="AA1" s="1203"/>
      <c r="AW1" s="1285" t="s">
        <v>1295</v>
      </c>
      <c r="AX1" s="1392" t="s">
        <v>816</v>
      </c>
      <c r="AY1" s="1393"/>
      <c r="AZ1" s="1393"/>
      <c r="BA1" s="1393"/>
      <c r="BB1" s="1393"/>
      <c r="BC1" s="1393"/>
      <c r="BD1" s="1393"/>
      <c r="BE1" s="1393"/>
      <c r="BF1" s="1393"/>
      <c r="BG1" s="1393"/>
      <c r="BH1" s="1393"/>
      <c r="BI1" s="1393"/>
      <c r="BJ1" s="1393"/>
      <c r="BK1" s="1393"/>
      <c r="BL1" s="1393"/>
      <c r="BM1" s="1393"/>
      <c r="BN1" s="1285" t="s">
        <v>917</v>
      </c>
    </row>
    <row r="2" spans="2:71" s="1191" customFormat="1" ht="20.25" customHeight="1">
      <c r="N2" s="1251"/>
      <c r="Q2" s="1251"/>
      <c r="R2" s="1251"/>
      <c r="T2" s="1285"/>
      <c r="U2" s="1285"/>
      <c r="V2" s="1285"/>
      <c r="W2" s="1285"/>
      <c r="X2" s="1285"/>
      <c r="Y2" s="1285"/>
      <c r="Z2" s="1285"/>
      <c r="AA2" s="1285"/>
      <c r="AF2" s="1285" t="s">
        <v>1565</v>
      </c>
      <c r="AG2" s="1362">
        <v>7</v>
      </c>
      <c r="AH2" s="1362"/>
      <c r="AI2" s="1285" t="s">
        <v>447</v>
      </c>
      <c r="AJ2" s="1378">
        <f>IF(AG2=0,"",YEAR(DATE(2018+AG2,1,1)))</f>
        <v>2025</v>
      </c>
      <c r="AK2" s="1378"/>
      <c r="AL2" s="1382" t="s">
        <v>1566</v>
      </c>
      <c r="AM2" s="1382" t="s">
        <v>1567</v>
      </c>
      <c r="AN2" s="1362">
        <v>4</v>
      </c>
      <c r="AO2" s="1362"/>
      <c r="AP2" s="1382" t="s">
        <v>98</v>
      </c>
      <c r="AW2" s="1285" t="s">
        <v>1575</v>
      </c>
      <c r="AX2" s="1362" t="s">
        <v>1581</v>
      </c>
      <c r="AY2" s="1362"/>
      <c r="AZ2" s="1362"/>
      <c r="BA2" s="1362"/>
      <c r="BB2" s="1362"/>
      <c r="BC2" s="1362"/>
      <c r="BD2" s="1362"/>
      <c r="BE2" s="1362"/>
      <c r="BF2" s="1362"/>
      <c r="BG2" s="1362"/>
      <c r="BH2" s="1362"/>
      <c r="BI2" s="1362"/>
      <c r="BJ2" s="1362"/>
      <c r="BK2" s="1362"/>
      <c r="BL2" s="1362"/>
      <c r="BM2" s="1362"/>
      <c r="BN2" s="1285" t="s">
        <v>917</v>
      </c>
      <c r="BO2" s="1285"/>
      <c r="BP2" s="1285"/>
      <c r="BQ2" s="1285"/>
    </row>
    <row r="3" spans="2:71" s="1191" customFormat="1" ht="20.25" customHeight="1">
      <c r="N3" s="1251"/>
      <c r="Q3" s="1251"/>
      <c r="S3" s="1285"/>
      <c r="T3" s="1285"/>
      <c r="U3" s="1285"/>
      <c r="V3" s="1285"/>
      <c r="W3" s="1285"/>
      <c r="X3" s="1285"/>
      <c r="Y3" s="1285"/>
      <c r="AG3" s="1363"/>
      <c r="AH3" s="1363"/>
      <c r="AI3" s="1376"/>
      <c r="AJ3" s="1379"/>
      <c r="AK3" s="1376"/>
      <c r="BH3" s="1417" t="s">
        <v>324</v>
      </c>
      <c r="BI3" s="1428" t="s">
        <v>550</v>
      </c>
      <c r="BJ3" s="1432"/>
      <c r="BK3" s="1432"/>
      <c r="BL3" s="1446"/>
      <c r="BM3" s="1285"/>
    </row>
    <row r="4" spans="2:71" s="1191" customFormat="1" ht="20.25" customHeight="1">
      <c r="B4" s="1192"/>
      <c r="C4" s="1192"/>
      <c r="D4" s="1192"/>
      <c r="E4" s="1192"/>
      <c r="F4" s="1192"/>
      <c r="G4" s="1192"/>
      <c r="H4" s="1192"/>
      <c r="I4" s="1192"/>
      <c r="J4" s="1192"/>
      <c r="K4" s="1192"/>
      <c r="L4" s="1192"/>
      <c r="M4" s="1192"/>
      <c r="N4" s="1252"/>
      <c r="O4" s="1192"/>
      <c r="P4" s="1192"/>
      <c r="Q4" s="1252"/>
      <c r="R4" s="1192"/>
      <c r="S4" s="1286"/>
      <c r="T4" s="1286"/>
      <c r="U4" s="1286"/>
      <c r="V4" s="1286"/>
      <c r="W4" s="1286"/>
      <c r="X4" s="1286"/>
      <c r="Y4" s="1286"/>
      <c r="Z4" s="1192"/>
      <c r="AA4" s="1192"/>
      <c r="AB4" s="1192"/>
      <c r="AC4" s="1192"/>
      <c r="AD4" s="1192"/>
      <c r="AE4" s="1192"/>
      <c r="AF4" s="1192"/>
      <c r="AG4" s="1364"/>
      <c r="AH4" s="1364"/>
      <c r="AI4" s="1377"/>
      <c r="AJ4" s="1380"/>
      <c r="AK4" s="1377"/>
      <c r="AL4" s="1192"/>
      <c r="AM4" s="1192"/>
      <c r="AN4" s="1192"/>
      <c r="AO4" s="1192"/>
      <c r="AP4" s="1192"/>
      <c r="AQ4" s="1192"/>
      <c r="AR4" s="1192"/>
      <c r="AS4" s="1192"/>
      <c r="AT4" s="1192"/>
      <c r="AU4" s="1192"/>
      <c r="AV4" s="1192"/>
      <c r="BH4" s="1417" t="s">
        <v>1584</v>
      </c>
      <c r="BI4" s="1428" t="s">
        <v>1292</v>
      </c>
      <c r="BJ4" s="1432"/>
      <c r="BK4" s="1432"/>
      <c r="BL4" s="1446"/>
      <c r="BM4" s="1285"/>
    </row>
    <row r="5" spans="2:71" s="1191" customFormat="1" ht="9" customHeight="1">
      <c r="B5" s="1192"/>
      <c r="C5" s="1192"/>
      <c r="D5" s="1192"/>
      <c r="E5" s="1192"/>
      <c r="F5" s="1192"/>
      <c r="G5" s="1192"/>
      <c r="H5" s="1192"/>
      <c r="I5" s="1192"/>
      <c r="J5" s="1192"/>
      <c r="K5" s="1192"/>
      <c r="L5" s="1192"/>
      <c r="M5" s="1192"/>
      <c r="N5" s="1252"/>
      <c r="O5" s="1192"/>
      <c r="P5" s="1192"/>
      <c r="Q5" s="1252"/>
      <c r="R5" s="1192"/>
      <c r="S5" s="1286"/>
      <c r="T5" s="1286"/>
      <c r="U5" s="1286"/>
      <c r="V5" s="1286"/>
      <c r="W5" s="1286"/>
      <c r="X5" s="1286"/>
      <c r="Y5" s="1286"/>
      <c r="Z5" s="1192"/>
      <c r="AA5" s="1192"/>
      <c r="AB5" s="1192"/>
      <c r="AC5" s="1192"/>
      <c r="AD5" s="1192"/>
      <c r="AE5" s="1192"/>
      <c r="AF5" s="1192"/>
      <c r="AG5" s="1365"/>
      <c r="AH5" s="1365"/>
      <c r="AI5" s="1192"/>
      <c r="AJ5" s="1192"/>
      <c r="AK5" s="1192"/>
      <c r="AL5" s="1192"/>
      <c r="AM5" s="1192"/>
      <c r="AN5" s="1385"/>
      <c r="AO5" s="1385"/>
      <c r="AP5" s="1385"/>
      <c r="AQ5" s="1385"/>
      <c r="AR5" s="1385"/>
      <c r="AS5" s="1385"/>
      <c r="AT5" s="1385"/>
      <c r="AU5" s="1385"/>
      <c r="AV5" s="1385"/>
      <c r="AW5" s="1190"/>
      <c r="AX5" s="1190"/>
      <c r="AY5" s="1190"/>
      <c r="AZ5" s="1190"/>
      <c r="BA5" s="1190"/>
      <c r="BB5" s="1190"/>
      <c r="BC5" s="1190"/>
      <c r="BD5" s="1190"/>
      <c r="BE5" s="1190"/>
      <c r="BF5" s="1190"/>
      <c r="BG5" s="1190"/>
      <c r="BH5" s="1190"/>
      <c r="BI5" s="1190"/>
      <c r="BJ5" s="1190"/>
      <c r="BK5" s="1190"/>
      <c r="BL5" s="1447"/>
      <c r="BM5" s="1447"/>
    </row>
    <row r="6" spans="2:71" s="1191" customFormat="1" ht="21" customHeight="1">
      <c r="B6" s="1193"/>
      <c r="C6" s="1193"/>
      <c r="D6" s="1193"/>
      <c r="E6" s="1193"/>
      <c r="F6" s="1193"/>
      <c r="G6" s="1204"/>
      <c r="H6" s="1204"/>
      <c r="I6" s="1204"/>
      <c r="J6" s="1204"/>
      <c r="K6" s="1204"/>
      <c r="L6" s="1204"/>
      <c r="M6" s="1204"/>
      <c r="N6" s="1204"/>
      <c r="O6" s="1253"/>
      <c r="P6" s="1253"/>
      <c r="Q6" s="1253"/>
      <c r="R6" s="1206"/>
      <c r="S6" s="1253"/>
      <c r="T6" s="1253"/>
      <c r="U6" s="1253"/>
      <c r="V6" s="1192"/>
      <c r="W6" s="1192"/>
      <c r="X6" s="1192"/>
      <c r="Y6" s="1192"/>
      <c r="Z6" s="1192"/>
      <c r="AA6" s="1192"/>
      <c r="AB6" s="1192"/>
      <c r="AC6" s="1192"/>
      <c r="AD6" s="1192"/>
      <c r="AE6" s="1192"/>
      <c r="AF6" s="1192"/>
      <c r="AG6" s="1192"/>
      <c r="AH6" s="1192"/>
      <c r="AI6" s="1192"/>
      <c r="AJ6" s="1192"/>
      <c r="AK6" s="1192"/>
      <c r="AL6" s="1192"/>
      <c r="AM6" s="1192"/>
      <c r="AN6" s="1385"/>
      <c r="AO6" s="1385"/>
      <c r="AP6" s="1385"/>
      <c r="AQ6" s="1385"/>
      <c r="AR6" s="1385"/>
      <c r="AS6" s="1385" t="s">
        <v>1569</v>
      </c>
      <c r="AT6" s="1385"/>
      <c r="AU6" s="1385"/>
      <c r="AV6" s="1385"/>
      <c r="AW6" s="1190"/>
      <c r="AX6" s="1190"/>
      <c r="AY6" s="1190"/>
      <c r="BA6" s="1391"/>
      <c r="BB6" s="1391"/>
      <c r="BC6" s="1250"/>
      <c r="BD6" s="1190"/>
      <c r="BE6" s="1397">
        <v>40</v>
      </c>
      <c r="BF6" s="1399"/>
      <c r="BG6" s="1250" t="s">
        <v>1456</v>
      </c>
      <c r="BH6" s="1190"/>
      <c r="BI6" s="1397">
        <v>160</v>
      </c>
      <c r="BJ6" s="1399"/>
      <c r="BK6" s="1250" t="s">
        <v>1589</v>
      </c>
      <c r="BL6" s="1190"/>
      <c r="BM6" s="1447"/>
    </row>
    <row r="7" spans="2:71" s="1191" customFormat="1" ht="5.25" customHeight="1">
      <c r="B7" s="1193"/>
      <c r="C7" s="1193"/>
      <c r="D7" s="1193"/>
      <c r="E7" s="1193"/>
      <c r="F7" s="1193"/>
      <c r="G7" s="1205"/>
      <c r="H7" s="1205"/>
      <c r="I7" s="1205"/>
      <c r="J7" s="1205"/>
      <c r="K7" s="1205"/>
      <c r="L7" s="1205"/>
      <c r="M7" s="1205"/>
      <c r="N7" s="1253"/>
      <c r="O7" s="1253"/>
      <c r="P7" s="1253"/>
      <c r="Q7" s="1206"/>
      <c r="R7" s="1253"/>
      <c r="S7" s="1253"/>
      <c r="T7" s="1253"/>
      <c r="U7" s="1253"/>
      <c r="V7" s="1192"/>
      <c r="W7" s="1192"/>
      <c r="X7" s="1192"/>
      <c r="Y7" s="1192"/>
      <c r="Z7" s="1192"/>
      <c r="AA7" s="1192"/>
      <c r="AB7" s="1192"/>
      <c r="AC7" s="1192"/>
      <c r="AD7" s="1192"/>
      <c r="AE7" s="1192"/>
      <c r="AF7" s="1192"/>
      <c r="AG7" s="1192"/>
      <c r="AH7" s="1192"/>
      <c r="AI7" s="1192"/>
      <c r="AJ7" s="1192"/>
      <c r="AK7" s="1192"/>
      <c r="AL7" s="1192"/>
      <c r="AM7" s="1192"/>
      <c r="AN7" s="1385"/>
      <c r="AO7" s="1385"/>
      <c r="AP7" s="1385"/>
      <c r="AQ7" s="1385"/>
      <c r="AR7" s="1385"/>
      <c r="AS7" s="1385"/>
      <c r="AT7" s="1385"/>
      <c r="AU7" s="1385"/>
      <c r="AV7" s="1385"/>
      <c r="AW7" s="1385"/>
      <c r="AX7" s="1385"/>
      <c r="AY7" s="1385"/>
      <c r="AZ7" s="1385"/>
      <c r="BA7" s="1385"/>
      <c r="BB7" s="1385"/>
      <c r="BC7" s="1385"/>
      <c r="BD7" s="1385"/>
      <c r="BE7" s="1385"/>
      <c r="BF7" s="1385"/>
      <c r="BG7" s="1385"/>
      <c r="BH7" s="1385"/>
      <c r="BI7" s="1385"/>
      <c r="BJ7" s="1385"/>
      <c r="BK7" s="1385"/>
      <c r="BL7" s="1408"/>
      <c r="BM7" s="1408"/>
      <c r="BN7" s="1192"/>
    </row>
    <row r="8" spans="2:71" s="1191" customFormat="1" ht="21" customHeight="1">
      <c r="B8" s="1194"/>
      <c r="C8" s="1194"/>
      <c r="D8" s="1194"/>
      <c r="E8" s="1194"/>
      <c r="F8" s="1194"/>
      <c r="G8" s="1206"/>
      <c r="H8" s="1206"/>
      <c r="I8" s="1206"/>
      <c r="J8" s="1206"/>
      <c r="K8" s="1206"/>
      <c r="L8" s="1206"/>
      <c r="M8" s="1206"/>
      <c r="N8" s="1253"/>
      <c r="O8" s="1253"/>
      <c r="P8" s="1253"/>
      <c r="Q8" s="1206"/>
      <c r="R8" s="1253"/>
      <c r="S8" s="1253"/>
      <c r="T8" s="1253"/>
      <c r="U8" s="1253"/>
      <c r="V8" s="1192"/>
      <c r="W8" s="1192"/>
      <c r="X8" s="1192"/>
      <c r="Y8" s="1192"/>
      <c r="Z8" s="1192"/>
      <c r="AA8" s="1192"/>
      <c r="AB8" s="1192"/>
      <c r="AC8" s="1192"/>
      <c r="AD8" s="1192"/>
      <c r="AE8" s="1192"/>
      <c r="AF8" s="1192"/>
      <c r="AG8" s="1192"/>
      <c r="AH8" s="1192"/>
      <c r="AI8" s="1192"/>
      <c r="AJ8" s="1192"/>
      <c r="AK8" s="1192"/>
      <c r="AL8" s="1192"/>
      <c r="AM8" s="1192"/>
      <c r="AN8" s="1386"/>
      <c r="AO8" s="1386"/>
      <c r="AP8" s="1386"/>
      <c r="AQ8" s="1204"/>
      <c r="AR8" s="1387"/>
      <c r="AS8" s="1388"/>
      <c r="AT8" s="1388"/>
      <c r="AU8" s="1193"/>
      <c r="AV8" s="1391"/>
      <c r="AW8" s="1391"/>
      <c r="AX8" s="1391"/>
      <c r="AY8" s="1394"/>
      <c r="AZ8" s="1394"/>
      <c r="BA8" s="1385"/>
      <c r="BB8" s="1391"/>
      <c r="BC8" s="1391"/>
      <c r="BD8" s="1206"/>
      <c r="BE8" s="1385"/>
      <c r="BF8" s="1385" t="s">
        <v>689</v>
      </c>
      <c r="BG8" s="1385"/>
      <c r="BH8" s="1385"/>
      <c r="BI8" s="1429">
        <f>DAY(EOMONTH(DATE(AJ2,AN2,1),0))</f>
        <v>30</v>
      </c>
      <c r="BJ8" s="1433"/>
      <c r="BK8" s="1385" t="s">
        <v>1501</v>
      </c>
      <c r="BL8" s="1385"/>
      <c r="BM8" s="1385"/>
      <c r="BN8" s="1192"/>
      <c r="BQ8" s="1285"/>
      <c r="BR8" s="1285"/>
      <c r="BS8" s="1285"/>
    </row>
    <row r="9" spans="2:71" s="1191" customFormat="1" ht="5.25" customHeight="1">
      <c r="B9" s="1194"/>
      <c r="C9" s="1194"/>
      <c r="D9" s="1194"/>
      <c r="E9" s="1194"/>
      <c r="F9" s="1194"/>
      <c r="G9" s="1206"/>
      <c r="H9" s="1206"/>
      <c r="I9" s="1206"/>
      <c r="J9" s="1206"/>
      <c r="K9" s="1206"/>
      <c r="L9" s="1206"/>
      <c r="M9" s="1206"/>
      <c r="N9" s="1253"/>
      <c r="O9" s="1253"/>
      <c r="P9" s="1253"/>
      <c r="Q9" s="1206"/>
      <c r="R9" s="1253"/>
      <c r="S9" s="1253"/>
      <c r="T9" s="1253"/>
      <c r="U9" s="1253"/>
      <c r="V9" s="1192"/>
      <c r="W9" s="1192"/>
      <c r="X9" s="1192"/>
      <c r="Y9" s="1192"/>
      <c r="Z9" s="1192"/>
      <c r="AA9" s="1192"/>
      <c r="AB9" s="1192"/>
      <c r="AC9" s="1192"/>
      <c r="AD9" s="1192"/>
      <c r="AE9" s="1192"/>
      <c r="AF9" s="1192"/>
      <c r="AG9" s="1192"/>
      <c r="AH9" s="1192"/>
      <c r="AI9" s="1192"/>
      <c r="AJ9" s="1192"/>
      <c r="AK9" s="1192"/>
      <c r="AL9" s="1192"/>
      <c r="AM9" s="1192"/>
      <c r="AN9" s="1386"/>
      <c r="AO9" s="1386"/>
      <c r="AP9" s="1386"/>
      <c r="AQ9" s="1204"/>
      <c r="AR9" s="1387"/>
      <c r="AS9" s="1388"/>
      <c r="AT9" s="1388"/>
      <c r="AU9" s="1193"/>
      <c r="AV9" s="1391"/>
      <c r="AW9" s="1391"/>
      <c r="AX9" s="1391"/>
      <c r="AY9" s="1394"/>
      <c r="AZ9" s="1394"/>
      <c r="BA9" s="1385"/>
      <c r="BB9" s="1391"/>
      <c r="BC9" s="1391"/>
      <c r="BD9" s="1206"/>
      <c r="BE9" s="1385"/>
      <c r="BF9" s="1385"/>
      <c r="BG9" s="1385"/>
      <c r="BH9" s="1385"/>
      <c r="BI9" s="1206"/>
      <c r="BJ9" s="1206"/>
      <c r="BK9" s="1385"/>
      <c r="BL9" s="1385"/>
      <c r="BM9" s="1385"/>
      <c r="BN9" s="1192"/>
      <c r="BQ9" s="1285"/>
      <c r="BR9" s="1285"/>
      <c r="BS9" s="1285"/>
    </row>
    <row r="10" spans="2:71" s="1191" customFormat="1" ht="21" customHeight="1">
      <c r="B10" s="1194"/>
      <c r="C10" s="1194"/>
      <c r="D10" s="1194"/>
      <c r="E10" s="1194"/>
      <c r="F10" s="1194"/>
      <c r="G10" s="1206"/>
      <c r="H10" s="1206"/>
      <c r="I10" s="1206"/>
      <c r="J10" s="1206"/>
      <c r="K10" s="1206"/>
      <c r="L10" s="1206"/>
      <c r="M10" s="1206"/>
      <c r="N10" s="1253"/>
      <c r="O10" s="1253"/>
      <c r="P10" s="1253"/>
      <c r="Q10" s="1206"/>
      <c r="R10" s="1253"/>
      <c r="S10" s="1253"/>
      <c r="T10" s="1253"/>
      <c r="U10" s="1253"/>
      <c r="V10" s="1192"/>
      <c r="W10" s="1192"/>
      <c r="X10" s="1192"/>
      <c r="Y10" s="1192"/>
      <c r="Z10" s="1192"/>
      <c r="AA10" s="1192"/>
      <c r="AB10" s="1192"/>
      <c r="AC10" s="1192"/>
      <c r="AD10" s="1192"/>
      <c r="AE10" s="1192"/>
      <c r="AF10" s="1192"/>
      <c r="AG10" s="1192"/>
      <c r="AH10" s="1192"/>
      <c r="AI10" s="1192"/>
      <c r="AJ10" s="1192"/>
      <c r="AK10" s="1192"/>
      <c r="AL10" s="1192"/>
      <c r="AM10" s="1192"/>
      <c r="AN10" s="1386"/>
      <c r="AO10" s="1386"/>
      <c r="AP10" s="1386"/>
      <c r="AQ10" s="1204"/>
      <c r="AR10" s="1387"/>
      <c r="AS10" s="1388"/>
      <c r="AT10" s="1388"/>
      <c r="AU10" s="1385" t="s">
        <v>1570</v>
      </c>
      <c r="AV10" s="1391"/>
      <c r="AW10" s="1385"/>
      <c r="AX10" s="1204"/>
      <c r="AY10" s="1204"/>
      <c r="AZ10" s="1395"/>
      <c r="BA10" s="1385"/>
      <c r="BB10" s="1396"/>
      <c r="BC10" s="1396"/>
      <c r="BD10" s="1396"/>
      <c r="BE10" s="1385"/>
      <c r="BF10" s="1385"/>
      <c r="BG10" s="1408" t="s">
        <v>936</v>
      </c>
      <c r="BH10" s="1385"/>
      <c r="BI10" s="1397">
        <v>36</v>
      </c>
      <c r="BJ10" s="1399"/>
      <c r="BK10" s="1250" t="s">
        <v>95</v>
      </c>
      <c r="BL10" s="1385"/>
      <c r="BM10" s="1385"/>
      <c r="BN10" s="1192"/>
      <c r="BQ10" s="1285"/>
      <c r="BR10" s="1285"/>
      <c r="BS10" s="1285"/>
    </row>
    <row r="11" spans="2:71" ht="5.25" customHeight="1">
      <c r="B11" s="1195"/>
      <c r="C11" s="1195"/>
      <c r="D11" s="1195"/>
      <c r="E11" s="1195"/>
      <c r="F11" s="1195"/>
      <c r="G11" s="1207"/>
      <c r="H11" s="1207"/>
      <c r="I11" s="1207"/>
      <c r="J11" s="1207"/>
      <c r="K11" s="1207"/>
      <c r="L11" s="1207"/>
      <c r="M11" s="1207"/>
      <c r="N11" s="1207"/>
      <c r="O11" s="1195"/>
      <c r="P11" s="1195"/>
      <c r="Q11" s="1195"/>
      <c r="R11" s="1195"/>
      <c r="S11" s="1195"/>
      <c r="T11" s="1195"/>
      <c r="U11" s="1195"/>
      <c r="V11" s="1195"/>
      <c r="W11" s="1195"/>
      <c r="X11" s="1195"/>
      <c r="Y11" s="1195"/>
      <c r="Z11" s="1195"/>
      <c r="AA11" s="1195"/>
      <c r="AB11" s="1195"/>
      <c r="AC11" s="1195"/>
      <c r="AD11" s="1195"/>
      <c r="AE11" s="1195"/>
      <c r="AF11" s="1195"/>
      <c r="AG11" s="1207"/>
      <c r="AH11" s="1195"/>
      <c r="AI11" s="1195"/>
      <c r="AJ11" s="1195"/>
      <c r="AK11" s="1195"/>
      <c r="AL11" s="1195"/>
      <c r="AM11" s="1195"/>
      <c r="AN11" s="1195"/>
      <c r="AO11" s="1195"/>
      <c r="AP11" s="1195"/>
      <c r="AQ11" s="1195"/>
      <c r="AR11" s="1195"/>
      <c r="AS11" s="1195"/>
      <c r="AT11" s="1195"/>
      <c r="AU11" s="1195"/>
      <c r="AV11" s="1195"/>
      <c r="AX11" s="1217"/>
      <c r="BO11" s="1456"/>
      <c r="BP11" s="1456"/>
      <c r="BQ11" s="1456"/>
    </row>
    <row r="12" spans="2:71" ht="21.6" customHeight="1">
      <c r="B12" s="1196" t="s">
        <v>1512</v>
      </c>
      <c r="C12" s="1457" t="s">
        <v>1513</v>
      </c>
      <c r="D12" s="1208" t="s">
        <v>1515</v>
      </c>
      <c r="E12" s="1351"/>
      <c r="F12" s="1474"/>
      <c r="G12" s="1208" t="s">
        <v>12</v>
      </c>
      <c r="H12" s="1219"/>
      <c r="I12" s="1227"/>
      <c r="J12" s="1219"/>
      <c r="K12" s="1227"/>
      <c r="L12" s="1219"/>
      <c r="M12" s="1240" t="s">
        <v>52</v>
      </c>
      <c r="N12" s="1254"/>
      <c r="O12" s="1227" t="s">
        <v>1526</v>
      </c>
      <c r="P12" s="1276"/>
      <c r="Q12" s="1276"/>
      <c r="R12" s="1219"/>
      <c r="S12" s="1227" t="s">
        <v>1449</v>
      </c>
      <c r="T12" s="1276"/>
      <c r="U12" s="1276"/>
      <c r="V12" s="1276"/>
      <c r="W12" s="1219"/>
      <c r="X12" s="1307"/>
      <c r="Y12" s="1307"/>
      <c r="Z12" s="1325"/>
      <c r="AA12" s="1337" t="s">
        <v>1562</v>
      </c>
      <c r="AB12" s="1351"/>
      <c r="AC12" s="1351"/>
      <c r="AD12" s="1351"/>
      <c r="AE12" s="1351"/>
      <c r="AF12" s="1351"/>
      <c r="AG12" s="1351"/>
      <c r="AH12" s="1351"/>
      <c r="AI12" s="1351"/>
      <c r="AJ12" s="1351"/>
      <c r="AK12" s="1351"/>
      <c r="AL12" s="1351"/>
      <c r="AM12" s="1351"/>
      <c r="AN12" s="1351"/>
      <c r="AO12" s="1351"/>
      <c r="AP12" s="1351"/>
      <c r="AQ12" s="1351"/>
      <c r="AR12" s="1351"/>
      <c r="AS12" s="1351"/>
      <c r="AT12" s="1351"/>
      <c r="AU12" s="1351"/>
      <c r="AV12" s="1351"/>
      <c r="AW12" s="1351"/>
      <c r="AX12" s="1351"/>
      <c r="AY12" s="1351"/>
      <c r="AZ12" s="1351"/>
      <c r="BA12" s="1351"/>
      <c r="BB12" s="1351"/>
      <c r="BC12" s="1351"/>
      <c r="BD12" s="1351"/>
      <c r="BE12" s="1351"/>
      <c r="BF12" s="1400" t="str">
        <f>IF(BI3="４週","(12)1～4週目の勤務時間数合計","(12)1か月の勤務時間数　合計")</f>
        <v>(12)1～4週目の勤務時間数合計</v>
      </c>
      <c r="BG12" s="1409"/>
      <c r="BH12" s="1418" t="s">
        <v>1585</v>
      </c>
      <c r="BI12" s="1409"/>
      <c r="BJ12" s="1208" t="s">
        <v>1586</v>
      </c>
      <c r="BK12" s="1276"/>
      <c r="BL12" s="1276"/>
      <c r="BM12" s="1276"/>
      <c r="BN12" s="1448"/>
    </row>
    <row r="13" spans="2:71" ht="20.25" customHeight="1">
      <c r="B13" s="1197"/>
      <c r="C13" s="1458"/>
      <c r="D13" s="1464"/>
      <c r="E13" s="1470"/>
      <c r="F13" s="1475"/>
      <c r="G13" s="1209"/>
      <c r="H13" s="1220"/>
      <c r="I13" s="1228"/>
      <c r="J13" s="1220"/>
      <c r="K13" s="1228"/>
      <c r="L13" s="1220"/>
      <c r="M13" s="1241"/>
      <c r="N13" s="1255"/>
      <c r="O13" s="1228"/>
      <c r="P13" s="1277"/>
      <c r="Q13" s="1277"/>
      <c r="R13" s="1220"/>
      <c r="S13" s="1228"/>
      <c r="T13" s="1277"/>
      <c r="U13" s="1277"/>
      <c r="V13" s="1277"/>
      <c r="W13" s="1220"/>
      <c r="X13" s="1308"/>
      <c r="Y13" s="1308"/>
      <c r="Z13" s="1326"/>
      <c r="AA13" s="1338" t="s">
        <v>758</v>
      </c>
      <c r="AB13" s="1338"/>
      <c r="AC13" s="1338"/>
      <c r="AD13" s="1338"/>
      <c r="AE13" s="1338"/>
      <c r="AF13" s="1338"/>
      <c r="AG13" s="1366"/>
      <c r="AH13" s="1373" t="s">
        <v>604</v>
      </c>
      <c r="AI13" s="1338"/>
      <c r="AJ13" s="1338"/>
      <c r="AK13" s="1338"/>
      <c r="AL13" s="1338"/>
      <c r="AM13" s="1338"/>
      <c r="AN13" s="1366"/>
      <c r="AO13" s="1373" t="s">
        <v>595</v>
      </c>
      <c r="AP13" s="1338"/>
      <c r="AQ13" s="1338"/>
      <c r="AR13" s="1338"/>
      <c r="AS13" s="1338"/>
      <c r="AT13" s="1338"/>
      <c r="AU13" s="1366"/>
      <c r="AV13" s="1373" t="s">
        <v>1574</v>
      </c>
      <c r="AW13" s="1338"/>
      <c r="AX13" s="1338"/>
      <c r="AY13" s="1338"/>
      <c r="AZ13" s="1338"/>
      <c r="BA13" s="1338"/>
      <c r="BB13" s="1366"/>
      <c r="BC13" s="1373" t="s">
        <v>1582</v>
      </c>
      <c r="BD13" s="1338"/>
      <c r="BE13" s="1338"/>
      <c r="BF13" s="1401"/>
      <c r="BG13" s="1410"/>
      <c r="BH13" s="1419"/>
      <c r="BI13" s="1410"/>
      <c r="BJ13" s="1209"/>
      <c r="BK13" s="1277"/>
      <c r="BL13" s="1277"/>
      <c r="BM13" s="1277"/>
      <c r="BN13" s="1449"/>
    </row>
    <row r="14" spans="2:71" ht="20.25" customHeight="1">
      <c r="B14" s="1197"/>
      <c r="C14" s="1458"/>
      <c r="D14" s="1464"/>
      <c r="E14" s="1470"/>
      <c r="F14" s="1475"/>
      <c r="G14" s="1209"/>
      <c r="H14" s="1220"/>
      <c r="I14" s="1228"/>
      <c r="J14" s="1220"/>
      <c r="K14" s="1228"/>
      <c r="L14" s="1220"/>
      <c r="M14" s="1241"/>
      <c r="N14" s="1255"/>
      <c r="O14" s="1228"/>
      <c r="P14" s="1277"/>
      <c r="Q14" s="1277"/>
      <c r="R14" s="1220"/>
      <c r="S14" s="1228"/>
      <c r="T14" s="1277"/>
      <c r="U14" s="1277"/>
      <c r="V14" s="1277"/>
      <c r="W14" s="1220"/>
      <c r="X14" s="1308"/>
      <c r="Y14" s="1308"/>
      <c r="Z14" s="1326"/>
      <c r="AA14" s="1339">
        <v>1</v>
      </c>
      <c r="AB14" s="1270">
        <v>2</v>
      </c>
      <c r="AC14" s="1270">
        <v>3</v>
      </c>
      <c r="AD14" s="1270">
        <v>4</v>
      </c>
      <c r="AE14" s="1270">
        <v>5</v>
      </c>
      <c r="AF14" s="1270">
        <v>6</v>
      </c>
      <c r="AG14" s="1367">
        <v>7</v>
      </c>
      <c r="AH14" s="1374">
        <v>8</v>
      </c>
      <c r="AI14" s="1270">
        <v>9</v>
      </c>
      <c r="AJ14" s="1270">
        <v>10</v>
      </c>
      <c r="AK14" s="1270">
        <v>11</v>
      </c>
      <c r="AL14" s="1270">
        <v>12</v>
      </c>
      <c r="AM14" s="1270">
        <v>13</v>
      </c>
      <c r="AN14" s="1367">
        <v>14</v>
      </c>
      <c r="AO14" s="1339">
        <v>15</v>
      </c>
      <c r="AP14" s="1270">
        <v>16</v>
      </c>
      <c r="AQ14" s="1270">
        <v>17</v>
      </c>
      <c r="AR14" s="1270">
        <v>18</v>
      </c>
      <c r="AS14" s="1270">
        <v>19</v>
      </c>
      <c r="AT14" s="1270">
        <v>20</v>
      </c>
      <c r="AU14" s="1367">
        <v>21</v>
      </c>
      <c r="AV14" s="1374">
        <v>22</v>
      </c>
      <c r="AW14" s="1270">
        <v>23</v>
      </c>
      <c r="AX14" s="1270">
        <v>24</v>
      </c>
      <c r="AY14" s="1270">
        <v>25</v>
      </c>
      <c r="AZ14" s="1270">
        <v>26</v>
      </c>
      <c r="BA14" s="1270">
        <v>27</v>
      </c>
      <c r="BB14" s="1367">
        <v>28</v>
      </c>
      <c r="BC14" s="1374" t="str">
        <f>IF($BI$3="実績",IF(DAY(DATE($AJ$2,$AN$2,29))=29,29,""),"")</f>
        <v/>
      </c>
      <c r="BD14" s="1270" t="str">
        <f>IF($BI$3="実績",IF(DAY(DATE($AJ$2,$AN$2,30))=30,30,""),"")</f>
        <v/>
      </c>
      <c r="BE14" s="1367" t="str">
        <f>IF($BI$3="実績",IF(DAY(DATE($AJ$2,$AN$2,31))=31,31,""),"")</f>
        <v/>
      </c>
      <c r="BF14" s="1401"/>
      <c r="BG14" s="1410"/>
      <c r="BH14" s="1419"/>
      <c r="BI14" s="1410"/>
      <c r="BJ14" s="1209"/>
      <c r="BK14" s="1277"/>
      <c r="BL14" s="1277"/>
      <c r="BM14" s="1277"/>
      <c r="BN14" s="1449"/>
    </row>
    <row r="15" spans="2:71" ht="20.25" hidden="1" customHeight="1">
      <c r="B15" s="1197"/>
      <c r="C15" s="1458"/>
      <c r="D15" s="1464"/>
      <c r="E15" s="1470"/>
      <c r="F15" s="1475"/>
      <c r="G15" s="1209"/>
      <c r="H15" s="1220"/>
      <c r="I15" s="1228"/>
      <c r="J15" s="1220"/>
      <c r="K15" s="1228"/>
      <c r="L15" s="1220"/>
      <c r="M15" s="1241"/>
      <c r="N15" s="1255"/>
      <c r="O15" s="1228"/>
      <c r="P15" s="1277"/>
      <c r="Q15" s="1277"/>
      <c r="R15" s="1220"/>
      <c r="S15" s="1228"/>
      <c r="T15" s="1277"/>
      <c r="U15" s="1277"/>
      <c r="V15" s="1277"/>
      <c r="W15" s="1220"/>
      <c r="X15" s="1308"/>
      <c r="Y15" s="1308"/>
      <c r="Z15" s="1326"/>
      <c r="AA15" s="1339">
        <f>WEEKDAY(DATE($AJ$2,$AN$2,1))</f>
        <v>3</v>
      </c>
      <c r="AB15" s="1270">
        <f>WEEKDAY(DATE($AJ$2,$AN$2,2))</f>
        <v>4</v>
      </c>
      <c r="AC15" s="1270">
        <f>WEEKDAY(DATE($AJ$2,$AN$2,3))</f>
        <v>5</v>
      </c>
      <c r="AD15" s="1270">
        <f>WEEKDAY(DATE($AJ$2,$AN$2,4))</f>
        <v>6</v>
      </c>
      <c r="AE15" s="1270">
        <f>WEEKDAY(DATE($AJ$2,$AN$2,5))</f>
        <v>7</v>
      </c>
      <c r="AF15" s="1270">
        <f>WEEKDAY(DATE($AJ$2,$AN$2,6))</f>
        <v>1</v>
      </c>
      <c r="AG15" s="1367">
        <f>WEEKDAY(DATE($AJ$2,$AN$2,7))</f>
        <v>2</v>
      </c>
      <c r="AH15" s="1374">
        <f>WEEKDAY(DATE($AJ$2,$AN$2,8))</f>
        <v>3</v>
      </c>
      <c r="AI15" s="1270">
        <f>WEEKDAY(DATE($AJ$2,$AN$2,9))</f>
        <v>4</v>
      </c>
      <c r="AJ15" s="1270">
        <f>WEEKDAY(DATE($AJ$2,$AN$2,10))</f>
        <v>5</v>
      </c>
      <c r="AK15" s="1270">
        <f>WEEKDAY(DATE($AJ$2,$AN$2,11))</f>
        <v>6</v>
      </c>
      <c r="AL15" s="1270">
        <f>WEEKDAY(DATE($AJ$2,$AN$2,12))</f>
        <v>7</v>
      </c>
      <c r="AM15" s="1270">
        <f>WEEKDAY(DATE($AJ$2,$AN$2,13))</f>
        <v>1</v>
      </c>
      <c r="AN15" s="1367">
        <f>WEEKDAY(DATE($AJ$2,$AN$2,14))</f>
        <v>2</v>
      </c>
      <c r="AO15" s="1374">
        <f>WEEKDAY(DATE($AJ$2,$AN$2,15))</f>
        <v>3</v>
      </c>
      <c r="AP15" s="1270">
        <f>WEEKDAY(DATE($AJ$2,$AN$2,16))</f>
        <v>4</v>
      </c>
      <c r="AQ15" s="1270">
        <f>WEEKDAY(DATE($AJ$2,$AN$2,17))</f>
        <v>5</v>
      </c>
      <c r="AR15" s="1270">
        <f>WEEKDAY(DATE($AJ$2,$AN$2,18))</f>
        <v>6</v>
      </c>
      <c r="AS15" s="1270">
        <f>WEEKDAY(DATE($AJ$2,$AN$2,19))</f>
        <v>7</v>
      </c>
      <c r="AT15" s="1270">
        <f>WEEKDAY(DATE($AJ$2,$AN$2,20))</f>
        <v>1</v>
      </c>
      <c r="AU15" s="1367">
        <f>WEEKDAY(DATE($AJ$2,$AN$2,21))</f>
        <v>2</v>
      </c>
      <c r="AV15" s="1374">
        <f>WEEKDAY(DATE($AJ$2,$AN$2,22))</f>
        <v>3</v>
      </c>
      <c r="AW15" s="1270">
        <f>WEEKDAY(DATE($AJ$2,$AN$2,23))</f>
        <v>4</v>
      </c>
      <c r="AX15" s="1270">
        <f>WEEKDAY(DATE($AJ$2,$AN$2,24))</f>
        <v>5</v>
      </c>
      <c r="AY15" s="1270">
        <f>WEEKDAY(DATE($AJ$2,$AN$2,25))</f>
        <v>6</v>
      </c>
      <c r="AZ15" s="1270">
        <f>WEEKDAY(DATE($AJ$2,$AN$2,26))</f>
        <v>7</v>
      </c>
      <c r="BA15" s="1270">
        <f>WEEKDAY(DATE($AJ$2,$AN$2,27))</f>
        <v>1</v>
      </c>
      <c r="BB15" s="1367">
        <f>WEEKDAY(DATE($AJ$2,$AN$2,28))</f>
        <v>2</v>
      </c>
      <c r="BC15" s="1374">
        <f>IF(BC14=29,WEEKDAY(DATE($AJ$2,$AN$2,29)),0)</f>
        <v>0</v>
      </c>
      <c r="BD15" s="1270">
        <f>IF(BD14=30,WEEKDAY(DATE($AJ$2,$AN$2,30)),0)</f>
        <v>0</v>
      </c>
      <c r="BE15" s="1367">
        <f>IF(BE14=31,WEEKDAY(DATE($AJ$2,$AN$2,31)),0)</f>
        <v>0</v>
      </c>
      <c r="BF15" s="1401"/>
      <c r="BG15" s="1410"/>
      <c r="BH15" s="1419"/>
      <c r="BI15" s="1410"/>
      <c r="BJ15" s="1209"/>
      <c r="BK15" s="1277"/>
      <c r="BL15" s="1277"/>
      <c r="BM15" s="1277"/>
      <c r="BN15" s="1449"/>
    </row>
    <row r="16" spans="2:71" ht="20.25" customHeight="1">
      <c r="B16" s="1198"/>
      <c r="C16" s="1459"/>
      <c r="D16" s="1465"/>
      <c r="E16" s="1471"/>
      <c r="F16" s="1476"/>
      <c r="G16" s="1210"/>
      <c r="H16" s="1221"/>
      <c r="I16" s="1229"/>
      <c r="J16" s="1221"/>
      <c r="K16" s="1229"/>
      <c r="L16" s="1221"/>
      <c r="M16" s="1242"/>
      <c r="N16" s="1256"/>
      <c r="O16" s="1229"/>
      <c r="P16" s="1278"/>
      <c r="Q16" s="1278"/>
      <c r="R16" s="1221"/>
      <c r="S16" s="1229"/>
      <c r="T16" s="1278"/>
      <c r="U16" s="1278"/>
      <c r="V16" s="1278"/>
      <c r="W16" s="1221"/>
      <c r="X16" s="1309"/>
      <c r="Y16" s="1309"/>
      <c r="Z16" s="1327"/>
      <c r="AA16" s="1340" t="str">
        <f t="shared" ref="AA16:BB16" si="0">IF(AA15=1,"日",IF(AA15=2,"月",IF(AA15=3,"火",IF(AA15=4,"水",IF(AA15=5,"木",IF(AA15=6,"金","土"))))))</f>
        <v>火</v>
      </c>
      <c r="AB16" s="1352" t="str">
        <f t="shared" si="0"/>
        <v>水</v>
      </c>
      <c r="AC16" s="1352" t="str">
        <f t="shared" si="0"/>
        <v>木</v>
      </c>
      <c r="AD16" s="1352" t="str">
        <f t="shared" si="0"/>
        <v>金</v>
      </c>
      <c r="AE16" s="1352" t="str">
        <f t="shared" si="0"/>
        <v>土</v>
      </c>
      <c r="AF16" s="1352" t="str">
        <f t="shared" si="0"/>
        <v>日</v>
      </c>
      <c r="AG16" s="1368" t="str">
        <f t="shared" si="0"/>
        <v>月</v>
      </c>
      <c r="AH16" s="1375" t="str">
        <f t="shared" si="0"/>
        <v>火</v>
      </c>
      <c r="AI16" s="1352" t="str">
        <f t="shared" si="0"/>
        <v>水</v>
      </c>
      <c r="AJ16" s="1352" t="str">
        <f t="shared" si="0"/>
        <v>木</v>
      </c>
      <c r="AK16" s="1352" t="str">
        <f t="shared" si="0"/>
        <v>金</v>
      </c>
      <c r="AL16" s="1352" t="str">
        <f t="shared" si="0"/>
        <v>土</v>
      </c>
      <c r="AM16" s="1352" t="str">
        <f t="shared" si="0"/>
        <v>日</v>
      </c>
      <c r="AN16" s="1368" t="str">
        <f t="shared" si="0"/>
        <v>月</v>
      </c>
      <c r="AO16" s="1375" t="str">
        <f t="shared" si="0"/>
        <v>火</v>
      </c>
      <c r="AP16" s="1352" t="str">
        <f t="shared" si="0"/>
        <v>水</v>
      </c>
      <c r="AQ16" s="1352" t="str">
        <f t="shared" si="0"/>
        <v>木</v>
      </c>
      <c r="AR16" s="1352" t="str">
        <f t="shared" si="0"/>
        <v>金</v>
      </c>
      <c r="AS16" s="1352" t="str">
        <f t="shared" si="0"/>
        <v>土</v>
      </c>
      <c r="AT16" s="1352" t="str">
        <f t="shared" si="0"/>
        <v>日</v>
      </c>
      <c r="AU16" s="1368" t="str">
        <f t="shared" si="0"/>
        <v>月</v>
      </c>
      <c r="AV16" s="1375" t="str">
        <f t="shared" si="0"/>
        <v>火</v>
      </c>
      <c r="AW16" s="1352" t="str">
        <f t="shared" si="0"/>
        <v>水</v>
      </c>
      <c r="AX16" s="1352" t="str">
        <f t="shared" si="0"/>
        <v>木</v>
      </c>
      <c r="AY16" s="1352" t="str">
        <f t="shared" si="0"/>
        <v>金</v>
      </c>
      <c r="AZ16" s="1352" t="str">
        <f t="shared" si="0"/>
        <v>土</v>
      </c>
      <c r="BA16" s="1352" t="str">
        <f t="shared" si="0"/>
        <v>日</v>
      </c>
      <c r="BB16" s="1368" t="str">
        <f t="shared" si="0"/>
        <v>月</v>
      </c>
      <c r="BC16" s="1352" t="str">
        <f>IF(BC15=1,"日",IF(BC15=2,"月",IF(BC15=3,"火",IF(BC15=4,"水",IF(BC15=5,"木",IF(BC15=6,"金",IF(BC15=0,"","土")))))))</f>
        <v/>
      </c>
      <c r="BD16" s="1352" t="str">
        <f>IF(BD15=1,"日",IF(BD15=2,"月",IF(BD15=3,"火",IF(BD15=4,"水",IF(BD15=5,"木",IF(BD15=6,"金",IF(BD15=0,"","土")))))))</f>
        <v/>
      </c>
      <c r="BE16" s="1352" t="str">
        <f>IF(BE15=1,"日",IF(BE15=2,"月",IF(BE15=3,"火",IF(BE15=4,"水",IF(BE15=5,"木",IF(BE15=6,"金",IF(BE15=0,"","土")))))))</f>
        <v/>
      </c>
      <c r="BF16" s="1402"/>
      <c r="BG16" s="1411"/>
      <c r="BH16" s="1420"/>
      <c r="BI16" s="1411"/>
      <c r="BJ16" s="1210"/>
      <c r="BK16" s="1278"/>
      <c r="BL16" s="1278"/>
      <c r="BM16" s="1278"/>
      <c r="BN16" s="1450"/>
    </row>
    <row r="17" spans="2:66" ht="20.25" customHeight="1">
      <c r="B17" s="1199">
        <f>B15+1</f>
        <v>1</v>
      </c>
      <c r="C17" s="1460"/>
      <c r="D17" s="1466"/>
      <c r="E17" s="1472"/>
      <c r="F17" s="1477"/>
      <c r="G17" s="1211" t="s">
        <v>638</v>
      </c>
      <c r="H17" s="1222"/>
      <c r="I17" s="1230"/>
      <c r="J17" s="1235"/>
      <c r="K17" s="1230"/>
      <c r="L17" s="1235"/>
      <c r="M17" s="1243" t="s">
        <v>299</v>
      </c>
      <c r="N17" s="1257"/>
      <c r="O17" s="1263" t="s">
        <v>1527</v>
      </c>
      <c r="P17" s="1279"/>
      <c r="Q17" s="1279"/>
      <c r="R17" s="1222"/>
      <c r="S17" s="1287" t="s">
        <v>345</v>
      </c>
      <c r="T17" s="1292"/>
      <c r="U17" s="1292"/>
      <c r="V17" s="1292"/>
      <c r="W17" s="1303"/>
      <c r="X17" s="1310" t="s">
        <v>1366</v>
      </c>
      <c r="Y17" s="1317"/>
      <c r="Z17" s="1328"/>
      <c r="AA17" s="1341" t="s">
        <v>539</v>
      </c>
      <c r="AB17" s="1353" t="s">
        <v>539</v>
      </c>
      <c r="AC17" s="1353" t="s">
        <v>539</v>
      </c>
      <c r="AD17" s="1353"/>
      <c r="AE17" s="1353"/>
      <c r="AF17" s="1353" t="s">
        <v>539</v>
      </c>
      <c r="AG17" s="1369" t="s">
        <v>539</v>
      </c>
      <c r="AH17" s="1341" t="s">
        <v>539</v>
      </c>
      <c r="AI17" s="1353" t="s">
        <v>539</v>
      </c>
      <c r="AJ17" s="1353" t="s">
        <v>539</v>
      </c>
      <c r="AK17" s="1353"/>
      <c r="AL17" s="1353"/>
      <c r="AM17" s="1353" t="s">
        <v>539</v>
      </c>
      <c r="AN17" s="1369" t="s">
        <v>539</v>
      </c>
      <c r="AO17" s="1341" t="s">
        <v>539</v>
      </c>
      <c r="AP17" s="1353" t="s">
        <v>539</v>
      </c>
      <c r="AQ17" s="1353" t="s">
        <v>539</v>
      </c>
      <c r="AR17" s="1353"/>
      <c r="AS17" s="1353"/>
      <c r="AT17" s="1353" t="s">
        <v>539</v>
      </c>
      <c r="AU17" s="1369" t="s">
        <v>539</v>
      </c>
      <c r="AV17" s="1341" t="s">
        <v>539</v>
      </c>
      <c r="AW17" s="1353" t="s">
        <v>539</v>
      </c>
      <c r="AX17" s="1353" t="s">
        <v>539</v>
      </c>
      <c r="AY17" s="1353"/>
      <c r="AZ17" s="1353"/>
      <c r="BA17" s="1353" t="s">
        <v>539</v>
      </c>
      <c r="BB17" s="1369" t="s">
        <v>539</v>
      </c>
      <c r="BC17" s="1341"/>
      <c r="BD17" s="1353"/>
      <c r="BE17" s="1353"/>
      <c r="BF17" s="1403"/>
      <c r="BG17" s="1412"/>
      <c r="BH17" s="1421"/>
      <c r="BI17" s="1430"/>
      <c r="BJ17" s="1434"/>
      <c r="BK17" s="1441"/>
      <c r="BL17" s="1441"/>
      <c r="BM17" s="1441"/>
      <c r="BN17" s="1451"/>
    </row>
    <row r="18" spans="2:66" ht="20.25" customHeight="1">
      <c r="B18" s="1200"/>
      <c r="C18" s="1461"/>
      <c r="D18" s="1467"/>
      <c r="E18" s="1432"/>
      <c r="F18" s="1478"/>
      <c r="G18" s="1212"/>
      <c r="H18" s="1223"/>
      <c r="I18" s="1231"/>
      <c r="J18" s="1236" t="str">
        <f>G17</f>
        <v>管理者</v>
      </c>
      <c r="K18" s="1231"/>
      <c r="L18" s="1236" t="str">
        <f>M17</f>
        <v>A</v>
      </c>
      <c r="M18" s="1244"/>
      <c r="N18" s="1258"/>
      <c r="O18" s="1264"/>
      <c r="P18" s="1280"/>
      <c r="Q18" s="1280"/>
      <c r="R18" s="1223"/>
      <c r="S18" s="1288"/>
      <c r="T18" s="1293"/>
      <c r="U18" s="1293"/>
      <c r="V18" s="1293"/>
      <c r="W18" s="1304"/>
      <c r="X18" s="1311" t="s">
        <v>1559</v>
      </c>
      <c r="Y18" s="1318"/>
      <c r="Z18" s="1329"/>
      <c r="AA18" s="1342">
        <f>IF(AA17="","",VLOOKUP(AA17,'勤務表【記載例】シフト記号表（勤務時間帯）'!$C$6:$L$47,10,FALSE))</f>
        <v>8</v>
      </c>
      <c r="AB18" s="1354">
        <f>IF(AB17="","",VLOOKUP(AB17,'勤務表【記載例】シフト記号表（勤務時間帯）'!$C$6:$L$47,10,FALSE))</f>
        <v>8</v>
      </c>
      <c r="AC18" s="1354">
        <f>IF(AC17="","",VLOOKUP(AC17,'勤務表【記載例】シフト記号表（勤務時間帯）'!$C$6:$L$47,10,FALSE))</f>
        <v>8</v>
      </c>
      <c r="AD18" s="1354" t="str">
        <f>IF(AD17="","",VLOOKUP(AD17,'勤務表【記載例】シフト記号表（勤務時間帯）'!$C$6:$L$47,10,FALSE))</f>
        <v/>
      </c>
      <c r="AE18" s="1354" t="str">
        <f>IF(AE17="","",VLOOKUP(AE17,'勤務表【記載例】シフト記号表（勤務時間帯）'!$C$6:$L$47,10,FALSE))</f>
        <v/>
      </c>
      <c r="AF18" s="1354">
        <f>IF(AF17="","",VLOOKUP(AF17,'勤務表【記載例】シフト記号表（勤務時間帯）'!$C$6:$L$47,10,FALSE))</f>
        <v>8</v>
      </c>
      <c r="AG18" s="1370">
        <f>IF(AG17="","",VLOOKUP(AG17,'勤務表【記載例】シフト記号表（勤務時間帯）'!$C$6:$L$47,10,FALSE))</f>
        <v>8</v>
      </c>
      <c r="AH18" s="1342">
        <f>IF(AH17="","",VLOOKUP(AH17,'勤務表【記載例】シフト記号表（勤務時間帯）'!$C$6:$L$47,10,FALSE))</f>
        <v>8</v>
      </c>
      <c r="AI18" s="1354">
        <f>IF(AI17="","",VLOOKUP(AI17,'勤務表【記載例】シフト記号表（勤務時間帯）'!$C$6:$L$47,10,FALSE))</f>
        <v>8</v>
      </c>
      <c r="AJ18" s="1354">
        <f>IF(AJ17="","",VLOOKUP(AJ17,'勤務表【記載例】シフト記号表（勤務時間帯）'!$C$6:$L$47,10,FALSE))</f>
        <v>8</v>
      </c>
      <c r="AK18" s="1354" t="str">
        <f>IF(AK17="","",VLOOKUP(AK17,'勤務表【記載例】シフト記号表（勤務時間帯）'!$C$6:$L$47,10,FALSE))</f>
        <v/>
      </c>
      <c r="AL18" s="1354" t="str">
        <f>IF(AL17="","",VLOOKUP(AL17,'勤務表【記載例】シフト記号表（勤務時間帯）'!$C$6:$L$47,10,FALSE))</f>
        <v/>
      </c>
      <c r="AM18" s="1354">
        <f>IF(AM17="","",VLOOKUP(AM17,'勤務表【記載例】シフト記号表（勤務時間帯）'!$C$6:$L$47,10,FALSE))</f>
        <v>8</v>
      </c>
      <c r="AN18" s="1370">
        <f>IF(AN17="","",VLOOKUP(AN17,'勤務表【記載例】シフト記号表（勤務時間帯）'!$C$6:$L$47,10,FALSE))</f>
        <v>8</v>
      </c>
      <c r="AO18" s="1342">
        <f>IF(AO17="","",VLOOKUP(AO17,'勤務表【記載例】シフト記号表（勤務時間帯）'!$C$6:$L$47,10,FALSE))</f>
        <v>8</v>
      </c>
      <c r="AP18" s="1354">
        <f>IF(AP17="","",VLOOKUP(AP17,'勤務表【記載例】シフト記号表（勤務時間帯）'!$C$6:$L$47,10,FALSE))</f>
        <v>8</v>
      </c>
      <c r="AQ18" s="1354">
        <f>IF(AQ17="","",VLOOKUP(AQ17,'勤務表【記載例】シフト記号表（勤務時間帯）'!$C$6:$L$47,10,FALSE))</f>
        <v>8</v>
      </c>
      <c r="AR18" s="1354" t="str">
        <f>IF(AR17="","",VLOOKUP(AR17,'勤務表【記載例】シフト記号表（勤務時間帯）'!$C$6:$L$47,10,FALSE))</f>
        <v/>
      </c>
      <c r="AS18" s="1354" t="str">
        <f>IF(AS17="","",VLOOKUP(AS17,'勤務表【記載例】シフト記号表（勤務時間帯）'!$C$6:$L$47,10,FALSE))</f>
        <v/>
      </c>
      <c r="AT18" s="1354">
        <f>IF(AT17="","",VLOOKUP(AT17,'勤務表【記載例】シフト記号表（勤務時間帯）'!$C$6:$L$47,10,FALSE))</f>
        <v>8</v>
      </c>
      <c r="AU18" s="1370">
        <f>IF(AU17="","",VLOOKUP(AU17,'勤務表【記載例】シフト記号表（勤務時間帯）'!$C$6:$L$47,10,FALSE))</f>
        <v>8</v>
      </c>
      <c r="AV18" s="1342">
        <f>IF(AV17="","",VLOOKUP(AV17,'勤務表【記載例】シフト記号表（勤務時間帯）'!$C$6:$L$47,10,FALSE))</f>
        <v>8</v>
      </c>
      <c r="AW18" s="1354">
        <f>IF(AW17="","",VLOOKUP(AW17,'勤務表【記載例】シフト記号表（勤務時間帯）'!$C$6:$L$47,10,FALSE))</f>
        <v>8</v>
      </c>
      <c r="AX18" s="1354">
        <f>IF(AX17="","",VLOOKUP(AX17,'勤務表【記載例】シフト記号表（勤務時間帯）'!$C$6:$L$47,10,FALSE))</f>
        <v>8</v>
      </c>
      <c r="AY18" s="1354" t="str">
        <f>IF(AY17="","",VLOOKUP(AY17,'勤務表【記載例】シフト記号表（勤務時間帯）'!$C$6:$L$47,10,FALSE))</f>
        <v/>
      </c>
      <c r="AZ18" s="1354" t="str">
        <f>IF(AZ17="","",VLOOKUP(AZ17,'勤務表【記載例】シフト記号表（勤務時間帯）'!$C$6:$L$47,10,FALSE))</f>
        <v/>
      </c>
      <c r="BA18" s="1354">
        <f>IF(BA17="","",VLOOKUP(BA17,'勤務表【記載例】シフト記号表（勤務時間帯）'!$C$6:$L$47,10,FALSE))</f>
        <v>8</v>
      </c>
      <c r="BB18" s="1370">
        <f>IF(BB17="","",VLOOKUP(BB17,'勤務表【記載例】シフト記号表（勤務時間帯）'!$C$6:$L$47,10,FALSE))</f>
        <v>8</v>
      </c>
      <c r="BC18" s="1342" t="str">
        <f>IF(BC17="","",VLOOKUP(BC17,'勤務表【記載例】シフト記号表（勤務時間帯）'!$C$6:$L$47,10,FALSE))</f>
        <v/>
      </c>
      <c r="BD18" s="1354" t="str">
        <f>IF(BD17="","",VLOOKUP(BD17,'勤務表【記載例】シフト記号表（勤務時間帯）'!$C$6:$L$47,10,FALSE))</f>
        <v/>
      </c>
      <c r="BE18" s="1354" t="str">
        <f>IF(BE17="","",VLOOKUP(BE17,'勤務表【記載例】シフト記号表（勤務時間帯）'!$C$6:$L$47,10,FALSE))</f>
        <v/>
      </c>
      <c r="BF18" s="1404">
        <f>IF($BI$3="４週",SUM(AA18:BB18),IF($BI$3="暦月",SUM(AA18:BE18),""))</f>
        <v>160</v>
      </c>
      <c r="BG18" s="1413"/>
      <c r="BH18" s="1422">
        <f>IF($BI$3="４週",BF18/4,IF($BI$3="暦月",(BF18/($BI$8/7)),""))</f>
        <v>40</v>
      </c>
      <c r="BI18" s="1413"/>
      <c r="BJ18" s="1435"/>
      <c r="BK18" s="1442"/>
      <c r="BL18" s="1442"/>
      <c r="BM18" s="1442"/>
      <c r="BN18" s="1452"/>
    </row>
    <row r="19" spans="2:66" ht="20.25" customHeight="1">
      <c r="B19" s="1199">
        <f>B17+1</f>
        <v>2</v>
      </c>
      <c r="C19" s="1462"/>
      <c r="D19" s="1468"/>
      <c r="E19" s="1432"/>
      <c r="F19" s="1478"/>
      <c r="G19" s="1213" t="s">
        <v>833</v>
      </c>
      <c r="H19" s="1224"/>
      <c r="I19" s="1232"/>
      <c r="J19" s="1237"/>
      <c r="K19" s="1232"/>
      <c r="L19" s="1237"/>
      <c r="M19" s="1245" t="s">
        <v>1525</v>
      </c>
      <c r="N19" s="1259"/>
      <c r="O19" s="1265" t="s">
        <v>833</v>
      </c>
      <c r="P19" s="1281"/>
      <c r="Q19" s="1281"/>
      <c r="R19" s="1224"/>
      <c r="S19" s="1288" t="s">
        <v>530</v>
      </c>
      <c r="T19" s="1293"/>
      <c r="U19" s="1293"/>
      <c r="V19" s="1293"/>
      <c r="W19" s="1304"/>
      <c r="X19" s="1312" t="s">
        <v>1366</v>
      </c>
      <c r="Y19" s="1319"/>
      <c r="Z19" s="1330"/>
      <c r="AA19" s="1343" t="s">
        <v>424</v>
      </c>
      <c r="AB19" s="1355"/>
      <c r="AC19" s="1355" t="s">
        <v>424</v>
      </c>
      <c r="AD19" s="1355"/>
      <c r="AE19" s="1355"/>
      <c r="AF19" s="1355" t="s">
        <v>424</v>
      </c>
      <c r="AG19" s="1371"/>
      <c r="AH19" s="1343" t="s">
        <v>424</v>
      </c>
      <c r="AI19" s="1355"/>
      <c r="AJ19" s="1355" t="s">
        <v>424</v>
      </c>
      <c r="AK19" s="1355"/>
      <c r="AL19" s="1355"/>
      <c r="AM19" s="1355" t="s">
        <v>424</v>
      </c>
      <c r="AN19" s="1371"/>
      <c r="AO19" s="1343" t="s">
        <v>424</v>
      </c>
      <c r="AP19" s="1355"/>
      <c r="AQ19" s="1355" t="s">
        <v>424</v>
      </c>
      <c r="AR19" s="1355"/>
      <c r="AS19" s="1355"/>
      <c r="AT19" s="1355" t="s">
        <v>424</v>
      </c>
      <c r="AU19" s="1371"/>
      <c r="AV19" s="1343" t="s">
        <v>424</v>
      </c>
      <c r="AW19" s="1355"/>
      <c r="AX19" s="1355" t="s">
        <v>424</v>
      </c>
      <c r="AY19" s="1355"/>
      <c r="AZ19" s="1355"/>
      <c r="BA19" s="1355" t="s">
        <v>424</v>
      </c>
      <c r="BB19" s="1371"/>
      <c r="BC19" s="1343"/>
      <c r="BD19" s="1355"/>
      <c r="BE19" s="1398"/>
      <c r="BF19" s="1405"/>
      <c r="BG19" s="1414"/>
      <c r="BH19" s="1423"/>
      <c r="BI19" s="1431"/>
      <c r="BJ19" s="1436"/>
      <c r="BK19" s="1443"/>
      <c r="BL19" s="1443"/>
      <c r="BM19" s="1443"/>
      <c r="BN19" s="1453"/>
    </row>
    <row r="20" spans="2:66" ht="20.25" customHeight="1">
      <c r="B20" s="1200"/>
      <c r="C20" s="1461"/>
      <c r="D20" s="1467"/>
      <c r="E20" s="1432"/>
      <c r="F20" s="1478"/>
      <c r="G20" s="1212"/>
      <c r="H20" s="1223"/>
      <c r="I20" s="1231"/>
      <c r="J20" s="1236" t="str">
        <f>G19</f>
        <v>医師</v>
      </c>
      <c r="K20" s="1231"/>
      <c r="L20" s="1236" t="str">
        <f>M19</f>
        <v>C</v>
      </c>
      <c r="M20" s="1244"/>
      <c r="N20" s="1258"/>
      <c r="O20" s="1264"/>
      <c r="P20" s="1280"/>
      <c r="Q20" s="1280"/>
      <c r="R20" s="1223"/>
      <c r="S20" s="1288"/>
      <c r="T20" s="1293"/>
      <c r="U20" s="1293"/>
      <c r="V20" s="1293"/>
      <c r="W20" s="1304"/>
      <c r="X20" s="1311" t="s">
        <v>1559</v>
      </c>
      <c r="Y20" s="1318"/>
      <c r="Z20" s="1329"/>
      <c r="AA20" s="1342">
        <f>IF(AA19="","",VLOOKUP(AA19,'勤務表【記載例】シフト記号表（勤務時間帯）'!$C$6:$L$47,10,FALSE))</f>
        <v>3.9999999999999991</v>
      </c>
      <c r="AB20" s="1354" t="str">
        <f>IF(AB19="","",VLOOKUP(AB19,'勤務表【記載例】シフト記号表（勤務時間帯）'!$C$6:$L$47,10,FALSE))</f>
        <v/>
      </c>
      <c r="AC20" s="1354">
        <f>IF(AC19="","",VLOOKUP(AC19,'勤務表【記載例】シフト記号表（勤務時間帯）'!$C$6:$L$47,10,FALSE))</f>
        <v>3.9999999999999991</v>
      </c>
      <c r="AD20" s="1354" t="str">
        <f>IF(AD19="","",VLOOKUP(AD19,'勤務表【記載例】シフト記号表（勤務時間帯）'!$C$6:$L$47,10,FALSE))</f>
        <v/>
      </c>
      <c r="AE20" s="1354" t="str">
        <f>IF(AE19="","",VLOOKUP(AE19,'勤務表【記載例】シフト記号表（勤務時間帯）'!$C$6:$L$47,10,FALSE))</f>
        <v/>
      </c>
      <c r="AF20" s="1354">
        <f>IF(AF19="","",VLOOKUP(AF19,'勤務表【記載例】シフト記号表（勤務時間帯）'!$C$6:$L$47,10,FALSE))</f>
        <v>3.9999999999999991</v>
      </c>
      <c r="AG20" s="1370" t="str">
        <f>IF(AG19="","",VLOOKUP(AG19,'勤務表【記載例】シフト記号表（勤務時間帯）'!$C$6:$L$47,10,FALSE))</f>
        <v/>
      </c>
      <c r="AH20" s="1342">
        <f>IF(AH19="","",VLOOKUP(AH19,'勤務表【記載例】シフト記号表（勤務時間帯）'!$C$6:$L$47,10,FALSE))</f>
        <v>3.9999999999999991</v>
      </c>
      <c r="AI20" s="1354" t="str">
        <f>IF(AI19="","",VLOOKUP(AI19,'勤務表【記載例】シフト記号表（勤務時間帯）'!$C$6:$L$47,10,FALSE))</f>
        <v/>
      </c>
      <c r="AJ20" s="1354">
        <f>IF(AJ19="","",VLOOKUP(AJ19,'勤務表【記載例】シフト記号表（勤務時間帯）'!$C$6:$L$47,10,FALSE))</f>
        <v>3.9999999999999991</v>
      </c>
      <c r="AK20" s="1354" t="str">
        <f>IF(AK19="","",VLOOKUP(AK19,'勤務表【記載例】シフト記号表（勤務時間帯）'!$C$6:$L$47,10,FALSE))</f>
        <v/>
      </c>
      <c r="AL20" s="1354" t="str">
        <f>IF(AL19="","",VLOOKUP(AL19,'勤務表【記載例】シフト記号表（勤務時間帯）'!$C$6:$L$47,10,FALSE))</f>
        <v/>
      </c>
      <c r="AM20" s="1354">
        <f>IF(AM19="","",VLOOKUP(AM19,'勤務表【記載例】シフト記号表（勤務時間帯）'!$C$6:$L$47,10,FALSE))</f>
        <v>3.9999999999999991</v>
      </c>
      <c r="AN20" s="1370" t="str">
        <f>IF(AN19="","",VLOOKUP(AN19,'勤務表【記載例】シフト記号表（勤務時間帯）'!$C$6:$L$47,10,FALSE))</f>
        <v/>
      </c>
      <c r="AO20" s="1342">
        <f>IF(AO19="","",VLOOKUP(AO19,'勤務表【記載例】シフト記号表（勤務時間帯）'!$C$6:$L$47,10,FALSE))</f>
        <v>3.9999999999999991</v>
      </c>
      <c r="AP20" s="1354" t="str">
        <f>IF(AP19="","",VLOOKUP(AP19,'勤務表【記載例】シフト記号表（勤務時間帯）'!$C$6:$L$47,10,FALSE))</f>
        <v/>
      </c>
      <c r="AQ20" s="1354">
        <f>IF(AQ19="","",VLOOKUP(AQ19,'勤務表【記載例】シフト記号表（勤務時間帯）'!$C$6:$L$47,10,FALSE))</f>
        <v>3.9999999999999991</v>
      </c>
      <c r="AR20" s="1354" t="str">
        <f>IF(AR19="","",VLOOKUP(AR19,'勤務表【記載例】シフト記号表（勤務時間帯）'!$C$6:$L$47,10,FALSE))</f>
        <v/>
      </c>
      <c r="AS20" s="1354" t="str">
        <f>IF(AS19="","",VLOOKUP(AS19,'勤務表【記載例】シフト記号表（勤務時間帯）'!$C$6:$L$47,10,FALSE))</f>
        <v/>
      </c>
      <c r="AT20" s="1354">
        <f>IF(AT19="","",VLOOKUP(AT19,'勤務表【記載例】シフト記号表（勤務時間帯）'!$C$6:$L$47,10,FALSE))</f>
        <v>3.9999999999999991</v>
      </c>
      <c r="AU20" s="1370" t="str">
        <f>IF(AU19="","",VLOOKUP(AU19,'勤務表【記載例】シフト記号表（勤務時間帯）'!$C$6:$L$47,10,FALSE))</f>
        <v/>
      </c>
      <c r="AV20" s="1342">
        <f>IF(AV19="","",VLOOKUP(AV19,'勤務表【記載例】シフト記号表（勤務時間帯）'!$C$6:$L$47,10,FALSE))</f>
        <v>3.9999999999999991</v>
      </c>
      <c r="AW20" s="1354" t="str">
        <f>IF(AW19="","",VLOOKUP(AW19,'勤務表【記載例】シフト記号表（勤務時間帯）'!$C$6:$L$47,10,FALSE))</f>
        <v/>
      </c>
      <c r="AX20" s="1354">
        <f>IF(AX19="","",VLOOKUP(AX19,'勤務表【記載例】シフト記号表（勤務時間帯）'!$C$6:$L$47,10,FALSE))</f>
        <v>3.9999999999999991</v>
      </c>
      <c r="AY20" s="1354" t="str">
        <f>IF(AY19="","",VLOOKUP(AY19,'勤務表【記載例】シフト記号表（勤務時間帯）'!$C$6:$L$47,10,FALSE))</f>
        <v/>
      </c>
      <c r="AZ20" s="1354" t="str">
        <f>IF(AZ19="","",VLOOKUP(AZ19,'勤務表【記載例】シフト記号表（勤務時間帯）'!$C$6:$L$47,10,FALSE))</f>
        <v/>
      </c>
      <c r="BA20" s="1354">
        <f>IF(BA19="","",VLOOKUP(BA19,'勤務表【記載例】シフト記号表（勤務時間帯）'!$C$6:$L$47,10,FALSE))</f>
        <v>3.9999999999999991</v>
      </c>
      <c r="BB20" s="1370" t="str">
        <f>IF(BB19="","",VLOOKUP(BB19,'勤務表【記載例】シフト記号表（勤務時間帯）'!$C$6:$L$47,10,FALSE))</f>
        <v/>
      </c>
      <c r="BC20" s="1342" t="str">
        <f>IF(BC19="","",VLOOKUP(BC19,'勤務表【記載例】シフト記号表（勤務時間帯）'!$C$6:$L$47,10,FALSE))</f>
        <v/>
      </c>
      <c r="BD20" s="1354" t="str">
        <f>IF(BD19="","",VLOOKUP(BD19,'勤務表【記載例】シフト記号表（勤務時間帯）'!$C$6:$L$47,10,FALSE))</f>
        <v/>
      </c>
      <c r="BE20" s="1354" t="str">
        <f>IF(BE19="","",VLOOKUP(BE19,'勤務表【記載例】シフト記号表（勤務時間帯）'!$C$6:$L$47,10,FALSE))</f>
        <v/>
      </c>
      <c r="BF20" s="1404">
        <f>IF($BI$3="４週",SUM(AA20:BB20),IF($BI$3="暦月",SUM(AA20:BE20),""))</f>
        <v>47.999999999999993</v>
      </c>
      <c r="BG20" s="1413"/>
      <c r="BH20" s="1422">
        <f>IF($BI$3="４週",BF20/4,IF($BI$3="暦月",(BF20/($BI$8/7)),""))</f>
        <v>11.999999999999998</v>
      </c>
      <c r="BI20" s="1413"/>
      <c r="BJ20" s="1435"/>
      <c r="BK20" s="1442"/>
      <c r="BL20" s="1442"/>
      <c r="BM20" s="1442"/>
      <c r="BN20" s="1452"/>
    </row>
    <row r="21" spans="2:66" ht="20.25" customHeight="1">
      <c r="B21" s="1199">
        <f>B19+1</f>
        <v>3</v>
      </c>
      <c r="C21" s="1462"/>
      <c r="D21" s="1468"/>
      <c r="E21" s="1432"/>
      <c r="F21" s="1478"/>
      <c r="G21" s="1213" t="s">
        <v>1520</v>
      </c>
      <c r="H21" s="1224"/>
      <c r="I21" s="1231"/>
      <c r="J21" s="1236"/>
      <c r="K21" s="1231"/>
      <c r="L21" s="1236"/>
      <c r="M21" s="1245" t="s">
        <v>299</v>
      </c>
      <c r="N21" s="1259"/>
      <c r="O21" s="1265" t="s">
        <v>1527</v>
      </c>
      <c r="P21" s="1281"/>
      <c r="Q21" s="1281"/>
      <c r="R21" s="1224"/>
      <c r="S21" s="1288" t="s">
        <v>1537</v>
      </c>
      <c r="T21" s="1293"/>
      <c r="U21" s="1293"/>
      <c r="V21" s="1293"/>
      <c r="W21" s="1304"/>
      <c r="X21" s="1312" t="s">
        <v>1366</v>
      </c>
      <c r="Y21" s="1319"/>
      <c r="Z21" s="1330"/>
      <c r="AA21" s="1343" t="s">
        <v>539</v>
      </c>
      <c r="AB21" s="1355" t="s">
        <v>539</v>
      </c>
      <c r="AC21" s="1355" t="s">
        <v>539</v>
      </c>
      <c r="AD21" s="1355"/>
      <c r="AE21" s="1355"/>
      <c r="AF21" s="1355" t="s">
        <v>539</v>
      </c>
      <c r="AG21" s="1371" t="s">
        <v>539</v>
      </c>
      <c r="AH21" s="1343" t="s">
        <v>539</v>
      </c>
      <c r="AI21" s="1355" t="s">
        <v>539</v>
      </c>
      <c r="AJ21" s="1355" t="s">
        <v>539</v>
      </c>
      <c r="AK21" s="1355"/>
      <c r="AL21" s="1355"/>
      <c r="AM21" s="1355" t="s">
        <v>539</v>
      </c>
      <c r="AN21" s="1371" t="s">
        <v>539</v>
      </c>
      <c r="AO21" s="1343" t="s">
        <v>539</v>
      </c>
      <c r="AP21" s="1355" t="s">
        <v>539</v>
      </c>
      <c r="AQ21" s="1355" t="s">
        <v>539</v>
      </c>
      <c r="AR21" s="1355"/>
      <c r="AS21" s="1355"/>
      <c r="AT21" s="1355" t="s">
        <v>539</v>
      </c>
      <c r="AU21" s="1371" t="s">
        <v>539</v>
      </c>
      <c r="AV21" s="1343" t="s">
        <v>539</v>
      </c>
      <c r="AW21" s="1355" t="s">
        <v>539</v>
      </c>
      <c r="AX21" s="1355" t="s">
        <v>539</v>
      </c>
      <c r="AY21" s="1355"/>
      <c r="AZ21" s="1355"/>
      <c r="BA21" s="1355" t="s">
        <v>539</v>
      </c>
      <c r="BB21" s="1371" t="s">
        <v>539</v>
      </c>
      <c r="BC21" s="1343"/>
      <c r="BD21" s="1355"/>
      <c r="BE21" s="1398"/>
      <c r="BF21" s="1405"/>
      <c r="BG21" s="1414"/>
      <c r="BH21" s="1423"/>
      <c r="BI21" s="1431"/>
      <c r="BJ21" s="1436"/>
      <c r="BK21" s="1443"/>
      <c r="BL21" s="1443"/>
      <c r="BM21" s="1443"/>
      <c r="BN21" s="1453"/>
    </row>
    <row r="22" spans="2:66" ht="20.25" customHeight="1">
      <c r="B22" s="1200"/>
      <c r="C22" s="1461"/>
      <c r="D22" s="1467"/>
      <c r="E22" s="1432"/>
      <c r="F22" s="1478"/>
      <c r="G22" s="1212"/>
      <c r="H22" s="1223"/>
      <c r="I22" s="1231"/>
      <c r="J22" s="1236" t="str">
        <f>G21</f>
        <v>生活相談員</v>
      </c>
      <c r="K22" s="1231"/>
      <c r="L22" s="1236" t="str">
        <f>M21</f>
        <v>A</v>
      </c>
      <c r="M22" s="1244"/>
      <c r="N22" s="1258"/>
      <c r="O22" s="1264"/>
      <c r="P22" s="1280"/>
      <c r="Q22" s="1280"/>
      <c r="R22" s="1223"/>
      <c r="S22" s="1288"/>
      <c r="T22" s="1293"/>
      <c r="U22" s="1293"/>
      <c r="V22" s="1293"/>
      <c r="W22" s="1304"/>
      <c r="X22" s="1311" t="s">
        <v>1559</v>
      </c>
      <c r="Y22" s="1318"/>
      <c r="Z22" s="1329"/>
      <c r="AA22" s="1342">
        <f>IF(AA21="","",VLOOKUP(AA21,'勤務表【記載例】シフト記号表（勤務時間帯）'!$C$6:$L$47,10,FALSE))</f>
        <v>8</v>
      </c>
      <c r="AB22" s="1354">
        <f>IF(AB21="","",VLOOKUP(AB21,'勤務表【記載例】シフト記号表（勤務時間帯）'!$C$6:$L$47,10,FALSE))</f>
        <v>8</v>
      </c>
      <c r="AC22" s="1354">
        <f>IF(AC21="","",VLOOKUP(AC21,'勤務表【記載例】シフト記号表（勤務時間帯）'!$C$6:$L$47,10,FALSE))</f>
        <v>8</v>
      </c>
      <c r="AD22" s="1354" t="str">
        <f>IF(AD21="","",VLOOKUP(AD21,'勤務表【記載例】シフト記号表（勤務時間帯）'!$C$6:$L$47,10,FALSE))</f>
        <v/>
      </c>
      <c r="AE22" s="1354" t="str">
        <f>IF(AE21="","",VLOOKUP(AE21,'勤務表【記載例】シフト記号表（勤務時間帯）'!$C$6:$L$47,10,FALSE))</f>
        <v/>
      </c>
      <c r="AF22" s="1354">
        <f>IF(AF21="","",VLOOKUP(AF21,'勤務表【記載例】シフト記号表（勤務時間帯）'!$C$6:$L$47,10,FALSE))</f>
        <v>8</v>
      </c>
      <c r="AG22" s="1370">
        <f>IF(AG21="","",VLOOKUP(AG21,'勤務表【記載例】シフト記号表（勤務時間帯）'!$C$6:$L$47,10,FALSE))</f>
        <v>8</v>
      </c>
      <c r="AH22" s="1342">
        <f>IF(AH21="","",VLOOKUP(AH21,'勤務表【記載例】シフト記号表（勤務時間帯）'!$C$6:$L$47,10,FALSE))</f>
        <v>8</v>
      </c>
      <c r="AI22" s="1354">
        <f>IF(AI21="","",VLOOKUP(AI21,'勤務表【記載例】シフト記号表（勤務時間帯）'!$C$6:$L$47,10,FALSE))</f>
        <v>8</v>
      </c>
      <c r="AJ22" s="1354">
        <f>IF(AJ21="","",VLOOKUP(AJ21,'勤務表【記載例】シフト記号表（勤務時間帯）'!$C$6:$L$47,10,FALSE))</f>
        <v>8</v>
      </c>
      <c r="AK22" s="1354" t="str">
        <f>IF(AK21="","",VLOOKUP(AK21,'勤務表【記載例】シフト記号表（勤務時間帯）'!$C$6:$L$47,10,FALSE))</f>
        <v/>
      </c>
      <c r="AL22" s="1354" t="str">
        <f>IF(AL21="","",VLOOKUP(AL21,'勤務表【記載例】シフト記号表（勤務時間帯）'!$C$6:$L$47,10,FALSE))</f>
        <v/>
      </c>
      <c r="AM22" s="1354">
        <f>IF(AM21="","",VLOOKUP(AM21,'勤務表【記載例】シフト記号表（勤務時間帯）'!$C$6:$L$47,10,FALSE))</f>
        <v>8</v>
      </c>
      <c r="AN22" s="1370">
        <f>IF(AN21="","",VLOOKUP(AN21,'勤務表【記載例】シフト記号表（勤務時間帯）'!$C$6:$L$47,10,FALSE))</f>
        <v>8</v>
      </c>
      <c r="AO22" s="1342">
        <f>IF(AO21="","",VLOOKUP(AO21,'勤務表【記載例】シフト記号表（勤務時間帯）'!$C$6:$L$47,10,FALSE))</f>
        <v>8</v>
      </c>
      <c r="AP22" s="1354">
        <f>IF(AP21="","",VLOOKUP(AP21,'勤務表【記載例】シフト記号表（勤務時間帯）'!$C$6:$L$47,10,FALSE))</f>
        <v>8</v>
      </c>
      <c r="AQ22" s="1354">
        <f>IF(AQ21="","",VLOOKUP(AQ21,'勤務表【記載例】シフト記号表（勤務時間帯）'!$C$6:$L$47,10,FALSE))</f>
        <v>8</v>
      </c>
      <c r="AR22" s="1354" t="str">
        <f>IF(AR21="","",VLOOKUP(AR21,'勤務表【記載例】シフト記号表（勤務時間帯）'!$C$6:$L$47,10,FALSE))</f>
        <v/>
      </c>
      <c r="AS22" s="1354" t="str">
        <f>IF(AS21="","",VLOOKUP(AS21,'勤務表【記載例】シフト記号表（勤務時間帯）'!$C$6:$L$47,10,FALSE))</f>
        <v/>
      </c>
      <c r="AT22" s="1354">
        <f>IF(AT21="","",VLOOKUP(AT21,'勤務表【記載例】シフト記号表（勤務時間帯）'!$C$6:$L$47,10,FALSE))</f>
        <v>8</v>
      </c>
      <c r="AU22" s="1370">
        <f>IF(AU21="","",VLOOKUP(AU21,'勤務表【記載例】シフト記号表（勤務時間帯）'!$C$6:$L$47,10,FALSE))</f>
        <v>8</v>
      </c>
      <c r="AV22" s="1342">
        <f>IF(AV21="","",VLOOKUP(AV21,'勤務表【記載例】シフト記号表（勤務時間帯）'!$C$6:$L$47,10,FALSE))</f>
        <v>8</v>
      </c>
      <c r="AW22" s="1354">
        <f>IF(AW21="","",VLOOKUP(AW21,'勤務表【記載例】シフト記号表（勤務時間帯）'!$C$6:$L$47,10,FALSE))</f>
        <v>8</v>
      </c>
      <c r="AX22" s="1354">
        <f>IF(AX21="","",VLOOKUP(AX21,'勤務表【記載例】シフト記号表（勤務時間帯）'!$C$6:$L$47,10,FALSE))</f>
        <v>8</v>
      </c>
      <c r="AY22" s="1354" t="str">
        <f>IF(AY21="","",VLOOKUP(AY21,'勤務表【記載例】シフト記号表（勤務時間帯）'!$C$6:$L$47,10,FALSE))</f>
        <v/>
      </c>
      <c r="AZ22" s="1354" t="str">
        <f>IF(AZ21="","",VLOOKUP(AZ21,'勤務表【記載例】シフト記号表（勤務時間帯）'!$C$6:$L$47,10,FALSE))</f>
        <v/>
      </c>
      <c r="BA22" s="1354">
        <f>IF(BA21="","",VLOOKUP(BA21,'勤務表【記載例】シフト記号表（勤務時間帯）'!$C$6:$L$47,10,FALSE))</f>
        <v>8</v>
      </c>
      <c r="BB22" s="1370">
        <f>IF(BB21="","",VLOOKUP(BB21,'勤務表【記載例】シフト記号表（勤務時間帯）'!$C$6:$L$47,10,FALSE))</f>
        <v>8</v>
      </c>
      <c r="BC22" s="1342" t="str">
        <f>IF(BC21="","",VLOOKUP(BC21,'勤務表【記載例】シフト記号表（勤務時間帯）'!$C$6:$L$47,10,FALSE))</f>
        <v/>
      </c>
      <c r="BD22" s="1354" t="str">
        <f>IF(BD21="","",VLOOKUP(BD21,'勤務表【記載例】シフト記号表（勤務時間帯）'!$C$6:$L$47,10,FALSE))</f>
        <v/>
      </c>
      <c r="BE22" s="1354" t="str">
        <f>IF(BE21="","",VLOOKUP(BE21,'勤務表【記載例】シフト記号表（勤務時間帯）'!$C$6:$L$47,10,FALSE))</f>
        <v/>
      </c>
      <c r="BF22" s="1404">
        <f>IF($BI$3="４週",SUM(AA22:BB22),IF($BI$3="暦月",SUM(AA22:BE22),""))</f>
        <v>160</v>
      </c>
      <c r="BG22" s="1413"/>
      <c r="BH22" s="1422">
        <f>IF($BI$3="４週",BF22/4,IF($BI$3="暦月",(BF22/($BI$8/7)),""))</f>
        <v>40</v>
      </c>
      <c r="BI22" s="1413"/>
      <c r="BJ22" s="1435"/>
      <c r="BK22" s="1442"/>
      <c r="BL22" s="1442"/>
      <c r="BM22" s="1442"/>
      <c r="BN22" s="1452"/>
    </row>
    <row r="23" spans="2:66" ht="20.25" customHeight="1">
      <c r="B23" s="1199">
        <f>B21+1</f>
        <v>4</v>
      </c>
      <c r="C23" s="1462"/>
      <c r="D23" s="1468"/>
      <c r="E23" s="1432"/>
      <c r="F23" s="1478"/>
      <c r="G23" s="1213" t="s">
        <v>741</v>
      </c>
      <c r="H23" s="1224"/>
      <c r="I23" s="1231"/>
      <c r="J23" s="1236"/>
      <c r="K23" s="1231"/>
      <c r="L23" s="1236"/>
      <c r="M23" s="1245" t="s">
        <v>819</v>
      </c>
      <c r="N23" s="1259"/>
      <c r="O23" s="1265" t="s">
        <v>946</v>
      </c>
      <c r="P23" s="1281"/>
      <c r="Q23" s="1281"/>
      <c r="R23" s="1224"/>
      <c r="S23" s="1288" t="s">
        <v>1538</v>
      </c>
      <c r="T23" s="1293"/>
      <c r="U23" s="1293"/>
      <c r="V23" s="1293"/>
      <c r="W23" s="1304"/>
      <c r="X23" s="1312" t="s">
        <v>1366</v>
      </c>
      <c r="Y23" s="1319"/>
      <c r="Z23" s="1330"/>
      <c r="AA23" s="1343" t="s">
        <v>101</v>
      </c>
      <c r="AB23" s="1355" t="s">
        <v>101</v>
      </c>
      <c r="AC23" s="1355" t="s">
        <v>101</v>
      </c>
      <c r="AD23" s="1355"/>
      <c r="AE23" s="1355"/>
      <c r="AF23" s="1355" t="s">
        <v>101</v>
      </c>
      <c r="AG23" s="1371" t="s">
        <v>101</v>
      </c>
      <c r="AH23" s="1343" t="s">
        <v>101</v>
      </c>
      <c r="AI23" s="1355" t="s">
        <v>101</v>
      </c>
      <c r="AJ23" s="1355" t="s">
        <v>101</v>
      </c>
      <c r="AK23" s="1355"/>
      <c r="AL23" s="1355"/>
      <c r="AM23" s="1355" t="s">
        <v>101</v>
      </c>
      <c r="AN23" s="1371" t="s">
        <v>101</v>
      </c>
      <c r="AO23" s="1343" t="s">
        <v>101</v>
      </c>
      <c r="AP23" s="1355" t="s">
        <v>101</v>
      </c>
      <c r="AQ23" s="1355" t="s">
        <v>101</v>
      </c>
      <c r="AR23" s="1355"/>
      <c r="AS23" s="1355"/>
      <c r="AT23" s="1355" t="s">
        <v>101</v>
      </c>
      <c r="AU23" s="1371" t="s">
        <v>101</v>
      </c>
      <c r="AV23" s="1343" t="s">
        <v>101</v>
      </c>
      <c r="AW23" s="1355" t="s">
        <v>101</v>
      </c>
      <c r="AX23" s="1355" t="s">
        <v>101</v>
      </c>
      <c r="AY23" s="1355"/>
      <c r="AZ23" s="1355"/>
      <c r="BA23" s="1355" t="s">
        <v>101</v>
      </c>
      <c r="BB23" s="1371" t="s">
        <v>101</v>
      </c>
      <c r="BC23" s="1343"/>
      <c r="BD23" s="1355"/>
      <c r="BE23" s="1398"/>
      <c r="BF23" s="1405"/>
      <c r="BG23" s="1414"/>
      <c r="BH23" s="1423"/>
      <c r="BI23" s="1431"/>
      <c r="BJ23" s="1436" t="s">
        <v>1587</v>
      </c>
      <c r="BK23" s="1443"/>
      <c r="BL23" s="1443"/>
      <c r="BM23" s="1443"/>
      <c r="BN23" s="1453"/>
    </row>
    <row r="24" spans="2:66" ht="20.25" customHeight="1">
      <c r="B24" s="1200"/>
      <c r="C24" s="1461"/>
      <c r="D24" s="1467"/>
      <c r="E24" s="1432"/>
      <c r="F24" s="1478"/>
      <c r="G24" s="1212"/>
      <c r="H24" s="1223"/>
      <c r="I24" s="1231"/>
      <c r="J24" s="1236" t="str">
        <f>G23</f>
        <v>機能訓練指導員</v>
      </c>
      <c r="K24" s="1231"/>
      <c r="L24" s="1236" t="str">
        <f>M23</f>
        <v>B</v>
      </c>
      <c r="M24" s="1244"/>
      <c r="N24" s="1258"/>
      <c r="O24" s="1264"/>
      <c r="P24" s="1280"/>
      <c r="Q24" s="1280"/>
      <c r="R24" s="1223"/>
      <c r="S24" s="1288"/>
      <c r="T24" s="1293"/>
      <c r="U24" s="1293"/>
      <c r="V24" s="1293"/>
      <c r="W24" s="1304"/>
      <c r="X24" s="1311" t="s">
        <v>1559</v>
      </c>
      <c r="Y24" s="1318"/>
      <c r="Z24" s="1329"/>
      <c r="AA24" s="1342">
        <f>IF(AA23="","",VLOOKUP(AA23,'勤務表【記載例】シフト記号表（勤務時間帯）'!$C$6:$L$47,10,FALSE))</f>
        <v>4.0000000000000009</v>
      </c>
      <c r="AB24" s="1354">
        <f>IF(AB23="","",VLOOKUP(AB23,'勤務表【記載例】シフト記号表（勤務時間帯）'!$C$6:$L$47,10,FALSE))</f>
        <v>4.0000000000000009</v>
      </c>
      <c r="AC24" s="1354">
        <f>IF(AC23="","",VLOOKUP(AC23,'勤務表【記載例】シフト記号表（勤務時間帯）'!$C$6:$L$47,10,FALSE))</f>
        <v>4.0000000000000009</v>
      </c>
      <c r="AD24" s="1354" t="str">
        <f>IF(AD23="","",VLOOKUP(AD23,'勤務表【記載例】シフト記号表（勤務時間帯）'!$C$6:$L$47,10,FALSE))</f>
        <v/>
      </c>
      <c r="AE24" s="1354" t="str">
        <f>IF(AE23="","",VLOOKUP(AE23,'勤務表【記載例】シフト記号表（勤務時間帯）'!$C$6:$L$47,10,FALSE))</f>
        <v/>
      </c>
      <c r="AF24" s="1354">
        <f>IF(AF23="","",VLOOKUP(AF23,'勤務表【記載例】シフト記号表（勤務時間帯）'!$C$6:$L$47,10,FALSE))</f>
        <v>4.0000000000000009</v>
      </c>
      <c r="AG24" s="1370">
        <f>IF(AG23="","",VLOOKUP(AG23,'勤務表【記載例】シフト記号表（勤務時間帯）'!$C$6:$L$47,10,FALSE))</f>
        <v>4.0000000000000009</v>
      </c>
      <c r="AH24" s="1342">
        <f>IF(AH23="","",VLOOKUP(AH23,'勤務表【記載例】シフト記号表（勤務時間帯）'!$C$6:$L$47,10,FALSE))</f>
        <v>4.0000000000000009</v>
      </c>
      <c r="AI24" s="1354">
        <f>IF(AI23="","",VLOOKUP(AI23,'勤務表【記載例】シフト記号表（勤務時間帯）'!$C$6:$L$47,10,FALSE))</f>
        <v>4.0000000000000009</v>
      </c>
      <c r="AJ24" s="1354">
        <f>IF(AJ23="","",VLOOKUP(AJ23,'勤務表【記載例】シフト記号表（勤務時間帯）'!$C$6:$L$47,10,FALSE))</f>
        <v>4.0000000000000009</v>
      </c>
      <c r="AK24" s="1354" t="str">
        <f>IF(AK23="","",VLOOKUP(AK23,'勤務表【記載例】シフト記号表（勤務時間帯）'!$C$6:$L$47,10,FALSE))</f>
        <v/>
      </c>
      <c r="AL24" s="1354" t="str">
        <f>IF(AL23="","",VLOOKUP(AL23,'勤務表【記載例】シフト記号表（勤務時間帯）'!$C$6:$L$47,10,FALSE))</f>
        <v/>
      </c>
      <c r="AM24" s="1354">
        <f>IF(AM23="","",VLOOKUP(AM23,'勤務表【記載例】シフト記号表（勤務時間帯）'!$C$6:$L$47,10,FALSE))</f>
        <v>4.0000000000000009</v>
      </c>
      <c r="AN24" s="1370">
        <f>IF(AN23="","",VLOOKUP(AN23,'勤務表【記載例】シフト記号表（勤務時間帯）'!$C$6:$L$47,10,FALSE))</f>
        <v>4.0000000000000009</v>
      </c>
      <c r="AO24" s="1342">
        <f>IF(AO23="","",VLOOKUP(AO23,'勤務表【記載例】シフト記号表（勤務時間帯）'!$C$6:$L$47,10,FALSE))</f>
        <v>4.0000000000000009</v>
      </c>
      <c r="AP24" s="1354">
        <f>IF(AP23="","",VLOOKUP(AP23,'勤務表【記載例】シフト記号表（勤務時間帯）'!$C$6:$L$47,10,FALSE))</f>
        <v>4.0000000000000009</v>
      </c>
      <c r="AQ24" s="1354">
        <f>IF(AQ23="","",VLOOKUP(AQ23,'勤務表【記載例】シフト記号表（勤務時間帯）'!$C$6:$L$47,10,FALSE))</f>
        <v>4.0000000000000009</v>
      </c>
      <c r="AR24" s="1354" t="str">
        <f>IF(AR23="","",VLOOKUP(AR23,'勤務表【記載例】シフト記号表（勤務時間帯）'!$C$6:$L$47,10,FALSE))</f>
        <v/>
      </c>
      <c r="AS24" s="1354" t="str">
        <f>IF(AS23="","",VLOOKUP(AS23,'勤務表【記載例】シフト記号表（勤務時間帯）'!$C$6:$L$47,10,FALSE))</f>
        <v/>
      </c>
      <c r="AT24" s="1354">
        <f>IF(AT23="","",VLOOKUP(AT23,'勤務表【記載例】シフト記号表（勤務時間帯）'!$C$6:$L$47,10,FALSE))</f>
        <v>4.0000000000000009</v>
      </c>
      <c r="AU24" s="1370">
        <f>IF(AU23="","",VLOOKUP(AU23,'勤務表【記載例】シフト記号表（勤務時間帯）'!$C$6:$L$47,10,FALSE))</f>
        <v>4.0000000000000009</v>
      </c>
      <c r="AV24" s="1342">
        <f>IF(AV23="","",VLOOKUP(AV23,'勤務表【記載例】シフト記号表（勤務時間帯）'!$C$6:$L$47,10,FALSE))</f>
        <v>4.0000000000000009</v>
      </c>
      <c r="AW24" s="1354">
        <f>IF(AW23="","",VLOOKUP(AW23,'勤務表【記載例】シフト記号表（勤務時間帯）'!$C$6:$L$47,10,FALSE))</f>
        <v>4.0000000000000009</v>
      </c>
      <c r="AX24" s="1354">
        <f>IF(AX23="","",VLOOKUP(AX23,'勤務表【記載例】シフト記号表（勤務時間帯）'!$C$6:$L$47,10,FALSE))</f>
        <v>4.0000000000000009</v>
      </c>
      <c r="AY24" s="1354" t="str">
        <f>IF(AY23="","",VLOOKUP(AY23,'勤務表【記載例】シフト記号表（勤務時間帯）'!$C$6:$L$47,10,FALSE))</f>
        <v/>
      </c>
      <c r="AZ24" s="1354" t="str">
        <f>IF(AZ23="","",VLOOKUP(AZ23,'勤務表【記載例】シフト記号表（勤務時間帯）'!$C$6:$L$47,10,FALSE))</f>
        <v/>
      </c>
      <c r="BA24" s="1354">
        <f>IF(BA23="","",VLOOKUP(BA23,'勤務表【記載例】シフト記号表（勤務時間帯）'!$C$6:$L$47,10,FALSE))</f>
        <v>4.0000000000000009</v>
      </c>
      <c r="BB24" s="1370">
        <f>IF(BB23="","",VLOOKUP(BB23,'勤務表【記載例】シフト記号表（勤務時間帯）'!$C$6:$L$47,10,FALSE))</f>
        <v>4.0000000000000009</v>
      </c>
      <c r="BC24" s="1342" t="str">
        <f>IF(BC23="","",VLOOKUP(BC23,'勤務表【記載例】シフト記号表（勤務時間帯）'!$C$6:$L$47,10,FALSE))</f>
        <v/>
      </c>
      <c r="BD24" s="1354" t="str">
        <f>IF(BD23="","",VLOOKUP(BD23,'勤務表【記載例】シフト記号表（勤務時間帯）'!$C$6:$L$47,10,FALSE))</f>
        <v/>
      </c>
      <c r="BE24" s="1354" t="str">
        <f>IF(BE23="","",VLOOKUP(BE23,'勤務表【記載例】シフト記号表（勤務時間帯）'!$C$6:$L$47,10,FALSE))</f>
        <v/>
      </c>
      <c r="BF24" s="1404">
        <f>IF($BI$3="４週",SUM(AA24:BB24),IF($BI$3="暦月",SUM(AA24:BE24),""))</f>
        <v>80.000000000000014</v>
      </c>
      <c r="BG24" s="1413"/>
      <c r="BH24" s="1422">
        <f>IF($BI$3="４週",BF24/4,IF($BI$3="暦月",(BF24/($BI$8/7)),""))</f>
        <v>20.000000000000004</v>
      </c>
      <c r="BI24" s="1413"/>
      <c r="BJ24" s="1435"/>
      <c r="BK24" s="1442"/>
      <c r="BL24" s="1442"/>
      <c r="BM24" s="1442"/>
      <c r="BN24" s="1452"/>
    </row>
    <row r="25" spans="2:66" ht="20.25" customHeight="1">
      <c r="B25" s="1199">
        <f>B23+1</f>
        <v>5</v>
      </c>
      <c r="C25" s="1462"/>
      <c r="D25" s="1468"/>
      <c r="E25" s="1432"/>
      <c r="F25" s="1478"/>
      <c r="G25" s="1213" t="s">
        <v>1521</v>
      </c>
      <c r="H25" s="1224"/>
      <c r="I25" s="1231"/>
      <c r="J25" s="1236"/>
      <c r="K25" s="1231"/>
      <c r="L25" s="1236"/>
      <c r="M25" s="1245" t="s">
        <v>1525</v>
      </c>
      <c r="N25" s="1259"/>
      <c r="O25" s="1265" t="s">
        <v>1516</v>
      </c>
      <c r="P25" s="1281"/>
      <c r="Q25" s="1281"/>
      <c r="R25" s="1224"/>
      <c r="S25" s="1288" t="s">
        <v>933</v>
      </c>
      <c r="T25" s="1293"/>
      <c r="U25" s="1293"/>
      <c r="V25" s="1293"/>
      <c r="W25" s="1304"/>
      <c r="X25" s="1312" t="s">
        <v>1366</v>
      </c>
      <c r="Y25" s="1319"/>
      <c r="Z25" s="1330"/>
      <c r="AA25" s="1343" t="s">
        <v>424</v>
      </c>
      <c r="AB25" s="1355" t="s">
        <v>424</v>
      </c>
      <c r="AC25" s="1355" t="s">
        <v>424</v>
      </c>
      <c r="AD25" s="1355"/>
      <c r="AE25" s="1355"/>
      <c r="AF25" s="1355" t="s">
        <v>424</v>
      </c>
      <c r="AG25" s="1371" t="s">
        <v>424</v>
      </c>
      <c r="AH25" s="1343" t="s">
        <v>424</v>
      </c>
      <c r="AI25" s="1355" t="s">
        <v>424</v>
      </c>
      <c r="AJ25" s="1355" t="s">
        <v>424</v>
      </c>
      <c r="AK25" s="1355"/>
      <c r="AL25" s="1355"/>
      <c r="AM25" s="1355" t="s">
        <v>424</v>
      </c>
      <c r="AN25" s="1371" t="s">
        <v>424</v>
      </c>
      <c r="AO25" s="1343" t="s">
        <v>424</v>
      </c>
      <c r="AP25" s="1355" t="s">
        <v>424</v>
      </c>
      <c r="AQ25" s="1355" t="s">
        <v>424</v>
      </c>
      <c r="AR25" s="1355"/>
      <c r="AS25" s="1355"/>
      <c r="AT25" s="1355" t="s">
        <v>424</v>
      </c>
      <c r="AU25" s="1371" t="s">
        <v>424</v>
      </c>
      <c r="AV25" s="1343" t="s">
        <v>424</v>
      </c>
      <c r="AW25" s="1355" t="s">
        <v>424</v>
      </c>
      <c r="AX25" s="1355" t="s">
        <v>424</v>
      </c>
      <c r="AY25" s="1355"/>
      <c r="AZ25" s="1355"/>
      <c r="BA25" s="1355" t="s">
        <v>424</v>
      </c>
      <c r="BB25" s="1371" t="s">
        <v>424</v>
      </c>
      <c r="BC25" s="1343"/>
      <c r="BD25" s="1355"/>
      <c r="BE25" s="1398"/>
      <c r="BF25" s="1405"/>
      <c r="BG25" s="1414"/>
      <c r="BH25" s="1423"/>
      <c r="BI25" s="1431"/>
      <c r="BJ25" s="1436"/>
      <c r="BK25" s="1443"/>
      <c r="BL25" s="1443"/>
      <c r="BM25" s="1443"/>
      <c r="BN25" s="1453"/>
    </row>
    <row r="26" spans="2:66" ht="20.25" customHeight="1">
      <c r="B26" s="1200"/>
      <c r="C26" s="1461"/>
      <c r="D26" s="1467"/>
      <c r="E26" s="1432"/>
      <c r="F26" s="1478"/>
      <c r="G26" s="1212"/>
      <c r="H26" s="1223"/>
      <c r="I26" s="1231"/>
      <c r="J26" s="1236" t="str">
        <f>G25</f>
        <v>栄養士</v>
      </c>
      <c r="K26" s="1231"/>
      <c r="L26" s="1236" t="str">
        <f>M25</f>
        <v>C</v>
      </c>
      <c r="M26" s="1244"/>
      <c r="N26" s="1258"/>
      <c r="O26" s="1264"/>
      <c r="P26" s="1280"/>
      <c r="Q26" s="1280"/>
      <c r="R26" s="1223"/>
      <c r="S26" s="1288"/>
      <c r="T26" s="1293"/>
      <c r="U26" s="1293"/>
      <c r="V26" s="1293"/>
      <c r="W26" s="1304"/>
      <c r="X26" s="1313" t="s">
        <v>1559</v>
      </c>
      <c r="Y26" s="1320"/>
      <c r="Z26" s="1331"/>
      <c r="AA26" s="1342">
        <f>IF(AA25="","",VLOOKUP(AA25,'勤務表【記載例】シフト記号表（勤務時間帯）'!$C$6:$L$47,10,FALSE))</f>
        <v>3.9999999999999991</v>
      </c>
      <c r="AB26" s="1354">
        <f>IF(AB25="","",VLOOKUP(AB25,'勤務表【記載例】シフト記号表（勤務時間帯）'!$C$6:$L$47,10,FALSE))</f>
        <v>3.9999999999999991</v>
      </c>
      <c r="AC26" s="1354">
        <f>IF(AC25="","",VLOOKUP(AC25,'勤務表【記載例】シフト記号表（勤務時間帯）'!$C$6:$L$47,10,FALSE))</f>
        <v>3.9999999999999991</v>
      </c>
      <c r="AD26" s="1354" t="str">
        <f>IF(AD25="","",VLOOKUP(AD25,'勤務表【記載例】シフト記号表（勤務時間帯）'!$C$6:$L$47,10,FALSE))</f>
        <v/>
      </c>
      <c r="AE26" s="1354" t="str">
        <f>IF(AE25="","",VLOOKUP(AE25,'勤務表【記載例】シフト記号表（勤務時間帯）'!$C$6:$L$47,10,FALSE))</f>
        <v/>
      </c>
      <c r="AF26" s="1354">
        <f>IF(AF25="","",VLOOKUP(AF25,'勤務表【記載例】シフト記号表（勤務時間帯）'!$C$6:$L$47,10,FALSE))</f>
        <v>3.9999999999999991</v>
      </c>
      <c r="AG26" s="1370">
        <f>IF(AG25="","",VLOOKUP(AG25,'勤務表【記載例】シフト記号表（勤務時間帯）'!$C$6:$L$47,10,FALSE))</f>
        <v>3.9999999999999991</v>
      </c>
      <c r="AH26" s="1342">
        <f>IF(AH25="","",VLOOKUP(AH25,'勤務表【記載例】シフト記号表（勤務時間帯）'!$C$6:$L$47,10,FALSE))</f>
        <v>3.9999999999999991</v>
      </c>
      <c r="AI26" s="1354">
        <f>IF(AI25="","",VLOOKUP(AI25,'勤務表【記載例】シフト記号表（勤務時間帯）'!$C$6:$L$47,10,FALSE))</f>
        <v>3.9999999999999991</v>
      </c>
      <c r="AJ26" s="1354">
        <f>IF(AJ25="","",VLOOKUP(AJ25,'勤務表【記載例】シフト記号表（勤務時間帯）'!$C$6:$L$47,10,FALSE))</f>
        <v>3.9999999999999991</v>
      </c>
      <c r="AK26" s="1354" t="str">
        <f>IF(AK25="","",VLOOKUP(AK25,'勤務表【記載例】シフト記号表（勤務時間帯）'!$C$6:$L$47,10,FALSE))</f>
        <v/>
      </c>
      <c r="AL26" s="1354" t="str">
        <f>IF(AL25="","",VLOOKUP(AL25,'勤務表【記載例】シフト記号表（勤務時間帯）'!$C$6:$L$47,10,FALSE))</f>
        <v/>
      </c>
      <c r="AM26" s="1354">
        <f>IF(AM25="","",VLOOKUP(AM25,'勤務表【記載例】シフト記号表（勤務時間帯）'!$C$6:$L$47,10,FALSE))</f>
        <v>3.9999999999999991</v>
      </c>
      <c r="AN26" s="1370">
        <f>IF(AN25="","",VLOOKUP(AN25,'勤務表【記載例】シフト記号表（勤務時間帯）'!$C$6:$L$47,10,FALSE))</f>
        <v>3.9999999999999991</v>
      </c>
      <c r="AO26" s="1342">
        <f>IF(AO25="","",VLOOKUP(AO25,'勤務表【記載例】シフト記号表（勤務時間帯）'!$C$6:$L$47,10,FALSE))</f>
        <v>3.9999999999999991</v>
      </c>
      <c r="AP26" s="1354">
        <f>IF(AP25="","",VLOOKUP(AP25,'勤務表【記載例】シフト記号表（勤務時間帯）'!$C$6:$L$47,10,FALSE))</f>
        <v>3.9999999999999991</v>
      </c>
      <c r="AQ26" s="1354">
        <f>IF(AQ25="","",VLOOKUP(AQ25,'勤務表【記載例】シフト記号表（勤務時間帯）'!$C$6:$L$47,10,FALSE))</f>
        <v>3.9999999999999991</v>
      </c>
      <c r="AR26" s="1354" t="str">
        <f>IF(AR25="","",VLOOKUP(AR25,'勤務表【記載例】シフト記号表（勤務時間帯）'!$C$6:$L$47,10,FALSE))</f>
        <v/>
      </c>
      <c r="AS26" s="1354" t="str">
        <f>IF(AS25="","",VLOOKUP(AS25,'勤務表【記載例】シフト記号表（勤務時間帯）'!$C$6:$L$47,10,FALSE))</f>
        <v/>
      </c>
      <c r="AT26" s="1354">
        <f>IF(AT25="","",VLOOKUP(AT25,'勤務表【記載例】シフト記号表（勤務時間帯）'!$C$6:$L$47,10,FALSE))</f>
        <v>3.9999999999999991</v>
      </c>
      <c r="AU26" s="1370">
        <f>IF(AU25="","",VLOOKUP(AU25,'勤務表【記載例】シフト記号表（勤務時間帯）'!$C$6:$L$47,10,FALSE))</f>
        <v>3.9999999999999991</v>
      </c>
      <c r="AV26" s="1342">
        <f>IF(AV25="","",VLOOKUP(AV25,'勤務表【記載例】シフト記号表（勤務時間帯）'!$C$6:$L$47,10,FALSE))</f>
        <v>3.9999999999999991</v>
      </c>
      <c r="AW26" s="1354">
        <f>IF(AW25="","",VLOOKUP(AW25,'勤務表【記載例】シフト記号表（勤務時間帯）'!$C$6:$L$47,10,FALSE))</f>
        <v>3.9999999999999991</v>
      </c>
      <c r="AX26" s="1354">
        <f>IF(AX25="","",VLOOKUP(AX25,'勤務表【記載例】シフト記号表（勤務時間帯）'!$C$6:$L$47,10,FALSE))</f>
        <v>3.9999999999999991</v>
      </c>
      <c r="AY26" s="1354" t="str">
        <f>IF(AY25="","",VLOOKUP(AY25,'勤務表【記載例】シフト記号表（勤務時間帯）'!$C$6:$L$47,10,FALSE))</f>
        <v/>
      </c>
      <c r="AZ26" s="1354" t="str">
        <f>IF(AZ25="","",VLOOKUP(AZ25,'勤務表【記載例】シフト記号表（勤務時間帯）'!$C$6:$L$47,10,FALSE))</f>
        <v/>
      </c>
      <c r="BA26" s="1354">
        <f>IF(BA25="","",VLOOKUP(BA25,'勤務表【記載例】シフト記号表（勤務時間帯）'!$C$6:$L$47,10,FALSE))</f>
        <v>3.9999999999999991</v>
      </c>
      <c r="BB26" s="1370">
        <f>IF(BB25="","",VLOOKUP(BB25,'勤務表【記載例】シフト記号表（勤務時間帯）'!$C$6:$L$47,10,FALSE))</f>
        <v>3.9999999999999991</v>
      </c>
      <c r="BC26" s="1342" t="str">
        <f>IF(BC25="","",VLOOKUP(BC25,'勤務表【記載例】シフト記号表（勤務時間帯）'!$C$6:$L$47,10,FALSE))</f>
        <v/>
      </c>
      <c r="BD26" s="1354" t="str">
        <f>IF(BD25="","",VLOOKUP(BD25,'勤務表【記載例】シフト記号表（勤務時間帯）'!$C$6:$L$47,10,FALSE))</f>
        <v/>
      </c>
      <c r="BE26" s="1354" t="str">
        <f>IF(BE25="","",VLOOKUP(BE25,'勤務表【記載例】シフト記号表（勤務時間帯）'!$C$6:$L$47,10,FALSE))</f>
        <v/>
      </c>
      <c r="BF26" s="1404">
        <f>IF($BI$3="４週",SUM(AA26:BB26),IF($BI$3="暦月",SUM(AA26:BE26),""))</f>
        <v>79.999999999999986</v>
      </c>
      <c r="BG26" s="1413"/>
      <c r="BH26" s="1422">
        <f>IF($BI$3="４週",BF26/4,IF($BI$3="暦月",(BF26/($BI$8/7)),""))</f>
        <v>19.999999999999996</v>
      </c>
      <c r="BI26" s="1413"/>
      <c r="BJ26" s="1435"/>
      <c r="BK26" s="1442"/>
      <c r="BL26" s="1442"/>
      <c r="BM26" s="1442"/>
      <c r="BN26" s="1452"/>
    </row>
    <row r="27" spans="2:66" ht="20.25" customHeight="1">
      <c r="B27" s="1199">
        <f>B25+1</f>
        <v>6</v>
      </c>
      <c r="C27" s="1462"/>
      <c r="D27" s="1468"/>
      <c r="E27" s="1432"/>
      <c r="F27" s="1478"/>
      <c r="G27" s="1213" t="s">
        <v>553</v>
      </c>
      <c r="H27" s="1224"/>
      <c r="I27" s="1231"/>
      <c r="J27" s="1236"/>
      <c r="K27" s="1231"/>
      <c r="L27" s="1236"/>
      <c r="M27" s="1245" t="s">
        <v>299</v>
      </c>
      <c r="N27" s="1259"/>
      <c r="O27" s="1265" t="s">
        <v>553</v>
      </c>
      <c r="P27" s="1281"/>
      <c r="Q27" s="1281"/>
      <c r="R27" s="1224"/>
      <c r="S27" s="1288" t="s">
        <v>296</v>
      </c>
      <c r="T27" s="1293"/>
      <c r="U27" s="1293"/>
      <c r="V27" s="1293"/>
      <c r="W27" s="1304"/>
      <c r="X27" s="1314" t="s">
        <v>1366</v>
      </c>
      <c r="Y27" s="1321"/>
      <c r="Z27" s="1332"/>
      <c r="AA27" s="1343" t="s">
        <v>539</v>
      </c>
      <c r="AB27" s="1355" t="s">
        <v>539</v>
      </c>
      <c r="AC27" s="1355" t="s">
        <v>533</v>
      </c>
      <c r="AD27" s="1355" t="s">
        <v>533</v>
      </c>
      <c r="AE27" s="1355"/>
      <c r="AF27" s="1355" t="s">
        <v>90</v>
      </c>
      <c r="AG27" s="1371"/>
      <c r="AH27" s="1343"/>
      <c r="AI27" s="1355" t="s">
        <v>539</v>
      </c>
      <c r="AJ27" s="1355" t="s">
        <v>539</v>
      </c>
      <c r="AK27" s="1355" t="s">
        <v>533</v>
      </c>
      <c r="AL27" s="1355" t="s">
        <v>533</v>
      </c>
      <c r="AM27" s="1355"/>
      <c r="AN27" s="1371" t="s">
        <v>90</v>
      </c>
      <c r="AO27" s="1343" t="s">
        <v>90</v>
      </c>
      <c r="AP27" s="1355"/>
      <c r="AQ27" s="1355" t="s">
        <v>539</v>
      </c>
      <c r="AR27" s="1355" t="s">
        <v>539</v>
      </c>
      <c r="AS27" s="1355" t="s">
        <v>533</v>
      </c>
      <c r="AT27" s="1355" t="s">
        <v>533</v>
      </c>
      <c r="AU27" s="1371"/>
      <c r="AV27" s="1343" t="s">
        <v>90</v>
      </c>
      <c r="AW27" s="1355"/>
      <c r="AX27" s="1355"/>
      <c r="AY27" s="1355" t="s">
        <v>539</v>
      </c>
      <c r="AZ27" s="1355" t="s">
        <v>539</v>
      </c>
      <c r="BA27" s="1355" t="s">
        <v>533</v>
      </c>
      <c r="BB27" s="1371" t="s">
        <v>533</v>
      </c>
      <c r="BC27" s="1343"/>
      <c r="BD27" s="1355"/>
      <c r="BE27" s="1398"/>
      <c r="BF27" s="1405"/>
      <c r="BG27" s="1414"/>
      <c r="BH27" s="1423"/>
      <c r="BI27" s="1431"/>
      <c r="BJ27" s="1436"/>
      <c r="BK27" s="1443"/>
      <c r="BL27" s="1443"/>
      <c r="BM27" s="1443"/>
      <c r="BN27" s="1453"/>
    </row>
    <row r="28" spans="2:66" ht="20.25" customHeight="1">
      <c r="B28" s="1200"/>
      <c r="C28" s="1461"/>
      <c r="D28" s="1467"/>
      <c r="E28" s="1432"/>
      <c r="F28" s="1478"/>
      <c r="G28" s="1212"/>
      <c r="H28" s="1223"/>
      <c r="I28" s="1231"/>
      <c r="J28" s="1236" t="str">
        <f>G27</f>
        <v>介護支援専門員</v>
      </c>
      <c r="K28" s="1231"/>
      <c r="L28" s="1236" t="str">
        <f>M27</f>
        <v>A</v>
      </c>
      <c r="M28" s="1244"/>
      <c r="N28" s="1258"/>
      <c r="O28" s="1264"/>
      <c r="P28" s="1280"/>
      <c r="Q28" s="1280"/>
      <c r="R28" s="1223"/>
      <c r="S28" s="1288"/>
      <c r="T28" s="1293"/>
      <c r="U28" s="1293"/>
      <c r="V28" s="1293"/>
      <c r="W28" s="1304"/>
      <c r="X28" s="1311" t="s">
        <v>1559</v>
      </c>
      <c r="Y28" s="1318"/>
      <c r="Z28" s="1329"/>
      <c r="AA28" s="1342">
        <f>IF(AA27="","",VLOOKUP(AA27,'勤務表【記載例】シフト記号表（勤務時間帯）'!$C$6:$L$47,10,FALSE))</f>
        <v>8</v>
      </c>
      <c r="AB28" s="1354">
        <f>IF(AB27="","",VLOOKUP(AB27,'勤務表【記載例】シフト記号表（勤務時間帯）'!$C$6:$L$47,10,FALSE))</f>
        <v>8</v>
      </c>
      <c r="AC28" s="1354">
        <f>IF(AC27="","",VLOOKUP(AC27,'勤務表【記載例】シフト記号表（勤務時間帯）'!$C$6:$L$47,10,FALSE))</f>
        <v>7.9999999999999982</v>
      </c>
      <c r="AD28" s="1354">
        <f>IF(AD27="","",VLOOKUP(AD27,'勤務表【記載例】シフト記号表（勤務時間帯）'!$C$6:$L$47,10,FALSE))</f>
        <v>7.9999999999999982</v>
      </c>
      <c r="AE28" s="1354" t="str">
        <f>IF(AE27="","",VLOOKUP(AE27,'勤務表【記載例】シフト記号表（勤務時間帯）'!$C$6:$L$47,10,FALSE))</f>
        <v/>
      </c>
      <c r="AF28" s="1354">
        <f>IF(AF27="","",VLOOKUP(AF27,'勤務表【記載例】シフト記号表（勤務時間帯）'!$C$6:$L$47,10,FALSE))</f>
        <v>8</v>
      </c>
      <c r="AG28" s="1370" t="str">
        <f>IF(AG27="","",VLOOKUP(AG27,'勤務表【記載例】シフト記号表（勤務時間帯）'!$C$6:$L$47,10,FALSE))</f>
        <v/>
      </c>
      <c r="AH28" s="1342" t="str">
        <f>IF(AH27="","",VLOOKUP(AH27,'勤務表【記載例】シフト記号表（勤務時間帯）'!$C$6:$L$47,10,FALSE))</f>
        <v/>
      </c>
      <c r="AI28" s="1354">
        <f>IF(AI27="","",VLOOKUP(AI27,'勤務表【記載例】シフト記号表（勤務時間帯）'!$C$6:$L$47,10,FALSE))</f>
        <v>8</v>
      </c>
      <c r="AJ28" s="1354">
        <f>IF(AJ27="","",VLOOKUP(AJ27,'勤務表【記載例】シフト記号表（勤務時間帯）'!$C$6:$L$47,10,FALSE))</f>
        <v>8</v>
      </c>
      <c r="AK28" s="1354">
        <f>IF(AK27="","",VLOOKUP(AK27,'勤務表【記載例】シフト記号表（勤務時間帯）'!$C$6:$L$47,10,FALSE))</f>
        <v>7.9999999999999982</v>
      </c>
      <c r="AL28" s="1354">
        <f>IF(AL27="","",VLOOKUP(AL27,'勤務表【記載例】シフト記号表（勤務時間帯）'!$C$6:$L$47,10,FALSE))</f>
        <v>7.9999999999999982</v>
      </c>
      <c r="AM28" s="1354" t="str">
        <f>IF(AM27="","",VLOOKUP(AM27,'勤務表【記載例】シフト記号表（勤務時間帯）'!$C$6:$L$47,10,FALSE))</f>
        <v/>
      </c>
      <c r="AN28" s="1370">
        <f>IF(AN27="","",VLOOKUP(AN27,'勤務表【記載例】シフト記号表（勤務時間帯）'!$C$6:$L$47,10,FALSE))</f>
        <v>8</v>
      </c>
      <c r="AO28" s="1342">
        <f>IF(AO27="","",VLOOKUP(AO27,'勤務表【記載例】シフト記号表（勤務時間帯）'!$C$6:$L$47,10,FALSE))</f>
        <v>8</v>
      </c>
      <c r="AP28" s="1354" t="str">
        <f>IF(AP27="","",VLOOKUP(AP27,'勤務表【記載例】シフト記号表（勤務時間帯）'!$C$6:$L$47,10,FALSE))</f>
        <v/>
      </c>
      <c r="AQ28" s="1354">
        <f>IF(AQ27="","",VLOOKUP(AQ27,'勤務表【記載例】シフト記号表（勤務時間帯）'!$C$6:$L$47,10,FALSE))</f>
        <v>8</v>
      </c>
      <c r="AR28" s="1354">
        <f>IF(AR27="","",VLOOKUP(AR27,'勤務表【記載例】シフト記号表（勤務時間帯）'!$C$6:$L$47,10,FALSE))</f>
        <v>8</v>
      </c>
      <c r="AS28" s="1354">
        <f>IF(AS27="","",VLOOKUP(AS27,'勤務表【記載例】シフト記号表（勤務時間帯）'!$C$6:$L$47,10,FALSE))</f>
        <v>7.9999999999999982</v>
      </c>
      <c r="AT28" s="1354">
        <f>IF(AT27="","",VLOOKUP(AT27,'勤務表【記載例】シフト記号表（勤務時間帯）'!$C$6:$L$47,10,FALSE))</f>
        <v>7.9999999999999982</v>
      </c>
      <c r="AU28" s="1370" t="str">
        <f>IF(AU27="","",VLOOKUP(AU27,'勤務表【記載例】シフト記号表（勤務時間帯）'!$C$6:$L$47,10,FALSE))</f>
        <v/>
      </c>
      <c r="AV28" s="1342">
        <f>IF(AV27="","",VLOOKUP(AV27,'勤務表【記載例】シフト記号表（勤務時間帯）'!$C$6:$L$47,10,FALSE))</f>
        <v>8</v>
      </c>
      <c r="AW28" s="1354" t="str">
        <f>IF(AW27="","",VLOOKUP(AW27,'勤務表【記載例】シフト記号表（勤務時間帯）'!$C$6:$L$47,10,FALSE))</f>
        <v/>
      </c>
      <c r="AX28" s="1354" t="str">
        <f>IF(AX27="","",VLOOKUP(AX27,'勤務表【記載例】シフト記号表（勤務時間帯）'!$C$6:$L$47,10,FALSE))</f>
        <v/>
      </c>
      <c r="AY28" s="1354">
        <f>IF(AY27="","",VLOOKUP(AY27,'勤務表【記載例】シフト記号表（勤務時間帯）'!$C$6:$L$47,10,FALSE))</f>
        <v>8</v>
      </c>
      <c r="AZ28" s="1354">
        <f>IF(AZ27="","",VLOOKUP(AZ27,'勤務表【記載例】シフト記号表（勤務時間帯）'!$C$6:$L$47,10,FALSE))</f>
        <v>8</v>
      </c>
      <c r="BA28" s="1354">
        <f>IF(BA27="","",VLOOKUP(BA27,'勤務表【記載例】シフト記号表（勤務時間帯）'!$C$6:$L$47,10,FALSE))</f>
        <v>7.9999999999999982</v>
      </c>
      <c r="BB28" s="1370">
        <f>IF(BB27="","",VLOOKUP(BB27,'勤務表【記載例】シフト記号表（勤務時間帯）'!$C$6:$L$47,10,FALSE))</f>
        <v>7.9999999999999982</v>
      </c>
      <c r="BC28" s="1342" t="str">
        <f>IF(BC27="","",VLOOKUP(BC27,'勤務表【記載例】シフト記号表（勤務時間帯）'!$C$6:$L$47,10,FALSE))</f>
        <v/>
      </c>
      <c r="BD28" s="1354" t="str">
        <f>IF(BD27="","",VLOOKUP(BD27,'勤務表【記載例】シフト記号表（勤務時間帯）'!$C$6:$L$47,10,FALSE))</f>
        <v/>
      </c>
      <c r="BE28" s="1354" t="str">
        <f>IF(BE27="","",VLOOKUP(BE27,'勤務表【記載例】シフト記号表（勤務時間帯）'!$C$6:$L$47,10,FALSE))</f>
        <v/>
      </c>
      <c r="BF28" s="1404">
        <f>IF($BI$3="４週",SUM(AA28:BB28),IF($BI$3="暦月",SUM(AA28:BE28),""))</f>
        <v>160</v>
      </c>
      <c r="BG28" s="1413"/>
      <c r="BH28" s="1422">
        <f>IF($BI$3="４週",BF28/4,IF($BI$3="暦月",(BF28/($BI$8/7)),""))</f>
        <v>40</v>
      </c>
      <c r="BI28" s="1413"/>
      <c r="BJ28" s="1435"/>
      <c r="BK28" s="1442"/>
      <c r="BL28" s="1442"/>
      <c r="BM28" s="1442"/>
      <c r="BN28" s="1452"/>
    </row>
    <row r="29" spans="2:66" ht="20.25" customHeight="1">
      <c r="B29" s="1199">
        <f>B27+1</f>
        <v>7</v>
      </c>
      <c r="C29" s="1462"/>
      <c r="D29" s="1468"/>
      <c r="E29" s="1432"/>
      <c r="F29" s="1478"/>
      <c r="G29" s="1213" t="s">
        <v>1523</v>
      </c>
      <c r="H29" s="1224"/>
      <c r="I29" s="1231"/>
      <c r="J29" s="1236"/>
      <c r="K29" s="1231"/>
      <c r="L29" s="1236"/>
      <c r="M29" s="1245" t="s">
        <v>819</v>
      </c>
      <c r="N29" s="1259"/>
      <c r="O29" s="1265" t="s">
        <v>601</v>
      </c>
      <c r="P29" s="1281"/>
      <c r="Q29" s="1281"/>
      <c r="R29" s="1224"/>
      <c r="S29" s="1288" t="s">
        <v>1538</v>
      </c>
      <c r="T29" s="1293"/>
      <c r="U29" s="1293"/>
      <c r="V29" s="1293"/>
      <c r="W29" s="1304"/>
      <c r="X29" s="1312" t="s">
        <v>1366</v>
      </c>
      <c r="Y29" s="1319"/>
      <c r="Z29" s="1330"/>
      <c r="AA29" s="1343" t="s">
        <v>424</v>
      </c>
      <c r="AB29" s="1355" t="s">
        <v>424</v>
      </c>
      <c r="AC29" s="1355" t="s">
        <v>424</v>
      </c>
      <c r="AD29" s="1355"/>
      <c r="AE29" s="1355"/>
      <c r="AF29" s="1355" t="s">
        <v>424</v>
      </c>
      <c r="AG29" s="1371" t="s">
        <v>424</v>
      </c>
      <c r="AH29" s="1343" t="s">
        <v>424</v>
      </c>
      <c r="AI29" s="1355" t="s">
        <v>424</v>
      </c>
      <c r="AJ29" s="1355" t="s">
        <v>424</v>
      </c>
      <c r="AK29" s="1355"/>
      <c r="AL29" s="1355"/>
      <c r="AM29" s="1355" t="s">
        <v>424</v>
      </c>
      <c r="AN29" s="1371" t="s">
        <v>424</v>
      </c>
      <c r="AO29" s="1343" t="s">
        <v>424</v>
      </c>
      <c r="AP29" s="1355" t="s">
        <v>424</v>
      </c>
      <c r="AQ29" s="1355" t="s">
        <v>424</v>
      </c>
      <c r="AR29" s="1355"/>
      <c r="AS29" s="1355"/>
      <c r="AT29" s="1355" t="s">
        <v>424</v>
      </c>
      <c r="AU29" s="1371" t="s">
        <v>424</v>
      </c>
      <c r="AV29" s="1343" t="s">
        <v>424</v>
      </c>
      <c r="AW29" s="1355" t="s">
        <v>424</v>
      </c>
      <c r="AX29" s="1355" t="s">
        <v>424</v>
      </c>
      <c r="AY29" s="1355"/>
      <c r="AZ29" s="1355"/>
      <c r="BA29" s="1355" t="s">
        <v>424</v>
      </c>
      <c r="BB29" s="1371" t="s">
        <v>424</v>
      </c>
      <c r="BC29" s="1343"/>
      <c r="BD29" s="1355"/>
      <c r="BE29" s="1398"/>
      <c r="BF29" s="1405"/>
      <c r="BG29" s="1414"/>
      <c r="BH29" s="1423"/>
      <c r="BI29" s="1431"/>
      <c r="BJ29" s="1436" t="s">
        <v>1588</v>
      </c>
      <c r="BK29" s="1443"/>
      <c r="BL29" s="1443"/>
      <c r="BM29" s="1443"/>
      <c r="BN29" s="1453"/>
    </row>
    <row r="30" spans="2:66" ht="20.25" customHeight="1">
      <c r="B30" s="1200"/>
      <c r="C30" s="1461"/>
      <c r="D30" s="1467"/>
      <c r="E30" s="1432"/>
      <c r="F30" s="1478"/>
      <c r="G30" s="1212"/>
      <c r="H30" s="1223"/>
      <c r="I30" s="1231"/>
      <c r="J30" s="1236" t="str">
        <f>G29</f>
        <v>看護職員</v>
      </c>
      <c r="K30" s="1231"/>
      <c r="L30" s="1236" t="str">
        <f>M29</f>
        <v>B</v>
      </c>
      <c r="M30" s="1244"/>
      <c r="N30" s="1258"/>
      <c r="O30" s="1264"/>
      <c r="P30" s="1280"/>
      <c r="Q30" s="1280"/>
      <c r="R30" s="1223"/>
      <c r="S30" s="1288"/>
      <c r="T30" s="1293"/>
      <c r="U30" s="1293"/>
      <c r="V30" s="1293"/>
      <c r="W30" s="1304"/>
      <c r="X30" s="1311" t="s">
        <v>1559</v>
      </c>
      <c r="Y30" s="1318"/>
      <c r="Z30" s="1329"/>
      <c r="AA30" s="1342">
        <f>IF(AA29="","",VLOOKUP(AA29,'勤務表【記載例】シフト記号表（勤務時間帯）'!$C$6:$L$47,10,FALSE))</f>
        <v>3.9999999999999991</v>
      </c>
      <c r="AB30" s="1354">
        <f>IF(AB29="","",VLOOKUP(AB29,'勤務表【記載例】シフト記号表（勤務時間帯）'!$C$6:$L$47,10,FALSE))</f>
        <v>3.9999999999999991</v>
      </c>
      <c r="AC30" s="1354">
        <f>IF(AC29="","",VLOOKUP(AC29,'勤務表【記載例】シフト記号表（勤務時間帯）'!$C$6:$L$47,10,FALSE))</f>
        <v>3.9999999999999991</v>
      </c>
      <c r="AD30" s="1354" t="str">
        <f>IF(AD29="","",VLOOKUP(AD29,'勤務表【記載例】シフト記号表（勤務時間帯）'!$C$6:$L$47,10,FALSE))</f>
        <v/>
      </c>
      <c r="AE30" s="1354" t="str">
        <f>IF(AE29="","",VLOOKUP(AE29,'勤務表【記載例】シフト記号表（勤務時間帯）'!$C$6:$L$47,10,FALSE))</f>
        <v/>
      </c>
      <c r="AF30" s="1354">
        <f>IF(AF29="","",VLOOKUP(AF29,'勤務表【記載例】シフト記号表（勤務時間帯）'!$C$6:$L$47,10,FALSE))</f>
        <v>3.9999999999999991</v>
      </c>
      <c r="AG30" s="1370">
        <f>IF(AG29="","",VLOOKUP(AG29,'勤務表【記載例】シフト記号表（勤務時間帯）'!$C$6:$L$47,10,FALSE))</f>
        <v>3.9999999999999991</v>
      </c>
      <c r="AH30" s="1342">
        <f>IF(AH29="","",VLOOKUP(AH29,'勤務表【記載例】シフト記号表（勤務時間帯）'!$C$6:$L$47,10,FALSE))</f>
        <v>3.9999999999999991</v>
      </c>
      <c r="AI30" s="1354">
        <f>IF(AI29="","",VLOOKUP(AI29,'勤務表【記載例】シフト記号表（勤務時間帯）'!$C$6:$L$47,10,FALSE))</f>
        <v>3.9999999999999991</v>
      </c>
      <c r="AJ30" s="1354">
        <f>IF(AJ29="","",VLOOKUP(AJ29,'勤務表【記載例】シフト記号表（勤務時間帯）'!$C$6:$L$47,10,FALSE))</f>
        <v>3.9999999999999991</v>
      </c>
      <c r="AK30" s="1354" t="str">
        <f>IF(AK29="","",VLOOKUP(AK29,'勤務表【記載例】シフト記号表（勤務時間帯）'!$C$6:$L$47,10,FALSE))</f>
        <v/>
      </c>
      <c r="AL30" s="1354" t="str">
        <f>IF(AL29="","",VLOOKUP(AL29,'勤務表【記載例】シフト記号表（勤務時間帯）'!$C$6:$L$47,10,FALSE))</f>
        <v/>
      </c>
      <c r="AM30" s="1354">
        <f>IF(AM29="","",VLOOKUP(AM29,'勤務表【記載例】シフト記号表（勤務時間帯）'!$C$6:$L$47,10,FALSE))</f>
        <v>3.9999999999999991</v>
      </c>
      <c r="AN30" s="1370">
        <f>IF(AN29="","",VLOOKUP(AN29,'勤務表【記載例】シフト記号表（勤務時間帯）'!$C$6:$L$47,10,FALSE))</f>
        <v>3.9999999999999991</v>
      </c>
      <c r="AO30" s="1342">
        <f>IF(AO29="","",VLOOKUP(AO29,'勤務表【記載例】シフト記号表（勤務時間帯）'!$C$6:$L$47,10,FALSE))</f>
        <v>3.9999999999999991</v>
      </c>
      <c r="AP30" s="1354">
        <f>IF(AP29="","",VLOOKUP(AP29,'勤務表【記載例】シフト記号表（勤務時間帯）'!$C$6:$L$47,10,FALSE))</f>
        <v>3.9999999999999991</v>
      </c>
      <c r="AQ30" s="1354">
        <f>IF(AQ29="","",VLOOKUP(AQ29,'勤務表【記載例】シフト記号表（勤務時間帯）'!$C$6:$L$47,10,FALSE))</f>
        <v>3.9999999999999991</v>
      </c>
      <c r="AR30" s="1354" t="str">
        <f>IF(AR29="","",VLOOKUP(AR29,'勤務表【記載例】シフト記号表（勤務時間帯）'!$C$6:$L$47,10,FALSE))</f>
        <v/>
      </c>
      <c r="AS30" s="1354" t="str">
        <f>IF(AS29="","",VLOOKUP(AS29,'勤務表【記載例】シフト記号表（勤務時間帯）'!$C$6:$L$47,10,FALSE))</f>
        <v/>
      </c>
      <c r="AT30" s="1354">
        <f>IF(AT29="","",VLOOKUP(AT29,'勤務表【記載例】シフト記号表（勤務時間帯）'!$C$6:$L$47,10,FALSE))</f>
        <v>3.9999999999999991</v>
      </c>
      <c r="AU30" s="1370">
        <f>IF(AU29="","",VLOOKUP(AU29,'勤務表【記載例】シフト記号表（勤務時間帯）'!$C$6:$L$47,10,FALSE))</f>
        <v>3.9999999999999991</v>
      </c>
      <c r="AV30" s="1342">
        <f>IF(AV29="","",VLOOKUP(AV29,'勤務表【記載例】シフト記号表（勤務時間帯）'!$C$6:$L$47,10,FALSE))</f>
        <v>3.9999999999999991</v>
      </c>
      <c r="AW30" s="1354">
        <f>IF(AW29="","",VLOOKUP(AW29,'勤務表【記載例】シフト記号表（勤務時間帯）'!$C$6:$L$47,10,FALSE))</f>
        <v>3.9999999999999991</v>
      </c>
      <c r="AX30" s="1354">
        <f>IF(AX29="","",VLOOKUP(AX29,'勤務表【記載例】シフト記号表（勤務時間帯）'!$C$6:$L$47,10,FALSE))</f>
        <v>3.9999999999999991</v>
      </c>
      <c r="AY30" s="1354" t="str">
        <f>IF(AY29="","",VLOOKUP(AY29,'勤務表【記載例】シフト記号表（勤務時間帯）'!$C$6:$L$47,10,FALSE))</f>
        <v/>
      </c>
      <c r="AZ30" s="1354" t="str">
        <f>IF(AZ29="","",VLOOKUP(AZ29,'勤務表【記載例】シフト記号表（勤務時間帯）'!$C$6:$L$47,10,FALSE))</f>
        <v/>
      </c>
      <c r="BA30" s="1354">
        <f>IF(BA29="","",VLOOKUP(BA29,'勤務表【記載例】シフト記号表（勤務時間帯）'!$C$6:$L$47,10,FALSE))</f>
        <v>3.9999999999999991</v>
      </c>
      <c r="BB30" s="1370">
        <f>IF(BB29="","",VLOOKUP(BB29,'勤務表【記載例】シフト記号表（勤務時間帯）'!$C$6:$L$47,10,FALSE))</f>
        <v>3.9999999999999991</v>
      </c>
      <c r="BC30" s="1342" t="str">
        <f>IF(BC29="","",VLOOKUP(BC29,'勤務表【記載例】シフト記号表（勤務時間帯）'!$C$6:$L$47,10,FALSE))</f>
        <v/>
      </c>
      <c r="BD30" s="1354" t="str">
        <f>IF(BD29="","",VLOOKUP(BD29,'勤務表【記載例】シフト記号表（勤務時間帯）'!$C$6:$L$47,10,FALSE))</f>
        <v/>
      </c>
      <c r="BE30" s="1354" t="str">
        <f>IF(BE29="","",VLOOKUP(BE29,'勤務表【記載例】シフト記号表（勤務時間帯）'!$C$6:$L$47,10,FALSE))</f>
        <v/>
      </c>
      <c r="BF30" s="1404">
        <f>IF($BI$3="４週",SUM(AA30:BB30),IF($BI$3="暦月",SUM(AA30:BE30),""))</f>
        <v>79.999999999999986</v>
      </c>
      <c r="BG30" s="1413"/>
      <c r="BH30" s="1422">
        <f>IF($BI$3="４週",BF30/4,IF($BI$3="暦月",(BF30/($BI$8/7)),""))</f>
        <v>19.999999999999996</v>
      </c>
      <c r="BI30" s="1413"/>
      <c r="BJ30" s="1435"/>
      <c r="BK30" s="1442"/>
      <c r="BL30" s="1442"/>
      <c r="BM30" s="1442"/>
      <c r="BN30" s="1452"/>
    </row>
    <row r="31" spans="2:66" ht="20.25" customHeight="1">
      <c r="B31" s="1199">
        <f>B29+1</f>
        <v>8</v>
      </c>
      <c r="C31" s="1462"/>
      <c r="D31" s="1468"/>
      <c r="E31" s="1432"/>
      <c r="F31" s="1478"/>
      <c r="G31" s="1213" t="s">
        <v>1523</v>
      </c>
      <c r="H31" s="1224"/>
      <c r="I31" s="1231"/>
      <c r="J31" s="1236"/>
      <c r="K31" s="1231"/>
      <c r="L31" s="1236"/>
      <c r="M31" s="1245" t="s">
        <v>299</v>
      </c>
      <c r="N31" s="1259"/>
      <c r="O31" s="1265" t="s">
        <v>601</v>
      </c>
      <c r="P31" s="1281"/>
      <c r="Q31" s="1281"/>
      <c r="R31" s="1224"/>
      <c r="S31" s="1288" t="s">
        <v>281</v>
      </c>
      <c r="T31" s="1293"/>
      <c r="U31" s="1293"/>
      <c r="V31" s="1293"/>
      <c r="W31" s="1304"/>
      <c r="X31" s="1312" t="s">
        <v>1366</v>
      </c>
      <c r="Y31" s="1319"/>
      <c r="Z31" s="1330"/>
      <c r="AA31" s="1343"/>
      <c r="AB31" s="1355"/>
      <c r="AC31" s="1355" t="s">
        <v>539</v>
      </c>
      <c r="AD31" s="1355" t="s">
        <v>539</v>
      </c>
      <c r="AE31" s="1355" t="s">
        <v>539</v>
      </c>
      <c r="AF31" s="1355" t="s">
        <v>539</v>
      </c>
      <c r="AG31" s="1371" t="s">
        <v>539</v>
      </c>
      <c r="AH31" s="1343"/>
      <c r="AI31" s="1355"/>
      <c r="AJ31" s="1355" t="s">
        <v>539</v>
      </c>
      <c r="AK31" s="1355" t="s">
        <v>539</v>
      </c>
      <c r="AL31" s="1355" t="s">
        <v>539</v>
      </c>
      <c r="AM31" s="1355" t="s">
        <v>539</v>
      </c>
      <c r="AN31" s="1371" t="s">
        <v>539</v>
      </c>
      <c r="AO31" s="1343"/>
      <c r="AP31" s="1355"/>
      <c r="AQ31" s="1355" t="s">
        <v>539</v>
      </c>
      <c r="AR31" s="1355" t="s">
        <v>539</v>
      </c>
      <c r="AS31" s="1355" t="s">
        <v>539</v>
      </c>
      <c r="AT31" s="1355" t="s">
        <v>539</v>
      </c>
      <c r="AU31" s="1371" t="s">
        <v>539</v>
      </c>
      <c r="AV31" s="1343"/>
      <c r="AW31" s="1355"/>
      <c r="AX31" s="1355" t="s">
        <v>539</v>
      </c>
      <c r="AY31" s="1355" t="s">
        <v>539</v>
      </c>
      <c r="AZ31" s="1355" t="s">
        <v>539</v>
      </c>
      <c r="BA31" s="1355" t="s">
        <v>539</v>
      </c>
      <c r="BB31" s="1371" t="s">
        <v>539</v>
      </c>
      <c r="BC31" s="1343"/>
      <c r="BD31" s="1355"/>
      <c r="BE31" s="1398"/>
      <c r="BF31" s="1405"/>
      <c r="BG31" s="1414"/>
      <c r="BH31" s="1423"/>
      <c r="BI31" s="1431"/>
      <c r="BJ31" s="1436"/>
      <c r="BK31" s="1443"/>
      <c r="BL31" s="1443"/>
      <c r="BM31" s="1443"/>
      <c r="BN31" s="1453"/>
    </row>
    <row r="32" spans="2:66" ht="20.25" customHeight="1">
      <c r="B32" s="1200"/>
      <c r="C32" s="1461"/>
      <c r="D32" s="1467"/>
      <c r="E32" s="1432"/>
      <c r="F32" s="1478"/>
      <c r="G32" s="1212"/>
      <c r="H32" s="1223"/>
      <c r="I32" s="1231"/>
      <c r="J32" s="1236" t="str">
        <f>G31</f>
        <v>看護職員</v>
      </c>
      <c r="K32" s="1231"/>
      <c r="L32" s="1236" t="str">
        <f>M31</f>
        <v>A</v>
      </c>
      <c r="M32" s="1244"/>
      <c r="N32" s="1258"/>
      <c r="O32" s="1264"/>
      <c r="P32" s="1280"/>
      <c r="Q32" s="1280"/>
      <c r="R32" s="1223"/>
      <c r="S32" s="1288"/>
      <c r="T32" s="1293"/>
      <c r="U32" s="1293"/>
      <c r="V32" s="1293"/>
      <c r="W32" s="1304"/>
      <c r="X32" s="1311" t="s">
        <v>1559</v>
      </c>
      <c r="Y32" s="1318"/>
      <c r="Z32" s="1329"/>
      <c r="AA32" s="1342" t="str">
        <f>IF(AA31="","",VLOOKUP(AA31,'勤務表【記載例】シフト記号表（勤務時間帯）'!$C$6:$L$47,10,FALSE))</f>
        <v/>
      </c>
      <c r="AB32" s="1354" t="str">
        <f>IF(AB31="","",VLOOKUP(AB31,'勤務表【記載例】シフト記号表（勤務時間帯）'!$C$6:$L$47,10,FALSE))</f>
        <v/>
      </c>
      <c r="AC32" s="1354">
        <f>IF(AC31="","",VLOOKUP(AC31,'勤務表【記載例】シフト記号表（勤務時間帯）'!$C$6:$L$47,10,FALSE))</f>
        <v>8</v>
      </c>
      <c r="AD32" s="1354">
        <f>IF(AD31="","",VLOOKUP(AD31,'勤務表【記載例】シフト記号表（勤務時間帯）'!$C$6:$L$47,10,FALSE))</f>
        <v>8</v>
      </c>
      <c r="AE32" s="1354">
        <f>IF(AE31="","",VLOOKUP(AE31,'勤務表【記載例】シフト記号表（勤務時間帯）'!$C$6:$L$47,10,FALSE))</f>
        <v>8</v>
      </c>
      <c r="AF32" s="1354">
        <f>IF(AF31="","",VLOOKUP(AF31,'勤務表【記載例】シフト記号表（勤務時間帯）'!$C$6:$L$47,10,FALSE))</f>
        <v>8</v>
      </c>
      <c r="AG32" s="1370">
        <f>IF(AG31="","",VLOOKUP(AG31,'勤務表【記載例】シフト記号表（勤務時間帯）'!$C$6:$L$47,10,FALSE))</f>
        <v>8</v>
      </c>
      <c r="AH32" s="1342" t="str">
        <f>IF(AH31="","",VLOOKUP(AH31,'勤務表【記載例】シフト記号表（勤務時間帯）'!$C$6:$L$47,10,FALSE))</f>
        <v/>
      </c>
      <c r="AI32" s="1354" t="str">
        <f>IF(AI31="","",VLOOKUP(AI31,'勤務表【記載例】シフト記号表（勤務時間帯）'!$C$6:$L$47,10,FALSE))</f>
        <v/>
      </c>
      <c r="AJ32" s="1354">
        <f>IF(AJ31="","",VLOOKUP(AJ31,'勤務表【記載例】シフト記号表（勤務時間帯）'!$C$6:$L$47,10,FALSE))</f>
        <v>8</v>
      </c>
      <c r="AK32" s="1354">
        <f>IF(AK31="","",VLOOKUP(AK31,'勤務表【記載例】シフト記号表（勤務時間帯）'!$C$6:$L$47,10,FALSE))</f>
        <v>8</v>
      </c>
      <c r="AL32" s="1354">
        <f>IF(AL31="","",VLOOKUP(AL31,'勤務表【記載例】シフト記号表（勤務時間帯）'!$C$6:$L$47,10,FALSE))</f>
        <v>8</v>
      </c>
      <c r="AM32" s="1354">
        <f>IF(AM31="","",VLOOKUP(AM31,'勤務表【記載例】シフト記号表（勤務時間帯）'!$C$6:$L$47,10,FALSE))</f>
        <v>8</v>
      </c>
      <c r="AN32" s="1370">
        <f>IF(AN31="","",VLOOKUP(AN31,'勤務表【記載例】シフト記号表（勤務時間帯）'!$C$6:$L$47,10,FALSE))</f>
        <v>8</v>
      </c>
      <c r="AO32" s="1342" t="str">
        <f>IF(AO31="","",VLOOKUP(AO31,'勤務表【記載例】シフト記号表（勤務時間帯）'!$C$6:$L$47,10,FALSE))</f>
        <v/>
      </c>
      <c r="AP32" s="1354" t="str">
        <f>IF(AP31="","",VLOOKUP(AP31,'勤務表【記載例】シフト記号表（勤務時間帯）'!$C$6:$L$47,10,FALSE))</f>
        <v/>
      </c>
      <c r="AQ32" s="1354">
        <f>IF(AQ31="","",VLOOKUP(AQ31,'勤務表【記載例】シフト記号表（勤務時間帯）'!$C$6:$L$47,10,FALSE))</f>
        <v>8</v>
      </c>
      <c r="AR32" s="1354">
        <f>IF(AR31="","",VLOOKUP(AR31,'勤務表【記載例】シフト記号表（勤務時間帯）'!$C$6:$L$47,10,FALSE))</f>
        <v>8</v>
      </c>
      <c r="AS32" s="1354">
        <f>IF(AS31="","",VLOOKUP(AS31,'勤務表【記載例】シフト記号表（勤務時間帯）'!$C$6:$L$47,10,FALSE))</f>
        <v>8</v>
      </c>
      <c r="AT32" s="1354">
        <f>IF(AT31="","",VLOOKUP(AT31,'勤務表【記載例】シフト記号表（勤務時間帯）'!$C$6:$L$47,10,FALSE))</f>
        <v>8</v>
      </c>
      <c r="AU32" s="1370">
        <f>IF(AU31="","",VLOOKUP(AU31,'勤務表【記載例】シフト記号表（勤務時間帯）'!$C$6:$L$47,10,FALSE))</f>
        <v>8</v>
      </c>
      <c r="AV32" s="1342" t="str">
        <f>IF(AV31="","",VLOOKUP(AV31,'勤務表【記載例】シフト記号表（勤務時間帯）'!$C$6:$L$47,10,FALSE))</f>
        <v/>
      </c>
      <c r="AW32" s="1354" t="str">
        <f>IF(AW31="","",VLOOKUP(AW31,'勤務表【記載例】シフト記号表（勤務時間帯）'!$C$6:$L$47,10,FALSE))</f>
        <v/>
      </c>
      <c r="AX32" s="1354">
        <f>IF(AX31="","",VLOOKUP(AX31,'勤務表【記載例】シフト記号表（勤務時間帯）'!$C$6:$L$47,10,FALSE))</f>
        <v>8</v>
      </c>
      <c r="AY32" s="1354">
        <f>IF(AY31="","",VLOOKUP(AY31,'勤務表【記載例】シフト記号表（勤務時間帯）'!$C$6:$L$47,10,FALSE))</f>
        <v>8</v>
      </c>
      <c r="AZ32" s="1354">
        <f>IF(AZ31="","",VLOOKUP(AZ31,'勤務表【記載例】シフト記号表（勤務時間帯）'!$C$6:$L$47,10,FALSE))</f>
        <v>8</v>
      </c>
      <c r="BA32" s="1354">
        <f>IF(BA31="","",VLOOKUP(BA31,'勤務表【記載例】シフト記号表（勤務時間帯）'!$C$6:$L$47,10,FALSE))</f>
        <v>8</v>
      </c>
      <c r="BB32" s="1370">
        <f>IF(BB31="","",VLOOKUP(BB31,'勤務表【記載例】シフト記号表（勤務時間帯）'!$C$6:$L$47,10,FALSE))</f>
        <v>8</v>
      </c>
      <c r="BC32" s="1342" t="str">
        <f>IF(BC31="","",VLOOKUP(BC31,'勤務表【記載例】シフト記号表（勤務時間帯）'!$C$6:$L$47,10,FALSE))</f>
        <v/>
      </c>
      <c r="BD32" s="1354" t="str">
        <f>IF(BD31="","",VLOOKUP(BD31,'勤務表【記載例】シフト記号表（勤務時間帯）'!$C$6:$L$47,10,FALSE))</f>
        <v/>
      </c>
      <c r="BE32" s="1354" t="str">
        <f>IF(BE31="","",VLOOKUP(BE31,'勤務表【記載例】シフト記号表（勤務時間帯）'!$C$6:$L$47,10,FALSE))</f>
        <v/>
      </c>
      <c r="BF32" s="1404">
        <f>IF($BI$3="４週",SUM(AA32:BB32),IF($BI$3="暦月",SUM(AA32:BE32),""))</f>
        <v>160</v>
      </c>
      <c r="BG32" s="1413"/>
      <c r="BH32" s="1422">
        <f>IF($BI$3="４週",BF32/4,IF($BI$3="暦月",(BF32/($BI$8/7)),""))</f>
        <v>40</v>
      </c>
      <c r="BI32" s="1413"/>
      <c r="BJ32" s="1435"/>
      <c r="BK32" s="1442"/>
      <c r="BL32" s="1442"/>
      <c r="BM32" s="1442"/>
      <c r="BN32" s="1452"/>
    </row>
    <row r="33" spans="2:66" ht="20.25" customHeight="1">
      <c r="B33" s="1199">
        <f>B31+1</f>
        <v>9</v>
      </c>
      <c r="C33" s="1462"/>
      <c r="D33" s="1468"/>
      <c r="E33" s="1432"/>
      <c r="F33" s="1478"/>
      <c r="G33" s="1213" t="s">
        <v>1523</v>
      </c>
      <c r="H33" s="1224"/>
      <c r="I33" s="1231"/>
      <c r="J33" s="1236"/>
      <c r="K33" s="1231"/>
      <c r="L33" s="1236"/>
      <c r="M33" s="1245" t="s">
        <v>299</v>
      </c>
      <c r="N33" s="1259"/>
      <c r="O33" s="1265" t="s">
        <v>601</v>
      </c>
      <c r="P33" s="1281"/>
      <c r="Q33" s="1281"/>
      <c r="R33" s="1224"/>
      <c r="S33" s="1288" t="s">
        <v>1539</v>
      </c>
      <c r="T33" s="1293"/>
      <c r="U33" s="1293"/>
      <c r="V33" s="1293"/>
      <c r="W33" s="1304"/>
      <c r="X33" s="1312" t="s">
        <v>1366</v>
      </c>
      <c r="Y33" s="1319"/>
      <c r="Z33" s="1330"/>
      <c r="AA33" s="1343" t="s">
        <v>539</v>
      </c>
      <c r="AB33" s="1355" t="s">
        <v>539</v>
      </c>
      <c r="AC33" s="1355" t="s">
        <v>539</v>
      </c>
      <c r="AD33" s="1355"/>
      <c r="AE33" s="1355"/>
      <c r="AF33" s="1355" t="s">
        <v>539</v>
      </c>
      <c r="AG33" s="1371" t="s">
        <v>539</v>
      </c>
      <c r="AH33" s="1343" t="s">
        <v>539</v>
      </c>
      <c r="AI33" s="1355" t="s">
        <v>539</v>
      </c>
      <c r="AJ33" s="1355" t="s">
        <v>539</v>
      </c>
      <c r="AK33" s="1355"/>
      <c r="AL33" s="1355"/>
      <c r="AM33" s="1355" t="s">
        <v>539</v>
      </c>
      <c r="AN33" s="1371" t="s">
        <v>539</v>
      </c>
      <c r="AO33" s="1343" t="s">
        <v>539</v>
      </c>
      <c r="AP33" s="1355" t="s">
        <v>539</v>
      </c>
      <c r="AQ33" s="1355" t="s">
        <v>539</v>
      </c>
      <c r="AR33" s="1355"/>
      <c r="AS33" s="1355"/>
      <c r="AT33" s="1355" t="s">
        <v>539</v>
      </c>
      <c r="AU33" s="1371" t="s">
        <v>539</v>
      </c>
      <c r="AV33" s="1343" t="s">
        <v>539</v>
      </c>
      <c r="AW33" s="1355" t="s">
        <v>539</v>
      </c>
      <c r="AX33" s="1355" t="s">
        <v>539</v>
      </c>
      <c r="AY33" s="1355"/>
      <c r="AZ33" s="1355"/>
      <c r="BA33" s="1355" t="s">
        <v>539</v>
      </c>
      <c r="BB33" s="1371" t="s">
        <v>539</v>
      </c>
      <c r="BC33" s="1343"/>
      <c r="BD33" s="1355"/>
      <c r="BE33" s="1398"/>
      <c r="BF33" s="1405"/>
      <c r="BG33" s="1414"/>
      <c r="BH33" s="1423"/>
      <c r="BI33" s="1431"/>
      <c r="BJ33" s="1436"/>
      <c r="BK33" s="1443"/>
      <c r="BL33" s="1443"/>
      <c r="BM33" s="1443"/>
      <c r="BN33" s="1453"/>
    </row>
    <row r="34" spans="2:66" ht="20.25" customHeight="1">
      <c r="B34" s="1200"/>
      <c r="C34" s="1461"/>
      <c r="D34" s="1467"/>
      <c r="E34" s="1432"/>
      <c r="F34" s="1478"/>
      <c r="G34" s="1212"/>
      <c r="H34" s="1223"/>
      <c r="I34" s="1231"/>
      <c r="J34" s="1236" t="str">
        <f>G33</f>
        <v>看護職員</v>
      </c>
      <c r="K34" s="1231"/>
      <c r="L34" s="1236" t="str">
        <f>M33</f>
        <v>A</v>
      </c>
      <c r="M34" s="1244"/>
      <c r="N34" s="1258"/>
      <c r="O34" s="1264"/>
      <c r="P34" s="1280"/>
      <c r="Q34" s="1280"/>
      <c r="R34" s="1223"/>
      <c r="S34" s="1288"/>
      <c r="T34" s="1293"/>
      <c r="U34" s="1293"/>
      <c r="V34" s="1293"/>
      <c r="W34" s="1304"/>
      <c r="X34" s="1313" t="s">
        <v>1559</v>
      </c>
      <c r="Y34" s="1320"/>
      <c r="Z34" s="1331"/>
      <c r="AA34" s="1342">
        <f>IF(AA33="","",VLOOKUP(AA33,'勤務表【記載例】シフト記号表（勤務時間帯）'!$C$6:$L$47,10,FALSE))</f>
        <v>8</v>
      </c>
      <c r="AB34" s="1354">
        <f>IF(AB33="","",VLOOKUP(AB33,'勤務表【記載例】シフト記号表（勤務時間帯）'!$C$6:$L$47,10,FALSE))</f>
        <v>8</v>
      </c>
      <c r="AC34" s="1354">
        <f>IF(AC33="","",VLOOKUP(AC33,'勤務表【記載例】シフト記号表（勤務時間帯）'!$C$6:$L$47,10,FALSE))</f>
        <v>8</v>
      </c>
      <c r="AD34" s="1354" t="str">
        <f>IF(AD33="","",VLOOKUP(AD33,'勤務表【記載例】シフト記号表（勤務時間帯）'!$C$6:$L$47,10,FALSE))</f>
        <v/>
      </c>
      <c r="AE34" s="1354" t="str">
        <f>IF(AE33="","",VLOOKUP(AE33,'勤務表【記載例】シフト記号表（勤務時間帯）'!$C$6:$L$47,10,FALSE))</f>
        <v/>
      </c>
      <c r="AF34" s="1354">
        <f>IF(AF33="","",VLOOKUP(AF33,'勤務表【記載例】シフト記号表（勤務時間帯）'!$C$6:$L$47,10,FALSE))</f>
        <v>8</v>
      </c>
      <c r="AG34" s="1370">
        <f>IF(AG33="","",VLOOKUP(AG33,'勤務表【記載例】シフト記号表（勤務時間帯）'!$C$6:$L$47,10,FALSE))</f>
        <v>8</v>
      </c>
      <c r="AH34" s="1342">
        <f>IF(AH33="","",VLOOKUP(AH33,'勤務表【記載例】シフト記号表（勤務時間帯）'!$C$6:$L$47,10,FALSE))</f>
        <v>8</v>
      </c>
      <c r="AI34" s="1354">
        <f>IF(AI33="","",VLOOKUP(AI33,'勤務表【記載例】シフト記号表（勤務時間帯）'!$C$6:$L$47,10,FALSE))</f>
        <v>8</v>
      </c>
      <c r="AJ34" s="1354">
        <f>IF(AJ33="","",VLOOKUP(AJ33,'勤務表【記載例】シフト記号表（勤務時間帯）'!$C$6:$L$47,10,FALSE))</f>
        <v>8</v>
      </c>
      <c r="AK34" s="1354" t="str">
        <f>IF(AK33="","",VLOOKUP(AK33,'勤務表【記載例】シフト記号表（勤務時間帯）'!$C$6:$L$47,10,FALSE))</f>
        <v/>
      </c>
      <c r="AL34" s="1354" t="str">
        <f>IF(AL33="","",VLOOKUP(AL33,'勤務表【記載例】シフト記号表（勤務時間帯）'!$C$6:$L$47,10,FALSE))</f>
        <v/>
      </c>
      <c r="AM34" s="1354">
        <f>IF(AM33="","",VLOOKUP(AM33,'勤務表【記載例】シフト記号表（勤務時間帯）'!$C$6:$L$47,10,FALSE))</f>
        <v>8</v>
      </c>
      <c r="AN34" s="1370">
        <f>IF(AN33="","",VLOOKUP(AN33,'勤務表【記載例】シフト記号表（勤務時間帯）'!$C$6:$L$47,10,FALSE))</f>
        <v>8</v>
      </c>
      <c r="AO34" s="1342">
        <f>IF(AO33="","",VLOOKUP(AO33,'勤務表【記載例】シフト記号表（勤務時間帯）'!$C$6:$L$47,10,FALSE))</f>
        <v>8</v>
      </c>
      <c r="AP34" s="1354">
        <f>IF(AP33="","",VLOOKUP(AP33,'勤務表【記載例】シフト記号表（勤務時間帯）'!$C$6:$L$47,10,FALSE))</f>
        <v>8</v>
      </c>
      <c r="AQ34" s="1354">
        <f>IF(AQ33="","",VLOOKUP(AQ33,'勤務表【記載例】シフト記号表（勤務時間帯）'!$C$6:$L$47,10,FALSE))</f>
        <v>8</v>
      </c>
      <c r="AR34" s="1354" t="str">
        <f>IF(AR33="","",VLOOKUP(AR33,'勤務表【記載例】シフト記号表（勤務時間帯）'!$C$6:$L$47,10,FALSE))</f>
        <v/>
      </c>
      <c r="AS34" s="1354" t="str">
        <f>IF(AS33="","",VLOOKUP(AS33,'勤務表【記載例】シフト記号表（勤務時間帯）'!$C$6:$L$47,10,FALSE))</f>
        <v/>
      </c>
      <c r="AT34" s="1354">
        <f>IF(AT33="","",VLOOKUP(AT33,'勤務表【記載例】シフト記号表（勤務時間帯）'!$C$6:$L$47,10,FALSE))</f>
        <v>8</v>
      </c>
      <c r="AU34" s="1370">
        <f>IF(AU33="","",VLOOKUP(AU33,'勤務表【記載例】シフト記号表（勤務時間帯）'!$C$6:$L$47,10,FALSE))</f>
        <v>8</v>
      </c>
      <c r="AV34" s="1342">
        <f>IF(AV33="","",VLOOKUP(AV33,'勤務表【記載例】シフト記号表（勤務時間帯）'!$C$6:$L$47,10,FALSE))</f>
        <v>8</v>
      </c>
      <c r="AW34" s="1354">
        <f>IF(AW33="","",VLOOKUP(AW33,'勤務表【記載例】シフト記号表（勤務時間帯）'!$C$6:$L$47,10,FALSE))</f>
        <v>8</v>
      </c>
      <c r="AX34" s="1354">
        <f>IF(AX33="","",VLOOKUP(AX33,'勤務表【記載例】シフト記号表（勤務時間帯）'!$C$6:$L$47,10,FALSE))</f>
        <v>8</v>
      </c>
      <c r="AY34" s="1354" t="str">
        <f>IF(AY33="","",VLOOKUP(AY33,'勤務表【記載例】シフト記号表（勤務時間帯）'!$C$6:$L$47,10,FALSE))</f>
        <v/>
      </c>
      <c r="AZ34" s="1354" t="str">
        <f>IF(AZ33="","",VLOOKUP(AZ33,'勤務表【記載例】シフト記号表（勤務時間帯）'!$C$6:$L$47,10,FALSE))</f>
        <v/>
      </c>
      <c r="BA34" s="1354">
        <f>IF(BA33="","",VLOOKUP(BA33,'勤務表【記載例】シフト記号表（勤務時間帯）'!$C$6:$L$47,10,FALSE))</f>
        <v>8</v>
      </c>
      <c r="BB34" s="1370">
        <f>IF(BB33="","",VLOOKUP(BB33,'勤務表【記載例】シフト記号表（勤務時間帯）'!$C$6:$L$47,10,FALSE))</f>
        <v>8</v>
      </c>
      <c r="BC34" s="1342" t="str">
        <f>IF(BC33="","",VLOOKUP(BC33,'勤務表【記載例】シフト記号表（勤務時間帯）'!$C$6:$L$47,10,FALSE))</f>
        <v/>
      </c>
      <c r="BD34" s="1354" t="str">
        <f>IF(BD33="","",VLOOKUP(BD33,'勤務表【記載例】シフト記号表（勤務時間帯）'!$C$6:$L$47,10,FALSE))</f>
        <v/>
      </c>
      <c r="BE34" s="1354" t="str">
        <f>IF(BE33="","",VLOOKUP(BE33,'勤務表【記載例】シフト記号表（勤務時間帯）'!$C$6:$L$47,10,FALSE))</f>
        <v/>
      </c>
      <c r="BF34" s="1404">
        <f>IF($BI$3="４週",SUM(AA34:BB34),IF($BI$3="暦月",SUM(AA34:BE34),""))</f>
        <v>160</v>
      </c>
      <c r="BG34" s="1413"/>
      <c r="BH34" s="1422">
        <f>IF($BI$3="４週",BF34/4,IF($BI$3="暦月",(BF34/($BI$8/7)),""))</f>
        <v>40</v>
      </c>
      <c r="BI34" s="1413"/>
      <c r="BJ34" s="1435"/>
      <c r="BK34" s="1442"/>
      <c r="BL34" s="1442"/>
      <c r="BM34" s="1442"/>
      <c r="BN34" s="1452"/>
    </row>
    <row r="35" spans="2:66" ht="20.25" customHeight="1">
      <c r="B35" s="1199">
        <f>B33+1</f>
        <v>10</v>
      </c>
      <c r="C35" s="1462" t="s">
        <v>1514</v>
      </c>
      <c r="D35" s="1468" t="s">
        <v>436</v>
      </c>
      <c r="E35" s="1432"/>
      <c r="F35" s="1478"/>
      <c r="G35" s="1213" t="s">
        <v>1524</v>
      </c>
      <c r="H35" s="1224"/>
      <c r="I35" s="1231"/>
      <c r="J35" s="1236"/>
      <c r="K35" s="1231"/>
      <c r="L35" s="1236"/>
      <c r="M35" s="1245" t="s">
        <v>299</v>
      </c>
      <c r="N35" s="1259"/>
      <c r="O35" s="1265" t="s">
        <v>1528</v>
      </c>
      <c r="P35" s="1281"/>
      <c r="Q35" s="1281"/>
      <c r="R35" s="1224"/>
      <c r="S35" s="1288" t="s">
        <v>1540</v>
      </c>
      <c r="T35" s="1293"/>
      <c r="U35" s="1293"/>
      <c r="V35" s="1293"/>
      <c r="W35" s="1304"/>
      <c r="X35" s="1314" t="s">
        <v>1366</v>
      </c>
      <c r="Y35" s="1321"/>
      <c r="Z35" s="1332"/>
      <c r="AA35" s="1343" t="s">
        <v>114</v>
      </c>
      <c r="AB35" s="1355" t="s">
        <v>1072</v>
      </c>
      <c r="AC35" s="1355" t="s">
        <v>533</v>
      </c>
      <c r="AD35" s="1355" t="s">
        <v>533</v>
      </c>
      <c r="AE35" s="1355"/>
      <c r="AF35" s="1355" t="s">
        <v>90</v>
      </c>
      <c r="AG35" s="1371"/>
      <c r="AH35" s="1343"/>
      <c r="AI35" s="1355" t="s">
        <v>114</v>
      </c>
      <c r="AJ35" s="1355" t="s">
        <v>1072</v>
      </c>
      <c r="AK35" s="1355" t="s">
        <v>533</v>
      </c>
      <c r="AL35" s="1355" t="s">
        <v>533</v>
      </c>
      <c r="AM35" s="1355"/>
      <c r="AN35" s="1371" t="s">
        <v>90</v>
      </c>
      <c r="AO35" s="1343" t="s">
        <v>90</v>
      </c>
      <c r="AP35" s="1355"/>
      <c r="AQ35" s="1355" t="s">
        <v>114</v>
      </c>
      <c r="AR35" s="1355" t="s">
        <v>1072</v>
      </c>
      <c r="AS35" s="1355" t="s">
        <v>533</v>
      </c>
      <c r="AT35" s="1355" t="s">
        <v>533</v>
      </c>
      <c r="AU35" s="1371"/>
      <c r="AV35" s="1343" t="s">
        <v>90</v>
      </c>
      <c r="AW35" s="1355"/>
      <c r="AX35" s="1355"/>
      <c r="AY35" s="1355" t="s">
        <v>114</v>
      </c>
      <c r="AZ35" s="1355" t="s">
        <v>1072</v>
      </c>
      <c r="BA35" s="1355" t="s">
        <v>533</v>
      </c>
      <c r="BB35" s="1371" t="s">
        <v>533</v>
      </c>
      <c r="BC35" s="1343"/>
      <c r="BD35" s="1355"/>
      <c r="BE35" s="1398"/>
      <c r="BF35" s="1405"/>
      <c r="BG35" s="1414"/>
      <c r="BH35" s="1423"/>
      <c r="BI35" s="1431"/>
      <c r="BJ35" s="1436"/>
      <c r="BK35" s="1443"/>
      <c r="BL35" s="1443"/>
      <c r="BM35" s="1443"/>
      <c r="BN35" s="1453"/>
    </row>
    <row r="36" spans="2:66" ht="20.25" customHeight="1">
      <c r="B36" s="1200"/>
      <c r="C36" s="1461"/>
      <c r="D36" s="1467"/>
      <c r="E36" s="1432"/>
      <c r="F36" s="1478"/>
      <c r="G36" s="1212"/>
      <c r="H36" s="1223"/>
      <c r="I36" s="1231"/>
      <c r="J36" s="1236" t="str">
        <f>G35</f>
        <v>介護職員</v>
      </c>
      <c r="K36" s="1231"/>
      <c r="L36" s="1236" t="str">
        <f>M35</f>
        <v>A</v>
      </c>
      <c r="M36" s="1244"/>
      <c r="N36" s="1258"/>
      <c r="O36" s="1264"/>
      <c r="P36" s="1280"/>
      <c r="Q36" s="1280"/>
      <c r="R36" s="1223"/>
      <c r="S36" s="1288"/>
      <c r="T36" s="1293"/>
      <c r="U36" s="1293"/>
      <c r="V36" s="1293"/>
      <c r="W36" s="1304"/>
      <c r="X36" s="1313" t="s">
        <v>1559</v>
      </c>
      <c r="Y36" s="1320"/>
      <c r="Z36" s="1331"/>
      <c r="AA36" s="1342">
        <f>IF(AA35="","",VLOOKUP(AA35,'勤務表【記載例】シフト記号表（勤務時間帯）'!$C$6:$L$47,10,FALSE))</f>
        <v>8</v>
      </c>
      <c r="AB36" s="1354">
        <f>IF(AB35="","",VLOOKUP(AB35,'勤務表【記載例】シフト記号表（勤務時間帯）'!$C$6:$L$47,10,FALSE))</f>
        <v>8</v>
      </c>
      <c r="AC36" s="1354">
        <f>IF(AC35="","",VLOOKUP(AC35,'勤務表【記載例】シフト記号表（勤務時間帯）'!$C$6:$L$47,10,FALSE))</f>
        <v>7.9999999999999982</v>
      </c>
      <c r="AD36" s="1354">
        <f>IF(AD35="","",VLOOKUP(AD35,'勤務表【記載例】シフト記号表（勤務時間帯）'!$C$6:$L$47,10,FALSE))</f>
        <v>7.9999999999999982</v>
      </c>
      <c r="AE36" s="1354" t="str">
        <f>IF(AE35="","",VLOOKUP(AE35,'勤務表【記載例】シフト記号表（勤務時間帯）'!$C$6:$L$47,10,FALSE))</f>
        <v/>
      </c>
      <c r="AF36" s="1354">
        <f>IF(AF35="","",VLOOKUP(AF35,'勤務表【記載例】シフト記号表（勤務時間帯）'!$C$6:$L$47,10,FALSE))</f>
        <v>8</v>
      </c>
      <c r="AG36" s="1370" t="str">
        <f>IF(AG35="","",VLOOKUP(AG35,'勤務表【記載例】シフト記号表（勤務時間帯）'!$C$6:$L$47,10,FALSE))</f>
        <v/>
      </c>
      <c r="AH36" s="1342" t="str">
        <f>IF(AH35="","",VLOOKUP(AH35,'勤務表【記載例】シフト記号表（勤務時間帯）'!$C$6:$L$47,10,FALSE))</f>
        <v/>
      </c>
      <c r="AI36" s="1354">
        <f>IF(AI35="","",VLOOKUP(AI35,'勤務表【記載例】シフト記号表（勤務時間帯）'!$C$6:$L$47,10,FALSE))</f>
        <v>8</v>
      </c>
      <c r="AJ36" s="1354">
        <f>IF(AJ35="","",VLOOKUP(AJ35,'勤務表【記載例】シフト記号表（勤務時間帯）'!$C$6:$L$47,10,FALSE))</f>
        <v>8</v>
      </c>
      <c r="AK36" s="1354">
        <f>IF(AK35="","",VLOOKUP(AK35,'勤務表【記載例】シフト記号表（勤務時間帯）'!$C$6:$L$47,10,FALSE))</f>
        <v>7.9999999999999982</v>
      </c>
      <c r="AL36" s="1354">
        <f>IF(AL35="","",VLOOKUP(AL35,'勤務表【記載例】シフト記号表（勤務時間帯）'!$C$6:$L$47,10,FALSE))</f>
        <v>7.9999999999999982</v>
      </c>
      <c r="AM36" s="1354" t="str">
        <f>IF(AM35="","",VLOOKUP(AM35,'勤務表【記載例】シフト記号表（勤務時間帯）'!$C$6:$L$47,10,FALSE))</f>
        <v/>
      </c>
      <c r="AN36" s="1370">
        <f>IF(AN35="","",VLOOKUP(AN35,'勤務表【記載例】シフト記号表（勤務時間帯）'!$C$6:$L$47,10,FALSE))</f>
        <v>8</v>
      </c>
      <c r="AO36" s="1342">
        <f>IF(AO35="","",VLOOKUP(AO35,'勤務表【記載例】シフト記号表（勤務時間帯）'!$C$6:$L$47,10,FALSE))</f>
        <v>8</v>
      </c>
      <c r="AP36" s="1354" t="str">
        <f>IF(AP35="","",VLOOKUP(AP35,'勤務表【記載例】シフト記号表（勤務時間帯）'!$C$6:$L$47,10,FALSE))</f>
        <v/>
      </c>
      <c r="AQ36" s="1354">
        <f>IF(AQ35="","",VLOOKUP(AQ35,'勤務表【記載例】シフト記号表（勤務時間帯）'!$C$6:$L$47,10,FALSE))</f>
        <v>8</v>
      </c>
      <c r="AR36" s="1354">
        <f>IF(AR35="","",VLOOKUP(AR35,'勤務表【記載例】シフト記号表（勤務時間帯）'!$C$6:$L$47,10,FALSE))</f>
        <v>8</v>
      </c>
      <c r="AS36" s="1354">
        <f>IF(AS35="","",VLOOKUP(AS35,'勤務表【記載例】シフト記号表（勤務時間帯）'!$C$6:$L$47,10,FALSE))</f>
        <v>7.9999999999999982</v>
      </c>
      <c r="AT36" s="1354">
        <f>IF(AT35="","",VLOOKUP(AT35,'勤務表【記載例】シフト記号表（勤務時間帯）'!$C$6:$L$47,10,FALSE))</f>
        <v>7.9999999999999982</v>
      </c>
      <c r="AU36" s="1370" t="str">
        <f>IF(AU35="","",VLOOKUP(AU35,'勤務表【記載例】シフト記号表（勤務時間帯）'!$C$6:$L$47,10,FALSE))</f>
        <v/>
      </c>
      <c r="AV36" s="1342">
        <f>IF(AV35="","",VLOOKUP(AV35,'勤務表【記載例】シフト記号表（勤務時間帯）'!$C$6:$L$47,10,FALSE))</f>
        <v>8</v>
      </c>
      <c r="AW36" s="1354" t="str">
        <f>IF(AW35="","",VLOOKUP(AW35,'勤務表【記載例】シフト記号表（勤務時間帯）'!$C$6:$L$47,10,FALSE))</f>
        <v/>
      </c>
      <c r="AX36" s="1354" t="str">
        <f>IF(AX35="","",VLOOKUP(AX35,'勤務表【記載例】シフト記号表（勤務時間帯）'!$C$6:$L$47,10,FALSE))</f>
        <v/>
      </c>
      <c r="AY36" s="1354">
        <f>IF(AY35="","",VLOOKUP(AY35,'勤務表【記載例】シフト記号表（勤務時間帯）'!$C$6:$L$47,10,FALSE))</f>
        <v>8</v>
      </c>
      <c r="AZ36" s="1354">
        <f>IF(AZ35="","",VLOOKUP(AZ35,'勤務表【記載例】シフト記号表（勤務時間帯）'!$C$6:$L$47,10,FALSE))</f>
        <v>8</v>
      </c>
      <c r="BA36" s="1354">
        <f>IF(BA35="","",VLOOKUP(BA35,'勤務表【記載例】シフト記号表（勤務時間帯）'!$C$6:$L$47,10,FALSE))</f>
        <v>7.9999999999999982</v>
      </c>
      <c r="BB36" s="1370">
        <f>IF(BB35="","",VLOOKUP(BB35,'勤務表【記載例】シフト記号表（勤務時間帯）'!$C$6:$L$47,10,FALSE))</f>
        <v>7.9999999999999982</v>
      </c>
      <c r="BC36" s="1342" t="str">
        <f>IF(BC35="","",VLOOKUP(BC35,'勤務表【記載例】シフト記号表（勤務時間帯）'!$C$6:$L$47,10,FALSE))</f>
        <v/>
      </c>
      <c r="BD36" s="1354" t="str">
        <f>IF(BD35="","",VLOOKUP(BD35,'勤務表【記載例】シフト記号表（勤務時間帯）'!$C$6:$L$47,10,FALSE))</f>
        <v/>
      </c>
      <c r="BE36" s="1354" t="str">
        <f>IF(BE35="","",VLOOKUP(BE35,'勤務表【記載例】シフト記号表（勤務時間帯）'!$C$6:$L$47,10,FALSE))</f>
        <v/>
      </c>
      <c r="BF36" s="1404">
        <f>IF($BI$3="４週",SUM(AA36:BB36),IF($BI$3="暦月",SUM(AA36:BE36),""))</f>
        <v>160</v>
      </c>
      <c r="BG36" s="1413"/>
      <c r="BH36" s="1422">
        <f>IF($BI$3="４週",BF36/4,IF($BI$3="暦月",(BF36/($BI$8/7)),""))</f>
        <v>40</v>
      </c>
      <c r="BI36" s="1413"/>
      <c r="BJ36" s="1435"/>
      <c r="BK36" s="1442"/>
      <c r="BL36" s="1442"/>
      <c r="BM36" s="1442"/>
      <c r="BN36" s="1452"/>
    </row>
    <row r="37" spans="2:66" ht="20.25" customHeight="1">
      <c r="B37" s="1199">
        <f>B35+1</f>
        <v>11</v>
      </c>
      <c r="C37" s="1462"/>
      <c r="D37" s="1468" t="s">
        <v>436</v>
      </c>
      <c r="E37" s="1432"/>
      <c r="F37" s="1478"/>
      <c r="G37" s="1213" t="s">
        <v>1524</v>
      </c>
      <c r="H37" s="1224"/>
      <c r="I37" s="1231"/>
      <c r="J37" s="1236"/>
      <c r="K37" s="1231"/>
      <c r="L37" s="1236"/>
      <c r="M37" s="1245" t="s">
        <v>299</v>
      </c>
      <c r="N37" s="1259"/>
      <c r="O37" s="1265" t="s">
        <v>1401</v>
      </c>
      <c r="P37" s="1281"/>
      <c r="Q37" s="1281"/>
      <c r="R37" s="1224"/>
      <c r="S37" s="1288" t="s">
        <v>1542</v>
      </c>
      <c r="T37" s="1293"/>
      <c r="U37" s="1293"/>
      <c r="V37" s="1293"/>
      <c r="W37" s="1304"/>
      <c r="X37" s="1314" t="s">
        <v>1366</v>
      </c>
      <c r="Y37" s="1321"/>
      <c r="Z37" s="1332"/>
      <c r="AA37" s="1343"/>
      <c r="AB37" s="1355" t="s">
        <v>114</v>
      </c>
      <c r="AC37" s="1355" t="s">
        <v>1072</v>
      </c>
      <c r="AD37" s="1355" t="s">
        <v>90</v>
      </c>
      <c r="AE37" s="1355" t="s">
        <v>533</v>
      </c>
      <c r="AF37" s="1355"/>
      <c r="AG37" s="1371" t="s">
        <v>90</v>
      </c>
      <c r="AH37" s="1343" t="s">
        <v>90</v>
      </c>
      <c r="AI37" s="1355"/>
      <c r="AJ37" s="1355" t="s">
        <v>114</v>
      </c>
      <c r="AK37" s="1355" t="s">
        <v>1072</v>
      </c>
      <c r="AL37" s="1355" t="s">
        <v>90</v>
      </c>
      <c r="AM37" s="1355" t="s">
        <v>533</v>
      </c>
      <c r="AN37" s="1371"/>
      <c r="AO37" s="1343" t="s">
        <v>90</v>
      </c>
      <c r="AP37" s="1355" t="s">
        <v>533</v>
      </c>
      <c r="AQ37" s="1355"/>
      <c r="AR37" s="1355" t="s">
        <v>114</v>
      </c>
      <c r="AS37" s="1355" t="s">
        <v>1072</v>
      </c>
      <c r="AT37" s="1355" t="s">
        <v>90</v>
      </c>
      <c r="AU37" s="1371"/>
      <c r="AV37" s="1343"/>
      <c r="AW37" s="1355" t="s">
        <v>90</v>
      </c>
      <c r="AX37" s="1355" t="s">
        <v>533</v>
      </c>
      <c r="AY37" s="1355"/>
      <c r="AZ37" s="1355" t="s">
        <v>114</v>
      </c>
      <c r="BA37" s="1355" t="s">
        <v>1072</v>
      </c>
      <c r="BB37" s="1371" t="s">
        <v>90</v>
      </c>
      <c r="BC37" s="1343"/>
      <c r="BD37" s="1355"/>
      <c r="BE37" s="1398"/>
      <c r="BF37" s="1405"/>
      <c r="BG37" s="1414"/>
      <c r="BH37" s="1423"/>
      <c r="BI37" s="1431"/>
      <c r="BJ37" s="1436"/>
      <c r="BK37" s="1443"/>
      <c r="BL37" s="1443"/>
      <c r="BM37" s="1443"/>
      <c r="BN37" s="1453"/>
    </row>
    <row r="38" spans="2:66" ht="20.25" customHeight="1">
      <c r="B38" s="1200"/>
      <c r="C38" s="1461"/>
      <c r="D38" s="1467"/>
      <c r="E38" s="1432"/>
      <c r="F38" s="1478"/>
      <c r="G38" s="1212"/>
      <c r="H38" s="1223"/>
      <c r="I38" s="1231"/>
      <c r="J38" s="1236" t="str">
        <f>G37</f>
        <v>介護職員</v>
      </c>
      <c r="K38" s="1231"/>
      <c r="L38" s="1236" t="str">
        <f>M37</f>
        <v>A</v>
      </c>
      <c r="M38" s="1244"/>
      <c r="N38" s="1258"/>
      <c r="O38" s="1264"/>
      <c r="P38" s="1280"/>
      <c r="Q38" s="1280"/>
      <c r="R38" s="1223"/>
      <c r="S38" s="1288"/>
      <c r="T38" s="1293"/>
      <c r="U38" s="1293"/>
      <c r="V38" s="1293"/>
      <c r="W38" s="1304"/>
      <c r="X38" s="1313" t="s">
        <v>1559</v>
      </c>
      <c r="Y38" s="1320"/>
      <c r="Z38" s="1331"/>
      <c r="AA38" s="1342" t="str">
        <f>IF(AA37="","",VLOOKUP(AA37,'勤務表【記載例】シフト記号表（勤務時間帯）'!$C$6:$L$47,10,FALSE))</f>
        <v/>
      </c>
      <c r="AB38" s="1354">
        <f>IF(AB37="","",VLOOKUP(AB37,'勤務表【記載例】シフト記号表（勤務時間帯）'!$C$6:$L$47,10,FALSE))</f>
        <v>8</v>
      </c>
      <c r="AC38" s="1354">
        <f>IF(AC37="","",VLOOKUP(AC37,'勤務表【記載例】シフト記号表（勤務時間帯）'!$C$6:$L$47,10,FALSE))</f>
        <v>8</v>
      </c>
      <c r="AD38" s="1354">
        <f>IF(AD37="","",VLOOKUP(AD37,'勤務表【記載例】シフト記号表（勤務時間帯）'!$C$6:$L$47,10,FALSE))</f>
        <v>8</v>
      </c>
      <c r="AE38" s="1354">
        <f>IF(AE37="","",VLOOKUP(AE37,'勤務表【記載例】シフト記号表（勤務時間帯）'!$C$6:$L$47,10,FALSE))</f>
        <v>7.9999999999999982</v>
      </c>
      <c r="AF38" s="1354" t="str">
        <f>IF(AF37="","",VLOOKUP(AF37,'勤務表【記載例】シフト記号表（勤務時間帯）'!$C$6:$L$47,10,FALSE))</f>
        <v/>
      </c>
      <c r="AG38" s="1370">
        <f>IF(AG37="","",VLOOKUP(AG37,'勤務表【記載例】シフト記号表（勤務時間帯）'!$C$6:$L$47,10,FALSE))</f>
        <v>8</v>
      </c>
      <c r="AH38" s="1342">
        <f>IF(AH37="","",VLOOKUP(AH37,'勤務表【記載例】シフト記号表（勤務時間帯）'!$C$6:$L$47,10,FALSE))</f>
        <v>8</v>
      </c>
      <c r="AI38" s="1354" t="str">
        <f>IF(AI37="","",VLOOKUP(AI37,'勤務表【記載例】シフト記号表（勤務時間帯）'!$C$6:$L$47,10,FALSE))</f>
        <v/>
      </c>
      <c r="AJ38" s="1354">
        <f>IF(AJ37="","",VLOOKUP(AJ37,'勤務表【記載例】シフト記号表（勤務時間帯）'!$C$6:$L$47,10,FALSE))</f>
        <v>8</v>
      </c>
      <c r="AK38" s="1354">
        <f>IF(AK37="","",VLOOKUP(AK37,'勤務表【記載例】シフト記号表（勤務時間帯）'!$C$6:$L$47,10,FALSE))</f>
        <v>8</v>
      </c>
      <c r="AL38" s="1354">
        <f>IF(AL37="","",VLOOKUP(AL37,'勤務表【記載例】シフト記号表（勤務時間帯）'!$C$6:$L$47,10,FALSE))</f>
        <v>8</v>
      </c>
      <c r="AM38" s="1354">
        <f>IF(AM37="","",VLOOKUP(AM37,'勤務表【記載例】シフト記号表（勤務時間帯）'!$C$6:$L$47,10,FALSE))</f>
        <v>7.9999999999999982</v>
      </c>
      <c r="AN38" s="1370" t="str">
        <f>IF(AN37="","",VLOOKUP(AN37,'勤務表【記載例】シフト記号表（勤務時間帯）'!$C$6:$L$47,10,FALSE))</f>
        <v/>
      </c>
      <c r="AO38" s="1342">
        <f>IF(AO37="","",VLOOKUP(AO37,'勤務表【記載例】シフト記号表（勤務時間帯）'!$C$6:$L$47,10,FALSE))</f>
        <v>8</v>
      </c>
      <c r="AP38" s="1354">
        <f>IF(AP37="","",VLOOKUP(AP37,'勤務表【記載例】シフト記号表（勤務時間帯）'!$C$6:$L$47,10,FALSE))</f>
        <v>7.9999999999999982</v>
      </c>
      <c r="AQ38" s="1354" t="str">
        <f>IF(AQ37="","",VLOOKUP(AQ37,'勤務表【記載例】シフト記号表（勤務時間帯）'!$C$6:$L$47,10,FALSE))</f>
        <v/>
      </c>
      <c r="AR38" s="1354">
        <f>IF(AR37="","",VLOOKUP(AR37,'勤務表【記載例】シフト記号表（勤務時間帯）'!$C$6:$L$47,10,FALSE))</f>
        <v>8</v>
      </c>
      <c r="AS38" s="1354">
        <f>IF(AS37="","",VLOOKUP(AS37,'勤務表【記載例】シフト記号表（勤務時間帯）'!$C$6:$L$47,10,FALSE))</f>
        <v>8</v>
      </c>
      <c r="AT38" s="1354">
        <f>IF(AT37="","",VLOOKUP(AT37,'勤務表【記載例】シフト記号表（勤務時間帯）'!$C$6:$L$47,10,FALSE))</f>
        <v>8</v>
      </c>
      <c r="AU38" s="1370" t="str">
        <f>IF(AU37="","",VLOOKUP(AU37,'勤務表【記載例】シフト記号表（勤務時間帯）'!$C$6:$L$47,10,FALSE))</f>
        <v/>
      </c>
      <c r="AV38" s="1342" t="str">
        <f>IF(AV37="","",VLOOKUP(AV37,'勤務表【記載例】シフト記号表（勤務時間帯）'!$C$6:$L$47,10,FALSE))</f>
        <v/>
      </c>
      <c r="AW38" s="1354">
        <f>IF(AW37="","",VLOOKUP(AW37,'勤務表【記載例】シフト記号表（勤務時間帯）'!$C$6:$L$47,10,FALSE))</f>
        <v>8</v>
      </c>
      <c r="AX38" s="1354">
        <f>IF(AX37="","",VLOOKUP(AX37,'勤務表【記載例】シフト記号表（勤務時間帯）'!$C$6:$L$47,10,FALSE))</f>
        <v>7.9999999999999982</v>
      </c>
      <c r="AY38" s="1354" t="str">
        <f>IF(AY37="","",VLOOKUP(AY37,'勤務表【記載例】シフト記号表（勤務時間帯）'!$C$6:$L$47,10,FALSE))</f>
        <v/>
      </c>
      <c r="AZ38" s="1354">
        <f>IF(AZ37="","",VLOOKUP(AZ37,'勤務表【記載例】シフト記号表（勤務時間帯）'!$C$6:$L$47,10,FALSE))</f>
        <v>8</v>
      </c>
      <c r="BA38" s="1354">
        <f>IF(BA37="","",VLOOKUP(BA37,'勤務表【記載例】シフト記号表（勤務時間帯）'!$C$6:$L$47,10,FALSE))</f>
        <v>8</v>
      </c>
      <c r="BB38" s="1370">
        <f>IF(BB37="","",VLOOKUP(BB37,'勤務表【記載例】シフト記号表（勤務時間帯）'!$C$6:$L$47,10,FALSE))</f>
        <v>8</v>
      </c>
      <c r="BC38" s="1342" t="str">
        <f>IF(BC37="","",VLOOKUP(BC37,'勤務表【記載例】シフト記号表（勤務時間帯）'!$C$6:$L$47,10,FALSE))</f>
        <v/>
      </c>
      <c r="BD38" s="1354" t="str">
        <f>IF(BD37="","",VLOOKUP(BD37,'勤務表【記載例】シフト記号表（勤務時間帯）'!$C$6:$L$47,10,FALSE))</f>
        <v/>
      </c>
      <c r="BE38" s="1354" t="str">
        <f>IF(BE37="","",VLOOKUP(BE37,'勤務表【記載例】シフト記号表（勤務時間帯）'!$C$6:$L$47,10,FALSE))</f>
        <v/>
      </c>
      <c r="BF38" s="1404">
        <f>IF($BI$3="４週",SUM(AA38:BB38),IF($BI$3="暦月",SUM(AA38:BE38),""))</f>
        <v>160</v>
      </c>
      <c r="BG38" s="1413"/>
      <c r="BH38" s="1422">
        <f>IF($BI$3="４週",BF38/4,IF($BI$3="暦月",(BF38/($BI$8/7)),""))</f>
        <v>40</v>
      </c>
      <c r="BI38" s="1413"/>
      <c r="BJ38" s="1435"/>
      <c r="BK38" s="1442"/>
      <c r="BL38" s="1442"/>
      <c r="BM38" s="1442"/>
      <c r="BN38" s="1452"/>
    </row>
    <row r="39" spans="2:66" ht="20.25" customHeight="1">
      <c r="B39" s="1199">
        <f>B37+1</f>
        <v>12</v>
      </c>
      <c r="C39" s="1462"/>
      <c r="D39" s="1468" t="s">
        <v>436</v>
      </c>
      <c r="E39" s="1432"/>
      <c r="F39" s="1478"/>
      <c r="G39" s="1213" t="s">
        <v>1524</v>
      </c>
      <c r="H39" s="1224"/>
      <c r="I39" s="1231"/>
      <c r="J39" s="1236"/>
      <c r="K39" s="1231"/>
      <c r="L39" s="1236"/>
      <c r="M39" s="1245" t="s">
        <v>299</v>
      </c>
      <c r="N39" s="1259"/>
      <c r="O39" s="1265" t="s">
        <v>1401</v>
      </c>
      <c r="P39" s="1281"/>
      <c r="Q39" s="1281"/>
      <c r="R39" s="1224"/>
      <c r="S39" s="1288" t="s">
        <v>1388</v>
      </c>
      <c r="T39" s="1293"/>
      <c r="U39" s="1293"/>
      <c r="V39" s="1293"/>
      <c r="W39" s="1304"/>
      <c r="X39" s="1314" t="s">
        <v>1366</v>
      </c>
      <c r="Y39" s="1321"/>
      <c r="Z39" s="1332"/>
      <c r="AA39" s="1343" t="s">
        <v>90</v>
      </c>
      <c r="AB39" s="1355"/>
      <c r="AC39" s="1355" t="s">
        <v>114</v>
      </c>
      <c r="AD39" s="1355" t="s">
        <v>1072</v>
      </c>
      <c r="AE39" s="1355" t="s">
        <v>90</v>
      </c>
      <c r="AF39" s="1355" t="s">
        <v>533</v>
      </c>
      <c r="AG39" s="1371"/>
      <c r="AH39" s="1343" t="s">
        <v>533</v>
      </c>
      <c r="AI39" s="1355" t="s">
        <v>90</v>
      </c>
      <c r="AJ39" s="1355"/>
      <c r="AK39" s="1355" t="s">
        <v>114</v>
      </c>
      <c r="AL39" s="1355" t="s">
        <v>1072</v>
      </c>
      <c r="AM39" s="1355" t="s">
        <v>90</v>
      </c>
      <c r="AN39" s="1371"/>
      <c r="AO39" s="1343" t="s">
        <v>533</v>
      </c>
      <c r="AP39" s="1355" t="s">
        <v>90</v>
      </c>
      <c r="AQ39" s="1355"/>
      <c r="AR39" s="1355"/>
      <c r="AS39" s="1355" t="s">
        <v>114</v>
      </c>
      <c r="AT39" s="1355" t="s">
        <v>1072</v>
      </c>
      <c r="AU39" s="1371" t="s">
        <v>533</v>
      </c>
      <c r="AV39" s="1343" t="s">
        <v>533</v>
      </c>
      <c r="AW39" s="1355"/>
      <c r="AX39" s="1355" t="s">
        <v>90</v>
      </c>
      <c r="AY39" s="1355" t="s">
        <v>533</v>
      </c>
      <c r="AZ39" s="1355"/>
      <c r="BA39" s="1355" t="s">
        <v>114</v>
      </c>
      <c r="BB39" s="1371" t="s">
        <v>1072</v>
      </c>
      <c r="BC39" s="1343"/>
      <c r="BD39" s="1355"/>
      <c r="BE39" s="1398"/>
      <c r="BF39" s="1405"/>
      <c r="BG39" s="1414"/>
      <c r="BH39" s="1423"/>
      <c r="BI39" s="1431"/>
      <c r="BJ39" s="1436"/>
      <c r="BK39" s="1443"/>
      <c r="BL39" s="1443"/>
      <c r="BM39" s="1443"/>
      <c r="BN39" s="1453"/>
    </row>
    <row r="40" spans="2:66" ht="20.25" customHeight="1">
      <c r="B40" s="1200"/>
      <c r="C40" s="1461"/>
      <c r="D40" s="1467"/>
      <c r="E40" s="1432"/>
      <c r="F40" s="1478"/>
      <c r="G40" s="1212"/>
      <c r="H40" s="1223"/>
      <c r="I40" s="1231"/>
      <c r="J40" s="1236" t="str">
        <f>G39</f>
        <v>介護職員</v>
      </c>
      <c r="K40" s="1231"/>
      <c r="L40" s="1236" t="str">
        <f>M39</f>
        <v>A</v>
      </c>
      <c r="M40" s="1244"/>
      <c r="N40" s="1258"/>
      <c r="O40" s="1264"/>
      <c r="P40" s="1280"/>
      <c r="Q40" s="1280"/>
      <c r="R40" s="1223"/>
      <c r="S40" s="1288"/>
      <c r="T40" s="1293"/>
      <c r="U40" s="1293"/>
      <c r="V40" s="1293"/>
      <c r="W40" s="1304"/>
      <c r="X40" s="1313" t="s">
        <v>1559</v>
      </c>
      <c r="Y40" s="1320"/>
      <c r="Z40" s="1331"/>
      <c r="AA40" s="1342">
        <f>IF(AA39="","",VLOOKUP(AA39,'勤務表【記載例】シフト記号表（勤務時間帯）'!$C$6:$L$47,10,FALSE))</f>
        <v>8</v>
      </c>
      <c r="AB40" s="1354" t="str">
        <f>IF(AB39="","",VLOOKUP(AB39,'勤務表【記載例】シフト記号表（勤務時間帯）'!$C$6:$L$47,10,FALSE))</f>
        <v/>
      </c>
      <c r="AC40" s="1354">
        <f>IF(AC39="","",VLOOKUP(AC39,'勤務表【記載例】シフト記号表（勤務時間帯）'!$C$6:$L$47,10,FALSE))</f>
        <v>8</v>
      </c>
      <c r="AD40" s="1354">
        <f>IF(AD39="","",VLOOKUP(AD39,'勤務表【記載例】シフト記号表（勤務時間帯）'!$C$6:$L$47,10,FALSE))</f>
        <v>8</v>
      </c>
      <c r="AE40" s="1354">
        <f>IF(AE39="","",VLOOKUP(AE39,'勤務表【記載例】シフト記号表（勤務時間帯）'!$C$6:$L$47,10,FALSE))</f>
        <v>8</v>
      </c>
      <c r="AF40" s="1354">
        <f>IF(AF39="","",VLOOKUP(AF39,'勤務表【記載例】シフト記号表（勤務時間帯）'!$C$6:$L$47,10,FALSE))</f>
        <v>7.9999999999999982</v>
      </c>
      <c r="AG40" s="1370" t="str">
        <f>IF(AG39="","",VLOOKUP(AG39,'勤務表【記載例】シフト記号表（勤務時間帯）'!$C$6:$L$47,10,FALSE))</f>
        <v/>
      </c>
      <c r="AH40" s="1342">
        <f>IF(AH39="","",VLOOKUP(AH39,'勤務表【記載例】シフト記号表（勤務時間帯）'!$C$6:$L$47,10,FALSE))</f>
        <v>7.9999999999999982</v>
      </c>
      <c r="AI40" s="1354">
        <f>IF(AI39="","",VLOOKUP(AI39,'勤務表【記載例】シフト記号表（勤務時間帯）'!$C$6:$L$47,10,FALSE))</f>
        <v>8</v>
      </c>
      <c r="AJ40" s="1354" t="str">
        <f>IF(AJ39="","",VLOOKUP(AJ39,'勤務表【記載例】シフト記号表（勤務時間帯）'!$C$6:$L$47,10,FALSE))</f>
        <v/>
      </c>
      <c r="AK40" s="1354">
        <f>IF(AK39="","",VLOOKUP(AK39,'勤務表【記載例】シフト記号表（勤務時間帯）'!$C$6:$L$47,10,FALSE))</f>
        <v>8</v>
      </c>
      <c r="AL40" s="1354">
        <f>IF(AL39="","",VLOOKUP(AL39,'勤務表【記載例】シフト記号表（勤務時間帯）'!$C$6:$L$47,10,FALSE))</f>
        <v>8</v>
      </c>
      <c r="AM40" s="1354">
        <f>IF(AM39="","",VLOOKUP(AM39,'勤務表【記載例】シフト記号表（勤務時間帯）'!$C$6:$L$47,10,FALSE))</f>
        <v>8</v>
      </c>
      <c r="AN40" s="1370" t="str">
        <f>IF(AN39="","",VLOOKUP(AN39,'勤務表【記載例】シフト記号表（勤務時間帯）'!$C$6:$L$47,10,FALSE))</f>
        <v/>
      </c>
      <c r="AO40" s="1342">
        <f>IF(AO39="","",VLOOKUP(AO39,'勤務表【記載例】シフト記号表（勤務時間帯）'!$C$6:$L$47,10,FALSE))</f>
        <v>7.9999999999999982</v>
      </c>
      <c r="AP40" s="1354">
        <f>IF(AP39="","",VLOOKUP(AP39,'勤務表【記載例】シフト記号表（勤務時間帯）'!$C$6:$L$47,10,FALSE))</f>
        <v>8</v>
      </c>
      <c r="AQ40" s="1354" t="str">
        <f>IF(AQ39="","",VLOOKUP(AQ39,'勤務表【記載例】シフト記号表（勤務時間帯）'!$C$6:$L$47,10,FALSE))</f>
        <v/>
      </c>
      <c r="AR40" s="1354" t="str">
        <f>IF(AR39="","",VLOOKUP(AR39,'勤務表【記載例】シフト記号表（勤務時間帯）'!$C$6:$L$47,10,FALSE))</f>
        <v/>
      </c>
      <c r="AS40" s="1354">
        <f>IF(AS39="","",VLOOKUP(AS39,'勤務表【記載例】シフト記号表（勤務時間帯）'!$C$6:$L$47,10,FALSE))</f>
        <v>8</v>
      </c>
      <c r="AT40" s="1354">
        <f>IF(AT39="","",VLOOKUP(AT39,'勤務表【記載例】シフト記号表（勤務時間帯）'!$C$6:$L$47,10,FALSE))</f>
        <v>8</v>
      </c>
      <c r="AU40" s="1370">
        <f>IF(AU39="","",VLOOKUP(AU39,'勤務表【記載例】シフト記号表（勤務時間帯）'!$C$6:$L$47,10,FALSE))</f>
        <v>7.9999999999999982</v>
      </c>
      <c r="AV40" s="1342">
        <f>IF(AV39="","",VLOOKUP(AV39,'勤務表【記載例】シフト記号表（勤務時間帯）'!$C$6:$L$47,10,FALSE))</f>
        <v>7.9999999999999982</v>
      </c>
      <c r="AW40" s="1354" t="str">
        <f>IF(AW39="","",VLOOKUP(AW39,'勤務表【記載例】シフト記号表（勤務時間帯）'!$C$6:$L$47,10,FALSE))</f>
        <v/>
      </c>
      <c r="AX40" s="1354">
        <f>IF(AX39="","",VLOOKUP(AX39,'勤務表【記載例】シフト記号表（勤務時間帯）'!$C$6:$L$47,10,FALSE))</f>
        <v>8</v>
      </c>
      <c r="AY40" s="1354">
        <f>IF(AY39="","",VLOOKUP(AY39,'勤務表【記載例】シフト記号表（勤務時間帯）'!$C$6:$L$47,10,FALSE))</f>
        <v>7.9999999999999982</v>
      </c>
      <c r="AZ40" s="1354" t="str">
        <f>IF(AZ39="","",VLOOKUP(AZ39,'勤務表【記載例】シフト記号表（勤務時間帯）'!$C$6:$L$47,10,FALSE))</f>
        <v/>
      </c>
      <c r="BA40" s="1354">
        <f>IF(BA39="","",VLOOKUP(BA39,'勤務表【記載例】シフト記号表（勤務時間帯）'!$C$6:$L$47,10,FALSE))</f>
        <v>8</v>
      </c>
      <c r="BB40" s="1370">
        <f>IF(BB39="","",VLOOKUP(BB39,'勤務表【記載例】シフト記号表（勤務時間帯）'!$C$6:$L$47,10,FALSE))</f>
        <v>8</v>
      </c>
      <c r="BC40" s="1342" t="str">
        <f>IF(BC39="","",VLOOKUP(BC39,'勤務表【記載例】シフト記号表（勤務時間帯）'!$C$6:$L$47,10,FALSE))</f>
        <v/>
      </c>
      <c r="BD40" s="1354" t="str">
        <f>IF(BD39="","",VLOOKUP(BD39,'勤務表【記載例】シフト記号表（勤務時間帯）'!$C$6:$L$47,10,FALSE))</f>
        <v/>
      </c>
      <c r="BE40" s="1354" t="str">
        <f>IF(BE39="","",VLOOKUP(BE39,'勤務表【記載例】シフト記号表（勤務時間帯）'!$C$6:$L$47,10,FALSE))</f>
        <v/>
      </c>
      <c r="BF40" s="1404">
        <f>IF($BI$3="４週",SUM(AA40:BB40),IF($BI$3="暦月",SUM(AA40:BE40),""))</f>
        <v>160</v>
      </c>
      <c r="BG40" s="1413"/>
      <c r="BH40" s="1422">
        <f>IF($BI$3="４週",BF40/4,IF($BI$3="暦月",(BF40/($BI$8/7)),""))</f>
        <v>40</v>
      </c>
      <c r="BI40" s="1413"/>
      <c r="BJ40" s="1435"/>
      <c r="BK40" s="1442"/>
      <c r="BL40" s="1442"/>
      <c r="BM40" s="1442"/>
      <c r="BN40" s="1452"/>
    </row>
    <row r="41" spans="2:66" ht="20.25" customHeight="1">
      <c r="B41" s="1199">
        <f>B39+1</f>
        <v>13</v>
      </c>
      <c r="C41" s="1462"/>
      <c r="D41" s="1468" t="s">
        <v>436</v>
      </c>
      <c r="E41" s="1432"/>
      <c r="F41" s="1478"/>
      <c r="G41" s="1213" t="s">
        <v>1524</v>
      </c>
      <c r="H41" s="1224"/>
      <c r="I41" s="1231"/>
      <c r="J41" s="1236"/>
      <c r="K41" s="1231"/>
      <c r="L41" s="1236"/>
      <c r="M41" s="1245" t="s">
        <v>299</v>
      </c>
      <c r="N41" s="1259"/>
      <c r="O41" s="1265" t="s">
        <v>1401</v>
      </c>
      <c r="P41" s="1281"/>
      <c r="Q41" s="1281"/>
      <c r="R41" s="1224"/>
      <c r="S41" s="1288" t="s">
        <v>1543</v>
      </c>
      <c r="T41" s="1293"/>
      <c r="U41" s="1293"/>
      <c r="V41" s="1293"/>
      <c r="W41" s="1304"/>
      <c r="X41" s="1314" t="s">
        <v>1366</v>
      </c>
      <c r="Y41" s="1321"/>
      <c r="Z41" s="1332"/>
      <c r="AA41" s="1343" t="s">
        <v>533</v>
      </c>
      <c r="AB41" s="1355" t="s">
        <v>90</v>
      </c>
      <c r="AC41" s="1355"/>
      <c r="AD41" s="1355" t="s">
        <v>114</v>
      </c>
      <c r="AE41" s="1355" t="s">
        <v>1072</v>
      </c>
      <c r="AF41" s="1355"/>
      <c r="AG41" s="1371" t="s">
        <v>533</v>
      </c>
      <c r="AH41" s="1343" t="s">
        <v>90</v>
      </c>
      <c r="AI41" s="1355" t="s">
        <v>90</v>
      </c>
      <c r="AJ41" s="1355" t="s">
        <v>533</v>
      </c>
      <c r="AK41" s="1355"/>
      <c r="AL41" s="1355" t="s">
        <v>114</v>
      </c>
      <c r="AM41" s="1355" t="s">
        <v>1072</v>
      </c>
      <c r="AN41" s="1371"/>
      <c r="AO41" s="1343" t="s">
        <v>90</v>
      </c>
      <c r="AP41" s="1355"/>
      <c r="AQ41" s="1355" t="s">
        <v>90</v>
      </c>
      <c r="AR41" s="1355" t="s">
        <v>90</v>
      </c>
      <c r="AS41" s="1355"/>
      <c r="AT41" s="1355" t="s">
        <v>114</v>
      </c>
      <c r="AU41" s="1371" t="s">
        <v>1072</v>
      </c>
      <c r="AV41" s="1343" t="s">
        <v>90</v>
      </c>
      <c r="AW41" s="1355" t="s">
        <v>533</v>
      </c>
      <c r="AX41" s="1355"/>
      <c r="AY41" s="1355" t="s">
        <v>90</v>
      </c>
      <c r="AZ41" s="1355" t="s">
        <v>90</v>
      </c>
      <c r="BA41" s="1355"/>
      <c r="BB41" s="1371" t="s">
        <v>114</v>
      </c>
      <c r="BC41" s="1343"/>
      <c r="BD41" s="1355"/>
      <c r="BE41" s="1398"/>
      <c r="BF41" s="1405"/>
      <c r="BG41" s="1414"/>
      <c r="BH41" s="1423"/>
      <c r="BI41" s="1431"/>
      <c r="BJ41" s="1436"/>
      <c r="BK41" s="1443"/>
      <c r="BL41" s="1443"/>
      <c r="BM41" s="1443"/>
      <c r="BN41" s="1453"/>
    </row>
    <row r="42" spans="2:66" ht="20.25" customHeight="1">
      <c r="B42" s="1200"/>
      <c r="C42" s="1461"/>
      <c r="D42" s="1467"/>
      <c r="E42" s="1432"/>
      <c r="F42" s="1478"/>
      <c r="G42" s="1212"/>
      <c r="H42" s="1223"/>
      <c r="I42" s="1231"/>
      <c r="J42" s="1236" t="str">
        <f>G41</f>
        <v>介護職員</v>
      </c>
      <c r="K42" s="1231"/>
      <c r="L42" s="1236" t="str">
        <f>M41</f>
        <v>A</v>
      </c>
      <c r="M42" s="1244"/>
      <c r="N42" s="1258"/>
      <c r="O42" s="1264"/>
      <c r="P42" s="1280"/>
      <c r="Q42" s="1280"/>
      <c r="R42" s="1223"/>
      <c r="S42" s="1288"/>
      <c r="T42" s="1293"/>
      <c r="U42" s="1293"/>
      <c r="V42" s="1293"/>
      <c r="W42" s="1304"/>
      <c r="X42" s="1313" t="s">
        <v>1559</v>
      </c>
      <c r="Y42" s="1320"/>
      <c r="Z42" s="1331"/>
      <c r="AA42" s="1342">
        <f>IF(AA41="","",VLOOKUP(AA41,'勤務表【記載例】シフト記号表（勤務時間帯）'!$C$6:$L$47,10,FALSE))</f>
        <v>7.9999999999999982</v>
      </c>
      <c r="AB42" s="1354">
        <f>IF(AB41="","",VLOOKUP(AB41,'勤務表【記載例】シフト記号表（勤務時間帯）'!$C$6:$L$47,10,FALSE))</f>
        <v>8</v>
      </c>
      <c r="AC42" s="1354" t="str">
        <f>IF(AC41="","",VLOOKUP(AC41,'勤務表【記載例】シフト記号表（勤務時間帯）'!$C$6:$L$47,10,FALSE))</f>
        <v/>
      </c>
      <c r="AD42" s="1354">
        <f>IF(AD41="","",VLOOKUP(AD41,'勤務表【記載例】シフト記号表（勤務時間帯）'!$C$6:$L$47,10,FALSE))</f>
        <v>8</v>
      </c>
      <c r="AE42" s="1354">
        <f>IF(AE41="","",VLOOKUP(AE41,'勤務表【記載例】シフト記号表（勤務時間帯）'!$C$6:$L$47,10,FALSE))</f>
        <v>8</v>
      </c>
      <c r="AF42" s="1354" t="str">
        <f>IF(AF41="","",VLOOKUP(AF41,'勤務表【記載例】シフト記号表（勤務時間帯）'!$C$6:$L$47,10,FALSE))</f>
        <v/>
      </c>
      <c r="AG42" s="1370">
        <f>IF(AG41="","",VLOOKUP(AG41,'勤務表【記載例】シフト記号表（勤務時間帯）'!$C$6:$L$47,10,FALSE))</f>
        <v>7.9999999999999982</v>
      </c>
      <c r="AH42" s="1342">
        <f>IF(AH41="","",VLOOKUP(AH41,'勤務表【記載例】シフト記号表（勤務時間帯）'!$C$6:$L$47,10,FALSE))</f>
        <v>8</v>
      </c>
      <c r="AI42" s="1354">
        <f>IF(AI41="","",VLOOKUP(AI41,'勤務表【記載例】シフト記号表（勤務時間帯）'!$C$6:$L$47,10,FALSE))</f>
        <v>8</v>
      </c>
      <c r="AJ42" s="1354">
        <f>IF(AJ41="","",VLOOKUP(AJ41,'勤務表【記載例】シフト記号表（勤務時間帯）'!$C$6:$L$47,10,FALSE))</f>
        <v>7.9999999999999982</v>
      </c>
      <c r="AK42" s="1354" t="str">
        <f>IF(AK41="","",VLOOKUP(AK41,'勤務表【記載例】シフト記号表（勤務時間帯）'!$C$6:$L$47,10,FALSE))</f>
        <v/>
      </c>
      <c r="AL42" s="1354">
        <f>IF(AL41="","",VLOOKUP(AL41,'勤務表【記載例】シフト記号表（勤務時間帯）'!$C$6:$L$47,10,FALSE))</f>
        <v>8</v>
      </c>
      <c r="AM42" s="1354">
        <f>IF(AM41="","",VLOOKUP(AM41,'勤務表【記載例】シフト記号表（勤務時間帯）'!$C$6:$L$47,10,FALSE))</f>
        <v>8</v>
      </c>
      <c r="AN42" s="1370" t="str">
        <f>IF(AN41="","",VLOOKUP(AN41,'勤務表【記載例】シフト記号表（勤務時間帯）'!$C$6:$L$47,10,FALSE))</f>
        <v/>
      </c>
      <c r="AO42" s="1342">
        <f>IF(AO41="","",VLOOKUP(AO41,'勤務表【記載例】シフト記号表（勤務時間帯）'!$C$6:$L$47,10,FALSE))</f>
        <v>8</v>
      </c>
      <c r="AP42" s="1354" t="str">
        <f>IF(AP41="","",VLOOKUP(AP41,'勤務表【記載例】シフト記号表（勤務時間帯）'!$C$6:$L$47,10,FALSE))</f>
        <v/>
      </c>
      <c r="AQ42" s="1354">
        <f>IF(AQ41="","",VLOOKUP(AQ41,'勤務表【記載例】シフト記号表（勤務時間帯）'!$C$6:$L$47,10,FALSE))</f>
        <v>8</v>
      </c>
      <c r="AR42" s="1354">
        <f>IF(AR41="","",VLOOKUP(AR41,'勤務表【記載例】シフト記号表（勤務時間帯）'!$C$6:$L$47,10,FALSE))</f>
        <v>8</v>
      </c>
      <c r="AS42" s="1354" t="str">
        <f>IF(AS41="","",VLOOKUP(AS41,'勤務表【記載例】シフト記号表（勤務時間帯）'!$C$6:$L$47,10,FALSE))</f>
        <v/>
      </c>
      <c r="AT42" s="1354">
        <f>IF(AT41="","",VLOOKUP(AT41,'勤務表【記載例】シフト記号表（勤務時間帯）'!$C$6:$L$47,10,FALSE))</f>
        <v>8</v>
      </c>
      <c r="AU42" s="1370">
        <f>IF(AU41="","",VLOOKUP(AU41,'勤務表【記載例】シフト記号表（勤務時間帯）'!$C$6:$L$47,10,FALSE))</f>
        <v>8</v>
      </c>
      <c r="AV42" s="1342">
        <f>IF(AV41="","",VLOOKUP(AV41,'勤務表【記載例】シフト記号表（勤務時間帯）'!$C$6:$L$47,10,FALSE))</f>
        <v>8</v>
      </c>
      <c r="AW42" s="1354">
        <f>IF(AW41="","",VLOOKUP(AW41,'勤務表【記載例】シフト記号表（勤務時間帯）'!$C$6:$L$47,10,FALSE))</f>
        <v>7.9999999999999982</v>
      </c>
      <c r="AX42" s="1354" t="str">
        <f>IF(AX41="","",VLOOKUP(AX41,'勤務表【記載例】シフト記号表（勤務時間帯）'!$C$6:$L$47,10,FALSE))</f>
        <v/>
      </c>
      <c r="AY42" s="1354">
        <f>IF(AY41="","",VLOOKUP(AY41,'勤務表【記載例】シフト記号表（勤務時間帯）'!$C$6:$L$47,10,FALSE))</f>
        <v>8</v>
      </c>
      <c r="AZ42" s="1354">
        <f>IF(AZ41="","",VLOOKUP(AZ41,'勤務表【記載例】シフト記号表（勤務時間帯）'!$C$6:$L$47,10,FALSE))</f>
        <v>8</v>
      </c>
      <c r="BA42" s="1354" t="str">
        <f>IF(BA41="","",VLOOKUP(BA41,'勤務表【記載例】シフト記号表（勤務時間帯）'!$C$6:$L$47,10,FALSE))</f>
        <v/>
      </c>
      <c r="BB42" s="1370">
        <f>IF(BB41="","",VLOOKUP(BB41,'勤務表【記載例】シフト記号表（勤務時間帯）'!$C$6:$L$47,10,FALSE))</f>
        <v>8</v>
      </c>
      <c r="BC42" s="1342" t="str">
        <f>IF(BC41="","",VLOOKUP(BC41,'勤務表【記載例】シフト記号表（勤務時間帯）'!$C$6:$L$47,10,FALSE))</f>
        <v/>
      </c>
      <c r="BD42" s="1354" t="str">
        <f>IF(BD41="","",VLOOKUP(BD41,'勤務表【記載例】シフト記号表（勤務時間帯）'!$C$6:$L$47,10,FALSE))</f>
        <v/>
      </c>
      <c r="BE42" s="1354" t="str">
        <f>IF(BE41="","",VLOOKUP(BE41,'勤務表【記載例】シフト記号表（勤務時間帯）'!$C$6:$L$47,10,FALSE))</f>
        <v/>
      </c>
      <c r="BF42" s="1404">
        <f>IF($BI$3="４週",SUM(AA42:BB42),IF($BI$3="暦月",SUM(AA42:BE42),""))</f>
        <v>160</v>
      </c>
      <c r="BG42" s="1413"/>
      <c r="BH42" s="1422">
        <f>IF($BI$3="４週",BF42/4,IF($BI$3="暦月",(BF42/($BI$8/7)),""))</f>
        <v>40</v>
      </c>
      <c r="BI42" s="1413"/>
      <c r="BJ42" s="1435"/>
      <c r="BK42" s="1442"/>
      <c r="BL42" s="1442"/>
      <c r="BM42" s="1442"/>
      <c r="BN42" s="1452"/>
    </row>
    <row r="43" spans="2:66" ht="20.25" customHeight="1">
      <c r="B43" s="1199">
        <f>B41+1</f>
        <v>14</v>
      </c>
      <c r="C43" s="1462"/>
      <c r="D43" s="1468" t="s">
        <v>436</v>
      </c>
      <c r="E43" s="1432"/>
      <c r="F43" s="1478"/>
      <c r="G43" s="1213" t="s">
        <v>1524</v>
      </c>
      <c r="H43" s="1224"/>
      <c r="I43" s="1231"/>
      <c r="J43" s="1236"/>
      <c r="K43" s="1231"/>
      <c r="L43" s="1236"/>
      <c r="M43" s="1245" t="s">
        <v>1525</v>
      </c>
      <c r="N43" s="1259"/>
      <c r="O43" s="1265" t="s">
        <v>1401</v>
      </c>
      <c r="P43" s="1281"/>
      <c r="Q43" s="1281"/>
      <c r="R43" s="1224"/>
      <c r="S43" s="1288" t="s">
        <v>287</v>
      </c>
      <c r="T43" s="1293"/>
      <c r="U43" s="1293"/>
      <c r="V43" s="1293"/>
      <c r="W43" s="1304"/>
      <c r="X43" s="1314" t="s">
        <v>1366</v>
      </c>
      <c r="Y43" s="1321"/>
      <c r="Z43" s="1332"/>
      <c r="AA43" s="1343"/>
      <c r="AB43" s="1355" t="s">
        <v>533</v>
      </c>
      <c r="AC43" s="1355" t="s">
        <v>90</v>
      </c>
      <c r="AD43" s="1355"/>
      <c r="AE43" s="1355" t="s">
        <v>90</v>
      </c>
      <c r="AF43" s="1355" t="s">
        <v>90</v>
      </c>
      <c r="AG43" s="1371"/>
      <c r="AH43" s="1343"/>
      <c r="AI43" s="1355" t="s">
        <v>533</v>
      </c>
      <c r="AJ43" s="1355" t="s">
        <v>90</v>
      </c>
      <c r="AK43" s="1355" t="s">
        <v>90</v>
      </c>
      <c r="AL43" s="1355"/>
      <c r="AM43" s="1355"/>
      <c r="AN43" s="1371" t="s">
        <v>533</v>
      </c>
      <c r="AO43" s="1343"/>
      <c r="AP43" s="1355"/>
      <c r="AQ43" s="1355" t="s">
        <v>533</v>
      </c>
      <c r="AR43" s="1355" t="s">
        <v>533</v>
      </c>
      <c r="AS43" s="1355" t="s">
        <v>90</v>
      </c>
      <c r="AT43" s="1355"/>
      <c r="AU43" s="1371" t="s">
        <v>90</v>
      </c>
      <c r="AV43" s="1343"/>
      <c r="AW43" s="1355" t="s">
        <v>90</v>
      </c>
      <c r="AX43" s="1355" t="s">
        <v>90</v>
      </c>
      <c r="AY43" s="1355"/>
      <c r="AZ43" s="1355" t="s">
        <v>90</v>
      </c>
      <c r="BA43" s="1355" t="s">
        <v>533</v>
      </c>
      <c r="BB43" s="1371"/>
      <c r="BC43" s="1343"/>
      <c r="BD43" s="1355"/>
      <c r="BE43" s="1398"/>
      <c r="BF43" s="1405"/>
      <c r="BG43" s="1414"/>
      <c r="BH43" s="1423"/>
      <c r="BI43" s="1431"/>
      <c r="BJ43" s="1436"/>
      <c r="BK43" s="1443"/>
      <c r="BL43" s="1443"/>
      <c r="BM43" s="1443"/>
      <c r="BN43" s="1453"/>
    </row>
    <row r="44" spans="2:66" ht="20.25" customHeight="1">
      <c r="B44" s="1200"/>
      <c r="C44" s="1461"/>
      <c r="D44" s="1467"/>
      <c r="E44" s="1432"/>
      <c r="F44" s="1478"/>
      <c r="G44" s="1212"/>
      <c r="H44" s="1223"/>
      <c r="I44" s="1231"/>
      <c r="J44" s="1236" t="str">
        <f>G43</f>
        <v>介護職員</v>
      </c>
      <c r="K44" s="1231"/>
      <c r="L44" s="1236" t="str">
        <f>M43</f>
        <v>C</v>
      </c>
      <c r="M44" s="1244"/>
      <c r="N44" s="1258"/>
      <c r="O44" s="1264"/>
      <c r="P44" s="1280"/>
      <c r="Q44" s="1280"/>
      <c r="R44" s="1223"/>
      <c r="S44" s="1288"/>
      <c r="T44" s="1293"/>
      <c r="U44" s="1293"/>
      <c r="V44" s="1293"/>
      <c r="W44" s="1304"/>
      <c r="X44" s="1313" t="s">
        <v>1559</v>
      </c>
      <c r="Y44" s="1320"/>
      <c r="Z44" s="1331"/>
      <c r="AA44" s="1342" t="str">
        <f>IF(AA43="","",VLOOKUP(AA43,'勤務表【記載例】シフト記号表（勤務時間帯）'!$C$6:$L$47,10,FALSE))</f>
        <v/>
      </c>
      <c r="AB44" s="1354">
        <f>IF(AB43="","",VLOOKUP(AB43,'勤務表【記載例】シフト記号表（勤務時間帯）'!$C$6:$L$47,10,FALSE))</f>
        <v>7.9999999999999982</v>
      </c>
      <c r="AC44" s="1354">
        <f>IF(AC43="","",VLOOKUP(AC43,'勤務表【記載例】シフト記号表（勤務時間帯）'!$C$6:$L$47,10,FALSE))</f>
        <v>8</v>
      </c>
      <c r="AD44" s="1354" t="str">
        <f>IF(AD43="","",VLOOKUP(AD43,'勤務表【記載例】シフト記号表（勤務時間帯）'!$C$6:$L$47,10,FALSE))</f>
        <v/>
      </c>
      <c r="AE44" s="1354">
        <f>IF(AE43="","",VLOOKUP(AE43,'勤務表【記載例】シフト記号表（勤務時間帯）'!$C$6:$L$47,10,FALSE))</f>
        <v>8</v>
      </c>
      <c r="AF44" s="1354">
        <f>IF(AF43="","",VLOOKUP(AF43,'勤務表【記載例】シフト記号表（勤務時間帯）'!$C$6:$L$47,10,FALSE))</f>
        <v>8</v>
      </c>
      <c r="AG44" s="1370" t="str">
        <f>IF(AG43="","",VLOOKUP(AG43,'勤務表【記載例】シフト記号表（勤務時間帯）'!$C$6:$L$47,10,FALSE))</f>
        <v/>
      </c>
      <c r="AH44" s="1342" t="str">
        <f>IF(AH43="","",VLOOKUP(AH43,'勤務表【記載例】シフト記号表（勤務時間帯）'!$C$6:$L$47,10,FALSE))</f>
        <v/>
      </c>
      <c r="AI44" s="1354">
        <f>IF(AI43="","",VLOOKUP(AI43,'勤務表【記載例】シフト記号表（勤務時間帯）'!$C$6:$L$47,10,FALSE))</f>
        <v>7.9999999999999982</v>
      </c>
      <c r="AJ44" s="1354">
        <f>IF(AJ43="","",VLOOKUP(AJ43,'勤務表【記載例】シフト記号表（勤務時間帯）'!$C$6:$L$47,10,FALSE))</f>
        <v>8</v>
      </c>
      <c r="AK44" s="1354">
        <f>IF(AK43="","",VLOOKUP(AK43,'勤務表【記載例】シフト記号表（勤務時間帯）'!$C$6:$L$47,10,FALSE))</f>
        <v>8</v>
      </c>
      <c r="AL44" s="1354" t="str">
        <f>IF(AL43="","",VLOOKUP(AL43,'勤務表【記載例】シフト記号表（勤務時間帯）'!$C$6:$L$47,10,FALSE))</f>
        <v/>
      </c>
      <c r="AM44" s="1354" t="str">
        <f>IF(AM43="","",VLOOKUP(AM43,'勤務表【記載例】シフト記号表（勤務時間帯）'!$C$6:$L$47,10,FALSE))</f>
        <v/>
      </c>
      <c r="AN44" s="1370">
        <f>IF(AN43="","",VLOOKUP(AN43,'勤務表【記載例】シフト記号表（勤務時間帯）'!$C$6:$L$47,10,FALSE))</f>
        <v>7.9999999999999982</v>
      </c>
      <c r="AO44" s="1342" t="str">
        <f>IF(AO43="","",VLOOKUP(AO43,'勤務表【記載例】シフト記号表（勤務時間帯）'!$C$6:$L$47,10,FALSE))</f>
        <v/>
      </c>
      <c r="AP44" s="1354" t="str">
        <f>IF(AP43="","",VLOOKUP(AP43,'勤務表【記載例】シフト記号表（勤務時間帯）'!$C$6:$L$47,10,FALSE))</f>
        <v/>
      </c>
      <c r="AQ44" s="1354">
        <f>IF(AQ43="","",VLOOKUP(AQ43,'勤務表【記載例】シフト記号表（勤務時間帯）'!$C$6:$L$47,10,FALSE))</f>
        <v>7.9999999999999982</v>
      </c>
      <c r="AR44" s="1354">
        <f>IF(AR43="","",VLOOKUP(AR43,'勤務表【記載例】シフト記号表（勤務時間帯）'!$C$6:$L$47,10,FALSE))</f>
        <v>7.9999999999999982</v>
      </c>
      <c r="AS44" s="1354">
        <f>IF(AS43="","",VLOOKUP(AS43,'勤務表【記載例】シフト記号表（勤務時間帯）'!$C$6:$L$47,10,FALSE))</f>
        <v>8</v>
      </c>
      <c r="AT44" s="1354" t="str">
        <f>IF(AT43="","",VLOOKUP(AT43,'勤務表【記載例】シフト記号表（勤務時間帯）'!$C$6:$L$47,10,FALSE))</f>
        <v/>
      </c>
      <c r="AU44" s="1370">
        <f>IF(AU43="","",VLOOKUP(AU43,'勤務表【記載例】シフト記号表（勤務時間帯）'!$C$6:$L$47,10,FALSE))</f>
        <v>8</v>
      </c>
      <c r="AV44" s="1342" t="str">
        <f>IF(AV43="","",VLOOKUP(AV43,'勤務表【記載例】シフト記号表（勤務時間帯）'!$C$6:$L$47,10,FALSE))</f>
        <v/>
      </c>
      <c r="AW44" s="1354">
        <f>IF(AW43="","",VLOOKUP(AW43,'勤務表【記載例】シフト記号表（勤務時間帯）'!$C$6:$L$47,10,FALSE))</f>
        <v>8</v>
      </c>
      <c r="AX44" s="1354">
        <f>IF(AX43="","",VLOOKUP(AX43,'勤務表【記載例】シフト記号表（勤務時間帯）'!$C$6:$L$47,10,FALSE))</f>
        <v>8</v>
      </c>
      <c r="AY44" s="1354" t="str">
        <f>IF(AY43="","",VLOOKUP(AY43,'勤務表【記載例】シフト記号表（勤務時間帯）'!$C$6:$L$47,10,FALSE))</f>
        <v/>
      </c>
      <c r="AZ44" s="1354">
        <f>IF(AZ43="","",VLOOKUP(AZ43,'勤務表【記載例】シフト記号表（勤務時間帯）'!$C$6:$L$47,10,FALSE))</f>
        <v>8</v>
      </c>
      <c r="BA44" s="1354">
        <f>IF(BA43="","",VLOOKUP(BA43,'勤務表【記載例】シフト記号表（勤務時間帯）'!$C$6:$L$47,10,FALSE))</f>
        <v>7.9999999999999982</v>
      </c>
      <c r="BB44" s="1370" t="str">
        <f>IF(BB43="","",VLOOKUP(BB43,'勤務表【記載例】シフト記号表（勤務時間帯）'!$C$6:$L$47,10,FALSE))</f>
        <v/>
      </c>
      <c r="BC44" s="1342" t="str">
        <f>IF(BC43="","",VLOOKUP(BC43,'勤務表【記載例】シフト記号表（勤務時間帯）'!$C$6:$L$47,10,FALSE))</f>
        <v/>
      </c>
      <c r="BD44" s="1354" t="str">
        <f>IF(BD43="","",VLOOKUP(BD43,'勤務表【記載例】シフト記号表（勤務時間帯）'!$C$6:$L$47,10,FALSE))</f>
        <v/>
      </c>
      <c r="BE44" s="1354" t="str">
        <f>IF(BE43="","",VLOOKUP(BE43,'勤務表【記載例】シフト記号表（勤務時間帯）'!$C$6:$L$47,10,FALSE))</f>
        <v/>
      </c>
      <c r="BF44" s="1404">
        <f>IF($BI$3="４週",SUM(AA44:BB44),IF($BI$3="暦月",SUM(AA44:BE44),""))</f>
        <v>128</v>
      </c>
      <c r="BG44" s="1413"/>
      <c r="BH44" s="1422">
        <f>IF($BI$3="４週",BF44/4,IF($BI$3="暦月",(BF44/($BI$8/7)),""))</f>
        <v>32</v>
      </c>
      <c r="BI44" s="1413"/>
      <c r="BJ44" s="1435"/>
      <c r="BK44" s="1442"/>
      <c r="BL44" s="1442"/>
      <c r="BM44" s="1442"/>
      <c r="BN44" s="1452"/>
    </row>
    <row r="45" spans="2:66" ht="20.25" customHeight="1">
      <c r="B45" s="1199">
        <f>B43+1</f>
        <v>15</v>
      </c>
      <c r="C45" s="1462" t="s">
        <v>1266</v>
      </c>
      <c r="D45" s="1468" t="s">
        <v>1517</v>
      </c>
      <c r="E45" s="1432"/>
      <c r="F45" s="1478"/>
      <c r="G45" s="1213" t="s">
        <v>1524</v>
      </c>
      <c r="H45" s="1224"/>
      <c r="I45" s="1231"/>
      <c r="J45" s="1236"/>
      <c r="K45" s="1231"/>
      <c r="L45" s="1236"/>
      <c r="M45" s="1245" t="s">
        <v>299</v>
      </c>
      <c r="N45" s="1259"/>
      <c r="O45" s="1265" t="s">
        <v>1528</v>
      </c>
      <c r="P45" s="1281"/>
      <c r="Q45" s="1281"/>
      <c r="R45" s="1224"/>
      <c r="S45" s="1288" t="s">
        <v>940</v>
      </c>
      <c r="T45" s="1293"/>
      <c r="U45" s="1293"/>
      <c r="V45" s="1293"/>
      <c r="W45" s="1304"/>
      <c r="X45" s="1314" t="s">
        <v>1366</v>
      </c>
      <c r="Y45" s="1321"/>
      <c r="Z45" s="1332"/>
      <c r="AA45" s="1343" t="s">
        <v>90</v>
      </c>
      <c r="AB45" s="1355" t="s">
        <v>90</v>
      </c>
      <c r="AC45" s="1355"/>
      <c r="AD45" s="1355"/>
      <c r="AE45" s="1355" t="s">
        <v>114</v>
      </c>
      <c r="AF45" s="1355" t="s">
        <v>1072</v>
      </c>
      <c r="AG45" s="1371" t="s">
        <v>533</v>
      </c>
      <c r="AH45" s="1343" t="s">
        <v>533</v>
      </c>
      <c r="AI45" s="1355"/>
      <c r="AJ45" s="1355" t="s">
        <v>90</v>
      </c>
      <c r="AK45" s="1355" t="s">
        <v>90</v>
      </c>
      <c r="AL45" s="1355"/>
      <c r="AM45" s="1355" t="s">
        <v>114</v>
      </c>
      <c r="AN45" s="1371" t="s">
        <v>1072</v>
      </c>
      <c r="AO45" s="1343" t="s">
        <v>533</v>
      </c>
      <c r="AP45" s="1355" t="s">
        <v>533</v>
      </c>
      <c r="AQ45" s="1355"/>
      <c r="AR45" s="1355" t="s">
        <v>90</v>
      </c>
      <c r="AS45" s="1355"/>
      <c r="AT45" s="1355"/>
      <c r="AU45" s="1371" t="s">
        <v>114</v>
      </c>
      <c r="AV45" s="1343" t="s">
        <v>1072</v>
      </c>
      <c r="AW45" s="1355" t="s">
        <v>533</v>
      </c>
      <c r="AX45" s="1355" t="s">
        <v>533</v>
      </c>
      <c r="AY45" s="1355"/>
      <c r="AZ45" s="1355" t="s">
        <v>533</v>
      </c>
      <c r="BA45" s="1355" t="s">
        <v>90</v>
      </c>
      <c r="BB45" s="1371" t="s">
        <v>90</v>
      </c>
      <c r="BC45" s="1343"/>
      <c r="BD45" s="1355"/>
      <c r="BE45" s="1398"/>
      <c r="BF45" s="1405"/>
      <c r="BG45" s="1414"/>
      <c r="BH45" s="1423"/>
      <c r="BI45" s="1431"/>
      <c r="BJ45" s="1436"/>
      <c r="BK45" s="1443"/>
      <c r="BL45" s="1443"/>
      <c r="BM45" s="1443"/>
      <c r="BN45" s="1453"/>
    </row>
    <row r="46" spans="2:66" ht="20.25" customHeight="1">
      <c r="B46" s="1200"/>
      <c r="C46" s="1461"/>
      <c r="D46" s="1467"/>
      <c r="E46" s="1432"/>
      <c r="F46" s="1478"/>
      <c r="G46" s="1212"/>
      <c r="H46" s="1223"/>
      <c r="I46" s="1231"/>
      <c r="J46" s="1236" t="str">
        <f>G45</f>
        <v>介護職員</v>
      </c>
      <c r="K46" s="1231"/>
      <c r="L46" s="1236" t="str">
        <f>M45</f>
        <v>A</v>
      </c>
      <c r="M46" s="1244"/>
      <c r="N46" s="1258"/>
      <c r="O46" s="1264"/>
      <c r="P46" s="1280"/>
      <c r="Q46" s="1280"/>
      <c r="R46" s="1223"/>
      <c r="S46" s="1288"/>
      <c r="T46" s="1293"/>
      <c r="U46" s="1293"/>
      <c r="V46" s="1293"/>
      <c r="W46" s="1304"/>
      <c r="X46" s="1313" t="s">
        <v>1559</v>
      </c>
      <c r="Y46" s="1320"/>
      <c r="Z46" s="1331"/>
      <c r="AA46" s="1342">
        <f>IF(AA45="","",VLOOKUP(AA45,'勤務表【記載例】シフト記号表（勤務時間帯）'!$C$6:$L$47,10,FALSE))</f>
        <v>8</v>
      </c>
      <c r="AB46" s="1354">
        <f>IF(AB45="","",VLOOKUP(AB45,'勤務表【記載例】シフト記号表（勤務時間帯）'!$C$6:$L$47,10,FALSE))</f>
        <v>8</v>
      </c>
      <c r="AC46" s="1354" t="str">
        <f>IF(AC45="","",VLOOKUP(AC45,'勤務表【記載例】シフト記号表（勤務時間帯）'!$C$6:$L$47,10,FALSE))</f>
        <v/>
      </c>
      <c r="AD46" s="1354" t="str">
        <f>IF(AD45="","",VLOOKUP(AD45,'勤務表【記載例】シフト記号表（勤務時間帯）'!$C$6:$L$47,10,FALSE))</f>
        <v/>
      </c>
      <c r="AE46" s="1354">
        <f>IF(AE45="","",VLOOKUP(AE45,'勤務表【記載例】シフト記号表（勤務時間帯）'!$C$6:$L$47,10,FALSE))</f>
        <v>8</v>
      </c>
      <c r="AF46" s="1354">
        <f>IF(AF45="","",VLOOKUP(AF45,'勤務表【記載例】シフト記号表（勤務時間帯）'!$C$6:$L$47,10,FALSE))</f>
        <v>8</v>
      </c>
      <c r="AG46" s="1370">
        <f>IF(AG45="","",VLOOKUP(AG45,'勤務表【記載例】シフト記号表（勤務時間帯）'!$C$6:$L$47,10,FALSE))</f>
        <v>7.9999999999999982</v>
      </c>
      <c r="AH46" s="1342">
        <f>IF(AH45="","",VLOOKUP(AH45,'勤務表【記載例】シフト記号表（勤務時間帯）'!$C$6:$L$47,10,FALSE))</f>
        <v>7.9999999999999982</v>
      </c>
      <c r="AI46" s="1354" t="str">
        <f>IF(AI45="","",VLOOKUP(AI45,'勤務表【記載例】シフト記号表（勤務時間帯）'!$C$6:$L$47,10,FALSE))</f>
        <v/>
      </c>
      <c r="AJ46" s="1354">
        <f>IF(AJ45="","",VLOOKUP(AJ45,'勤務表【記載例】シフト記号表（勤務時間帯）'!$C$6:$L$47,10,FALSE))</f>
        <v>8</v>
      </c>
      <c r="AK46" s="1354">
        <f>IF(AK45="","",VLOOKUP(AK45,'勤務表【記載例】シフト記号表（勤務時間帯）'!$C$6:$L$47,10,FALSE))</f>
        <v>8</v>
      </c>
      <c r="AL46" s="1354" t="str">
        <f>IF(AL45="","",VLOOKUP(AL45,'勤務表【記載例】シフト記号表（勤務時間帯）'!$C$6:$L$47,10,FALSE))</f>
        <v/>
      </c>
      <c r="AM46" s="1354">
        <f>IF(AM45="","",VLOOKUP(AM45,'勤務表【記載例】シフト記号表（勤務時間帯）'!$C$6:$L$47,10,FALSE))</f>
        <v>8</v>
      </c>
      <c r="AN46" s="1370">
        <f>IF(AN45="","",VLOOKUP(AN45,'勤務表【記載例】シフト記号表（勤務時間帯）'!$C$6:$L$47,10,FALSE))</f>
        <v>8</v>
      </c>
      <c r="AO46" s="1342">
        <f>IF(AO45="","",VLOOKUP(AO45,'勤務表【記載例】シフト記号表（勤務時間帯）'!$C$6:$L$47,10,FALSE))</f>
        <v>7.9999999999999982</v>
      </c>
      <c r="AP46" s="1354">
        <f>IF(AP45="","",VLOOKUP(AP45,'勤務表【記載例】シフト記号表（勤務時間帯）'!$C$6:$L$47,10,FALSE))</f>
        <v>7.9999999999999982</v>
      </c>
      <c r="AQ46" s="1354" t="str">
        <f>IF(AQ45="","",VLOOKUP(AQ45,'勤務表【記載例】シフト記号表（勤務時間帯）'!$C$6:$L$47,10,FALSE))</f>
        <v/>
      </c>
      <c r="AR46" s="1354">
        <f>IF(AR45="","",VLOOKUP(AR45,'勤務表【記載例】シフト記号表（勤務時間帯）'!$C$6:$L$47,10,FALSE))</f>
        <v>8</v>
      </c>
      <c r="AS46" s="1354" t="str">
        <f>IF(AS45="","",VLOOKUP(AS45,'勤務表【記載例】シフト記号表（勤務時間帯）'!$C$6:$L$47,10,FALSE))</f>
        <v/>
      </c>
      <c r="AT46" s="1354" t="str">
        <f>IF(AT45="","",VLOOKUP(AT45,'勤務表【記載例】シフト記号表（勤務時間帯）'!$C$6:$L$47,10,FALSE))</f>
        <v/>
      </c>
      <c r="AU46" s="1370">
        <f>IF(AU45="","",VLOOKUP(AU45,'勤務表【記載例】シフト記号表（勤務時間帯）'!$C$6:$L$47,10,FALSE))</f>
        <v>8</v>
      </c>
      <c r="AV46" s="1342">
        <f>IF(AV45="","",VLOOKUP(AV45,'勤務表【記載例】シフト記号表（勤務時間帯）'!$C$6:$L$47,10,FALSE))</f>
        <v>8</v>
      </c>
      <c r="AW46" s="1354">
        <f>IF(AW45="","",VLOOKUP(AW45,'勤務表【記載例】シフト記号表（勤務時間帯）'!$C$6:$L$47,10,FALSE))</f>
        <v>7.9999999999999982</v>
      </c>
      <c r="AX46" s="1354">
        <f>IF(AX45="","",VLOOKUP(AX45,'勤務表【記載例】シフト記号表（勤務時間帯）'!$C$6:$L$47,10,FALSE))</f>
        <v>7.9999999999999982</v>
      </c>
      <c r="AY46" s="1354" t="str">
        <f>IF(AY45="","",VLOOKUP(AY45,'勤務表【記載例】シフト記号表（勤務時間帯）'!$C$6:$L$47,10,FALSE))</f>
        <v/>
      </c>
      <c r="AZ46" s="1354">
        <f>IF(AZ45="","",VLOOKUP(AZ45,'勤務表【記載例】シフト記号表（勤務時間帯）'!$C$6:$L$47,10,FALSE))</f>
        <v>7.9999999999999982</v>
      </c>
      <c r="BA46" s="1354">
        <f>IF(BA45="","",VLOOKUP(BA45,'勤務表【記載例】シフト記号表（勤務時間帯）'!$C$6:$L$47,10,FALSE))</f>
        <v>8</v>
      </c>
      <c r="BB46" s="1370">
        <f>IF(BB45="","",VLOOKUP(BB45,'勤務表【記載例】シフト記号表（勤務時間帯）'!$C$6:$L$47,10,FALSE))</f>
        <v>8</v>
      </c>
      <c r="BC46" s="1342" t="str">
        <f>IF(BC45="","",VLOOKUP(BC45,'勤務表【記載例】シフト記号表（勤務時間帯）'!$C$6:$L$47,10,FALSE))</f>
        <v/>
      </c>
      <c r="BD46" s="1354" t="str">
        <f>IF(BD45="","",VLOOKUP(BD45,'勤務表【記載例】シフト記号表（勤務時間帯）'!$C$6:$L$47,10,FALSE))</f>
        <v/>
      </c>
      <c r="BE46" s="1354" t="str">
        <f>IF(BE45="","",VLOOKUP(BE45,'勤務表【記載例】シフト記号表（勤務時間帯）'!$C$6:$L$47,10,FALSE))</f>
        <v/>
      </c>
      <c r="BF46" s="1404">
        <f>IF($BI$3="４週",SUM(AA46:BB46),IF($BI$3="暦月",SUM(AA46:BE46),""))</f>
        <v>160</v>
      </c>
      <c r="BG46" s="1413"/>
      <c r="BH46" s="1422">
        <f>IF($BI$3="４週",BF46/4,IF($BI$3="暦月",(BF46/($BI$8/7)),""))</f>
        <v>40</v>
      </c>
      <c r="BI46" s="1413"/>
      <c r="BJ46" s="1435"/>
      <c r="BK46" s="1442"/>
      <c r="BL46" s="1442"/>
      <c r="BM46" s="1442"/>
      <c r="BN46" s="1452"/>
    </row>
    <row r="47" spans="2:66" ht="20.25" customHeight="1">
      <c r="B47" s="1199">
        <f>B45+1</f>
        <v>16</v>
      </c>
      <c r="C47" s="1462"/>
      <c r="D47" s="1468" t="s">
        <v>1517</v>
      </c>
      <c r="E47" s="1432"/>
      <c r="F47" s="1478"/>
      <c r="G47" s="1213" t="s">
        <v>1524</v>
      </c>
      <c r="H47" s="1224"/>
      <c r="I47" s="1231"/>
      <c r="J47" s="1236"/>
      <c r="K47" s="1231"/>
      <c r="L47" s="1236"/>
      <c r="M47" s="1245" t="s">
        <v>299</v>
      </c>
      <c r="N47" s="1259"/>
      <c r="O47" s="1265" t="s">
        <v>1401</v>
      </c>
      <c r="P47" s="1281"/>
      <c r="Q47" s="1281"/>
      <c r="R47" s="1224"/>
      <c r="S47" s="1288" t="s">
        <v>1545</v>
      </c>
      <c r="T47" s="1293"/>
      <c r="U47" s="1293"/>
      <c r="V47" s="1293"/>
      <c r="W47" s="1304"/>
      <c r="X47" s="1314" t="s">
        <v>1366</v>
      </c>
      <c r="Y47" s="1321"/>
      <c r="Z47" s="1332"/>
      <c r="AA47" s="1343"/>
      <c r="AB47" s="1355" t="s">
        <v>533</v>
      </c>
      <c r="AC47" s="1355" t="s">
        <v>90</v>
      </c>
      <c r="AD47" s="1355" t="s">
        <v>90</v>
      </c>
      <c r="AE47" s="1355"/>
      <c r="AF47" s="1355" t="s">
        <v>114</v>
      </c>
      <c r="AG47" s="1371" t="s">
        <v>1072</v>
      </c>
      <c r="AH47" s="1343" t="s">
        <v>90</v>
      </c>
      <c r="AI47" s="1355"/>
      <c r="AJ47" s="1355" t="s">
        <v>90</v>
      </c>
      <c r="AK47" s="1355" t="s">
        <v>90</v>
      </c>
      <c r="AL47" s="1355"/>
      <c r="AM47" s="1355"/>
      <c r="AN47" s="1371" t="s">
        <v>114</v>
      </c>
      <c r="AO47" s="1343" t="s">
        <v>1072</v>
      </c>
      <c r="AP47" s="1355" t="s">
        <v>90</v>
      </c>
      <c r="AQ47" s="1355" t="s">
        <v>90</v>
      </c>
      <c r="AR47" s="1355" t="s">
        <v>90</v>
      </c>
      <c r="AS47" s="1355" t="s">
        <v>533</v>
      </c>
      <c r="AT47" s="1355" t="s">
        <v>533</v>
      </c>
      <c r="AU47" s="1371"/>
      <c r="AV47" s="1343" t="s">
        <v>114</v>
      </c>
      <c r="AW47" s="1355" t="s">
        <v>1072</v>
      </c>
      <c r="AX47" s="1355" t="s">
        <v>533</v>
      </c>
      <c r="AY47" s="1355" t="s">
        <v>90</v>
      </c>
      <c r="AZ47" s="1355"/>
      <c r="BA47" s="1355"/>
      <c r="BB47" s="1371" t="s">
        <v>533</v>
      </c>
      <c r="BC47" s="1343"/>
      <c r="BD47" s="1355"/>
      <c r="BE47" s="1398"/>
      <c r="BF47" s="1405"/>
      <c r="BG47" s="1414"/>
      <c r="BH47" s="1423"/>
      <c r="BI47" s="1431"/>
      <c r="BJ47" s="1436"/>
      <c r="BK47" s="1443"/>
      <c r="BL47" s="1443"/>
      <c r="BM47" s="1443"/>
      <c r="BN47" s="1453"/>
    </row>
    <row r="48" spans="2:66" ht="20.25" customHeight="1">
      <c r="B48" s="1200"/>
      <c r="C48" s="1461"/>
      <c r="D48" s="1467"/>
      <c r="E48" s="1432"/>
      <c r="F48" s="1478"/>
      <c r="G48" s="1212"/>
      <c r="H48" s="1223"/>
      <c r="I48" s="1231"/>
      <c r="J48" s="1236" t="str">
        <f>G47</f>
        <v>介護職員</v>
      </c>
      <c r="K48" s="1231"/>
      <c r="L48" s="1236" t="str">
        <f>M47</f>
        <v>A</v>
      </c>
      <c r="M48" s="1244"/>
      <c r="N48" s="1258"/>
      <c r="O48" s="1264"/>
      <c r="P48" s="1280"/>
      <c r="Q48" s="1280"/>
      <c r="R48" s="1223"/>
      <c r="S48" s="1288"/>
      <c r="T48" s="1293"/>
      <c r="U48" s="1293"/>
      <c r="V48" s="1293"/>
      <c r="W48" s="1304"/>
      <c r="X48" s="1313" t="s">
        <v>1559</v>
      </c>
      <c r="Y48" s="1320"/>
      <c r="Z48" s="1331"/>
      <c r="AA48" s="1342" t="str">
        <f>IF(AA47="","",VLOOKUP(AA47,'勤務表【記載例】シフト記号表（勤務時間帯）'!$C$6:$L$47,10,FALSE))</f>
        <v/>
      </c>
      <c r="AB48" s="1354">
        <f>IF(AB47="","",VLOOKUP(AB47,'勤務表【記載例】シフト記号表（勤務時間帯）'!$C$6:$L$47,10,FALSE))</f>
        <v>7.9999999999999982</v>
      </c>
      <c r="AC48" s="1354">
        <f>IF(AC47="","",VLOOKUP(AC47,'勤務表【記載例】シフト記号表（勤務時間帯）'!$C$6:$L$47,10,FALSE))</f>
        <v>8</v>
      </c>
      <c r="AD48" s="1354">
        <f>IF(AD47="","",VLOOKUP(AD47,'勤務表【記載例】シフト記号表（勤務時間帯）'!$C$6:$L$47,10,FALSE))</f>
        <v>8</v>
      </c>
      <c r="AE48" s="1354" t="str">
        <f>IF(AE47="","",VLOOKUP(AE47,'勤務表【記載例】シフト記号表（勤務時間帯）'!$C$6:$L$47,10,FALSE))</f>
        <v/>
      </c>
      <c r="AF48" s="1354">
        <f>IF(AF47="","",VLOOKUP(AF47,'勤務表【記載例】シフト記号表（勤務時間帯）'!$C$6:$L$47,10,FALSE))</f>
        <v>8</v>
      </c>
      <c r="AG48" s="1370">
        <f>IF(AG47="","",VLOOKUP(AG47,'勤務表【記載例】シフト記号表（勤務時間帯）'!$C$6:$L$47,10,FALSE))</f>
        <v>8</v>
      </c>
      <c r="AH48" s="1342">
        <f>IF(AH47="","",VLOOKUP(AH47,'勤務表【記載例】シフト記号表（勤務時間帯）'!$C$6:$L$47,10,FALSE))</f>
        <v>8</v>
      </c>
      <c r="AI48" s="1354" t="str">
        <f>IF(AI47="","",VLOOKUP(AI47,'勤務表【記載例】シフト記号表（勤務時間帯）'!$C$6:$L$47,10,FALSE))</f>
        <v/>
      </c>
      <c r="AJ48" s="1354">
        <f>IF(AJ47="","",VLOOKUP(AJ47,'勤務表【記載例】シフト記号表（勤務時間帯）'!$C$6:$L$47,10,FALSE))</f>
        <v>8</v>
      </c>
      <c r="AK48" s="1354">
        <f>IF(AK47="","",VLOOKUP(AK47,'勤務表【記載例】シフト記号表（勤務時間帯）'!$C$6:$L$47,10,FALSE))</f>
        <v>8</v>
      </c>
      <c r="AL48" s="1354" t="str">
        <f>IF(AL47="","",VLOOKUP(AL47,'勤務表【記載例】シフト記号表（勤務時間帯）'!$C$6:$L$47,10,FALSE))</f>
        <v/>
      </c>
      <c r="AM48" s="1354" t="str">
        <f>IF(AM47="","",VLOOKUP(AM47,'勤務表【記載例】シフト記号表（勤務時間帯）'!$C$6:$L$47,10,FALSE))</f>
        <v/>
      </c>
      <c r="AN48" s="1370">
        <f>IF(AN47="","",VLOOKUP(AN47,'勤務表【記載例】シフト記号表（勤務時間帯）'!$C$6:$L$47,10,FALSE))</f>
        <v>8</v>
      </c>
      <c r="AO48" s="1342">
        <f>IF(AO47="","",VLOOKUP(AO47,'勤務表【記載例】シフト記号表（勤務時間帯）'!$C$6:$L$47,10,FALSE))</f>
        <v>8</v>
      </c>
      <c r="AP48" s="1354">
        <f>IF(AP47="","",VLOOKUP(AP47,'勤務表【記載例】シフト記号表（勤務時間帯）'!$C$6:$L$47,10,FALSE))</f>
        <v>8</v>
      </c>
      <c r="AQ48" s="1354">
        <f>IF(AQ47="","",VLOOKUP(AQ47,'勤務表【記載例】シフト記号表（勤務時間帯）'!$C$6:$L$47,10,FALSE))</f>
        <v>8</v>
      </c>
      <c r="AR48" s="1354">
        <f>IF(AR47="","",VLOOKUP(AR47,'勤務表【記載例】シフト記号表（勤務時間帯）'!$C$6:$L$47,10,FALSE))</f>
        <v>8</v>
      </c>
      <c r="AS48" s="1354">
        <f>IF(AS47="","",VLOOKUP(AS47,'勤務表【記載例】シフト記号表（勤務時間帯）'!$C$6:$L$47,10,FALSE))</f>
        <v>7.9999999999999982</v>
      </c>
      <c r="AT48" s="1354">
        <f>IF(AT47="","",VLOOKUP(AT47,'勤務表【記載例】シフト記号表（勤務時間帯）'!$C$6:$L$47,10,FALSE))</f>
        <v>7.9999999999999982</v>
      </c>
      <c r="AU48" s="1370" t="str">
        <f>IF(AU47="","",VLOOKUP(AU47,'勤務表【記載例】シフト記号表（勤務時間帯）'!$C$6:$L$47,10,FALSE))</f>
        <v/>
      </c>
      <c r="AV48" s="1342">
        <f>IF(AV47="","",VLOOKUP(AV47,'勤務表【記載例】シフト記号表（勤務時間帯）'!$C$6:$L$47,10,FALSE))</f>
        <v>8</v>
      </c>
      <c r="AW48" s="1354">
        <f>IF(AW47="","",VLOOKUP(AW47,'勤務表【記載例】シフト記号表（勤務時間帯）'!$C$6:$L$47,10,FALSE))</f>
        <v>8</v>
      </c>
      <c r="AX48" s="1354">
        <f>IF(AX47="","",VLOOKUP(AX47,'勤務表【記載例】シフト記号表（勤務時間帯）'!$C$6:$L$47,10,FALSE))</f>
        <v>7.9999999999999982</v>
      </c>
      <c r="AY48" s="1354">
        <f>IF(AY47="","",VLOOKUP(AY47,'勤務表【記載例】シフト記号表（勤務時間帯）'!$C$6:$L$47,10,FALSE))</f>
        <v>8</v>
      </c>
      <c r="AZ48" s="1354" t="str">
        <f>IF(AZ47="","",VLOOKUP(AZ47,'勤務表【記載例】シフト記号表（勤務時間帯）'!$C$6:$L$47,10,FALSE))</f>
        <v/>
      </c>
      <c r="BA48" s="1354" t="str">
        <f>IF(BA47="","",VLOOKUP(BA47,'勤務表【記載例】シフト記号表（勤務時間帯）'!$C$6:$L$47,10,FALSE))</f>
        <v/>
      </c>
      <c r="BB48" s="1370">
        <f>IF(BB47="","",VLOOKUP(BB47,'勤務表【記載例】シフト記号表（勤務時間帯）'!$C$6:$L$47,10,FALSE))</f>
        <v>7.9999999999999982</v>
      </c>
      <c r="BC48" s="1342" t="str">
        <f>IF(BC47="","",VLOOKUP(BC47,'勤務表【記載例】シフト記号表（勤務時間帯）'!$C$6:$L$47,10,FALSE))</f>
        <v/>
      </c>
      <c r="BD48" s="1354" t="str">
        <f>IF(BD47="","",VLOOKUP(BD47,'勤務表【記載例】シフト記号表（勤務時間帯）'!$C$6:$L$47,10,FALSE))</f>
        <v/>
      </c>
      <c r="BE48" s="1354" t="str">
        <f>IF(BE47="","",VLOOKUP(BE47,'勤務表【記載例】シフト記号表（勤務時間帯）'!$C$6:$L$47,10,FALSE))</f>
        <v/>
      </c>
      <c r="BF48" s="1404">
        <f>IF($BI$3="４週",SUM(AA48:BB48),IF($BI$3="暦月",SUM(AA48:BE48),""))</f>
        <v>160</v>
      </c>
      <c r="BG48" s="1413"/>
      <c r="BH48" s="1422">
        <f>IF($BI$3="４週",BF48/4,IF($BI$3="暦月",(BF48/($BI$8/7)),""))</f>
        <v>40</v>
      </c>
      <c r="BI48" s="1413"/>
      <c r="BJ48" s="1435"/>
      <c r="BK48" s="1442"/>
      <c r="BL48" s="1442"/>
      <c r="BM48" s="1442"/>
      <c r="BN48" s="1452"/>
    </row>
    <row r="49" spans="2:66" ht="20.25" customHeight="1">
      <c r="B49" s="1199">
        <f>B47+1</f>
        <v>17</v>
      </c>
      <c r="C49" s="1462"/>
      <c r="D49" s="1468" t="s">
        <v>1517</v>
      </c>
      <c r="E49" s="1432"/>
      <c r="F49" s="1478"/>
      <c r="G49" s="1213" t="s">
        <v>1524</v>
      </c>
      <c r="H49" s="1224"/>
      <c r="I49" s="1231"/>
      <c r="J49" s="1236"/>
      <c r="K49" s="1231"/>
      <c r="L49" s="1236"/>
      <c r="M49" s="1245" t="s">
        <v>299</v>
      </c>
      <c r="N49" s="1259"/>
      <c r="O49" s="1265" t="s">
        <v>1401</v>
      </c>
      <c r="P49" s="1281"/>
      <c r="Q49" s="1281"/>
      <c r="R49" s="1224"/>
      <c r="S49" s="1288" t="s">
        <v>1546</v>
      </c>
      <c r="T49" s="1293"/>
      <c r="U49" s="1293"/>
      <c r="V49" s="1293"/>
      <c r="W49" s="1304"/>
      <c r="X49" s="1314" t="s">
        <v>1366</v>
      </c>
      <c r="Y49" s="1321"/>
      <c r="Z49" s="1332"/>
      <c r="AA49" s="1343" t="s">
        <v>533</v>
      </c>
      <c r="AB49" s="1355"/>
      <c r="AC49" s="1355" t="s">
        <v>533</v>
      </c>
      <c r="AD49" s="1355"/>
      <c r="AE49" s="1355" t="s">
        <v>90</v>
      </c>
      <c r="AF49" s="1355"/>
      <c r="AG49" s="1371" t="s">
        <v>114</v>
      </c>
      <c r="AH49" s="1343" t="s">
        <v>1072</v>
      </c>
      <c r="AI49" s="1355" t="s">
        <v>90</v>
      </c>
      <c r="AJ49" s="1355" t="s">
        <v>90</v>
      </c>
      <c r="AK49" s="1355" t="s">
        <v>533</v>
      </c>
      <c r="AL49" s="1355" t="s">
        <v>533</v>
      </c>
      <c r="AM49" s="1355"/>
      <c r="AN49" s="1371" t="s">
        <v>90</v>
      </c>
      <c r="AO49" s="1343" t="s">
        <v>114</v>
      </c>
      <c r="AP49" s="1355" t="s">
        <v>1072</v>
      </c>
      <c r="AQ49" s="1355" t="s">
        <v>533</v>
      </c>
      <c r="AR49" s="1355"/>
      <c r="AS49" s="1355" t="s">
        <v>90</v>
      </c>
      <c r="AT49" s="1355" t="s">
        <v>90</v>
      </c>
      <c r="AU49" s="1371"/>
      <c r="AV49" s="1343"/>
      <c r="AW49" s="1355" t="s">
        <v>114</v>
      </c>
      <c r="AX49" s="1355" t="s">
        <v>1072</v>
      </c>
      <c r="AY49" s="1355" t="s">
        <v>533</v>
      </c>
      <c r="AZ49" s="1355" t="s">
        <v>90</v>
      </c>
      <c r="BA49" s="1355" t="s">
        <v>90</v>
      </c>
      <c r="BB49" s="1371"/>
      <c r="BC49" s="1343"/>
      <c r="BD49" s="1355"/>
      <c r="BE49" s="1398"/>
      <c r="BF49" s="1405"/>
      <c r="BG49" s="1414"/>
      <c r="BH49" s="1423"/>
      <c r="BI49" s="1431"/>
      <c r="BJ49" s="1436"/>
      <c r="BK49" s="1443"/>
      <c r="BL49" s="1443"/>
      <c r="BM49" s="1443"/>
      <c r="BN49" s="1453"/>
    </row>
    <row r="50" spans="2:66" ht="20.25" customHeight="1">
      <c r="B50" s="1200"/>
      <c r="C50" s="1461"/>
      <c r="D50" s="1467"/>
      <c r="E50" s="1432"/>
      <c r="F50" s="1478"/>
      <c r="G50" s="1212"/>
      <c r="H50" s="1223"/>
      <c r="I50" s="1231"/>
      <c r="J50" s="1236" t="str">
        <f>G49</f>
        <v>介護職員</v>
      </c>
      <c r="K50" s="1231"/>
      <c r="L50" s="1236" t="str">
        <f>M49</f>
        <v>A</v>
      </c>
      <c r="M50" s="1244"/>
      <c r="N50" s="1258"/>
      <c r="O50" s="1264"/>
      <c r="P50" s="1280"/>
      <c r="Q50" s="1280"/>
      <c r="R50" s="1223"/>
      <c r="S50" s="1288"/>
      <c r="T50" s="1293"/>
      <c r="U50" s="1293"/>
      <c r="V50" s="1293"/>
      <c r="W50" s="1304"/>
      <c r="X50" s="1313" t="s">
        <v>1559</v>
      </c>
      <c r="Y50" s="1320"/>
      <c r="Z50" s="1331"/>
      <c r="AA50" s="1342">
        <f>IF(AA49="","",VLOOKUP(AA49,'勤務表【記載例】シフト記号表（勤務時間帯）'!$C$6:$L$47,10,FALSE))</f>
        <v>7.9999999999999982</v>
      </c>
      <c r="AB50" s="1354" t="str">
        <f>IF(AB49="","",VLOOKUP(AB49,'勤務表【記載例】シフト記号表（勤務時間帯）'!$C$6:$L$47,10,FALSE))</f>
        <v/>
      </c>
      <c r="AC50" s="1354">
        <f>IF(AC49="","",VLOOKUP(AC49,'勤務表【記載例】シフト記号表（勤務時間帯）'!$C$6:$L$47,10,FALSE))</f>
        <v>7.9999999999999982</v>
      </c>
      <c r="AD50" s="1354" t="str">
        <f>IF(AD49="","",VLOOKUP(AD49,'勤務表【記載例】シフト記号表（勤務時間帯）'!$C$6:$L$47,10,FALSE))</f>
        <v/>
      </c>
      <c r="AE50" s="1354">
        <f>IF(AE49="","",VLOOKUP(AE49,'勤務表【記載例】シフト記号表（勤務時間帯）'!$C$6:$L$47,10,FALSE))</f>
        <v>8</v>
      </c>
      <c r="AF50" s="1354" t="str">
        <f>IF(AF49="","",VLOOKUP(AF49,'勤務表【記載例】シフト記号表（勤務時間帯）'!$C$6:$L$47,10,FALSE))</f>
        <v/>
      </c>
      <c r="AG50" s="1370">
        <f>IF(AG49="","",VLOOKUP(AG49,'勤務表【記載例】シフト記号表（勤務時間帯）'!$C$6:$L$47,10,FALSE))</f>
        <v>8</v>
      </c>
      <c r="AH50" s="1342">
        <f>IF(AH49="","",VLOOKUP(AH49,'勤務表【記載例】シフト記号表（勤務時間帯）'!$C$6:$L$47,10,FALSE))</f>
        <v>8</v>
      </c>
      <c r="AI50" s="1354">
        <f>IF(AI49="","",VLOOKUP(AI49,'勤務表【記載例】シフト記号表（勤務時間帯）'!$C$6:$L$47,10,FALSE))</f>
        <v>8</v>
      </c>
      <c r="AJ50" s="1354">
        <f>IF(AJ49="","",VLOOKUP(AJ49,'勤務表【記載例】シフト記号表（勤務時間帯）'!$C$6:$L$47,10,FALSE))</f>
        <v>8</v>
      </c>
      <c r="AK50" s="1354">
        <f>IF(AK49="","",VLOOKUP(AK49,'勤務表【記載例】シフト記号表（勤務時間帯）'!$C$6:$L$47,10,FALSE))</f>
        <v>7.9999999999999982</v>
      </c>
      <c r="AL50" s="1354">
        <f>IF(AL49="","",VLOOKUP(AL49,'勤務表【記載例】シフト記号表（勤務時間帯）'!$C$6:$L$47,10,FALSE))</f>
        <v>7.9999999999999982</v>
      </c>
      <c r="AM50" s="1354" t="str">
        <f>IF(AM49="","",VLOOKUP(AM49,'勤務表【記載例】シフト記号表（勤務時間帯）'!$C$6:$L$47,10,FALSE))</f>
        <v/>
      </c>
      <c r="AN50" s="1370">
        <f>IF(AN49="","",VLOOKUP(AN49,'勤務表【記載例】シフト記号表（勤務時間帯）'!$C$6:$L$47,10,FALSE))</f>
        <v>8</v>
      </c>
      <c r="AO50" s="1342">
        <f>IF(AO49="","",VLOOKUP(AO49,'勤務表【記載例】シフト記号表（勤務時間帯）'!$C$6:$L$47,10,FALSE))</f>
        <v>8</v>
      </c>
      <c r="AP50" s="1354">
        <f>IF(AP49="","",VLOOKUP(AP49,'勤務表【記載例】シフト記号表（勤務時間帯）'!$C$6:$L$47,10,FALSE))</f>
        <v>8</v>
      </c>
      <c r="AQ50" s="1354">
        <f>IF(AQ49="","",VLOOKUP(AQ49,'勤務表【記載例】シフト記号表（勤務時間帯）'!$C$6:$L$47,10,FALSE))</f>
        <v>7.9999999999999982</v>
      </c>
      <c r="AR50" s="1354" t="str">
        <f>IF(AR49="","",VLOOKUP(AR49,'勤務表【記載例】シフト記号表（勤務時間帯）'!$C$6:$L$47,10,FALSE))</f>
        <v/>
      </c>
      <c r="AS50" s="1354">
        <f>IF(AS49="","",VLOOKUP(AS49,'勤務表【記載例】シフト記号表（勤務時間帯）'!$C$6:$L$47,10,FALSE))</f>
        <v>8</v>
      </c>
      <c r="AT50" s="1354">
        <f>IF(AT49="","",VLOOKUP(AT49,'勤務表【記載例】シフト記号表（勤務時間帯）'!$C$6:$L$47,10,FALSE))</f>
        <v>8</v>
      </c>
      <c r="AU50" s="1370" t="str">
        <f>IF(AU49="","",VLOOKUP(AU49,'勤務表【記載例】シフト記号表（勤務時間帯）'!$C$6:$L$47,10,FALSE))</f>
        <v/>
      </c>
      <c r="AV50" s="1342" t="str">
        <f>IF(AV49="","",VLOOKUP(AV49,'勤務表【記載例】シフト記号表（勤務時間帯）'!$C$6:$L$47,10,FALSE))</f>
        <v/>
      </c>
      <c r="AW50" s="1354">
        <f>IF(AW49="","",VLOOKUP(AW49,'勤務表【記載例】シフト記号表（勤務時間帯）'!$C$6:$L$47,10,FALSE))</f>
        <v>8</v>
      </c>
      <c r="AX50" s="1354">
        <f>IF(AX49="","",VLOOKUP(AX49,'勤務表【記載例】シフト記号表（勤務時間帯）'!$C$6:$L$47,10,FALSE))</f>
        <v>8</v>
      </c>
      <c r="AY50" s="1354">
        <f>IF(AY49="","",VLOOKUP(AY49,'勤務表【記載例】シフト記号表（勤務時間帯）'!$C$6:$L$47,10,FALSE))</f>
        <v>7.9999999999999982</v>
      </c>
      <c r="AZ50" s="1354">
        <f>IF(AZ49="","",VLOOKUP(AZ49,'勤務表【記載例】シフト記号表（勤務時間帯）'!$C$6:$L$47,10,FALSE))</f>
        <v>8</v>
      </c>
      <c r="BA50" s="1354">
        <f>IF(BA49="","",VLOOKUP(BA49,'勤務表【記載例】シフト記号表（勤務時間帯）'!$C$6:$L$47,10,FALSE))</f>
        <v>8</v>
      </c>
      <c r="BB50" s="1370" t="str">
        <f>IF(BB49="","",VLOOKUP(BB49,'勤務表【記載例】シフト記号表（勤務時間帯）'!$C$6:$L$47,10,FALSE))</f>
        <v/>
      </c>
      <c r="BC50" s="1342" t="str">
        <f>IF(BC49="","",VLOOKUP(BC49,'勤務表【記載例】シフト記号表（勤務時間帯）'!$C$6:$L$47,10,FALSE))</f>
        <v/>
      </c>
      <c r="BD50" s="1354" t="str">
        <f>IF(BD49="","",VLOOKUP(BD49,'勤務表【記載例】シフト記号表（勤務時間帯）'!$C$6:$L$47,10,FALSE))</f>
        <v/>
      </c>
      <c r="BE50" s="1354" t="str">
        <f>IF(BE49="","",VLOOKUP(BE49,'勤務表【記載例】シフト記号表（勤務時間帯）'!$C$6:$L$47,10,FALSE))</f>
        <v/>
      </c>
      <c r="BF50" s="1404">
        <f>IF($BI$3="４週",SUM(AA50:BB50),IF($BI$3="暦月",SUM(AA50:BE50),""))</f>
        <v>160</v>
      </c>
      <c r="BG50" s="1413"/>
      <c r="BH50" s="1422">
        <f>IF($BI$3="４週",BF50/4,IF($BI$3="暦月",(BF50/($BI$8/7)),""))</f>
        <v>40</v>
      </c>
      <c r="BI50" s="1413"/>
      <c r="BJ50" s="1435"/>
      <c r="BK50" s="1442"/>
      <c r="BL50" s="1442"/>
      <c r="BM50" s="1442"/>
      <c r="BN50" s="1452"/>
    </row>
    <row r="51" spans="2:66" ht="20.25" customHeight="1">
      <c r="B51" s="1199">
        <f>B49+1</f>
        <v>18</v>
      </c>
      <c r="C51" s="1462"/>
      <c r="D51" s="1468" t="s">
        <v>1517</v>
      </c>
      <c r="E51" s="1432"/>
      <c r="F51" s="1478"/>
      <c r="G51" s="1213" t="s">
        <v>1524</v>
      </c>
      <c r="H51" s="1224"/>
      <c r="I51" s="1231"/>
      <c r="J51" s="1236"/>
      <c r="K51" s="1231"/>
      <c r="L51" s="1236"/>
      <c r="M51" s="1245" t="s">
        <v>299</v>
      </c>
      <c r="N51" s="1259"/>
      <c r="O51" s="1265" t="s">
        <v>1401</v>
      </c>
      <c r="P51" s="1281"/>
      <c r="Q51" s="1281"/>
      <c r="R51" s="1224"/>
      <c r="S51" s="1288" t="s">
        <v>407</v>
      </c>
      <c r="T51" s="1293"/>
      <c r="U51" s="1293"/>
      <c r="V51" s="1293"/>
      <c r="W51" s="1304"/>
      <c r="X51" s="1314" t="s">
        <v>1366</v>
      </c>
      <c r="Y51" s="1321"/>
      <c r="Z51" s="1332"/>
      <c r="AA51" s="1343" t="s">
        <v>1072</v>
      </c>
      <c r="AB51" s="1355"/>
      <c r="AC51" s="1355" t="s">
        <v>90</v>
      </c>
      <c r="AD51" s="1355" t="s">
        <v>533</v>
      </c>
      <c r="AE51" s="1355" t="s">
        <v>533</v>
      </c>
      <c r="AF51" s="1355" t="s">
        <v>533</v>
      </c>
      <c r="AG51" s="1371"/>
      <c r="AH51" s="1343" t="s">
        <v>114</v>
      </c>
      <c r="AI51" s="1355" t="s">
        <v>1072</v>
      </c>
      <c r="AJ51" s="1355" t="s">
        <v>533</v>
      </c>
      <c r="AK51" s="1355"/>
      <c r="AL51" s="1355" t="s">
        <v>90</v>
      </c>
      <c r="AM51" s="1355" t="s">
        <v>90</v>
      </c>
      <c r="AN51" s="1371"/>
      <c r="AO51" s="1343"/>
      <c r="AP51" s="1355" t="s">
        <v>114</v>
      </c>
      <c r="AQ51" s="1355" t="s">
        <v>1072</v>
      </c>
      <c r="AR51" s="1355" t="s">
        <v>533</v>
      </c>
      <c r="AS51" s="1355"/>
      <c r="AT51" s="1355" t="s">
        <v>90</v>
      </c>
      <c r="AU51" s="1371" t="s">
        <v>90</v>
      </c>
      <c r="AV51" s="1343" t="s">
        <v>90</v>
      </c>
      <c r="AW51" s="1355"/>
      <c r="AX51" s="1355" t="s">
        <v>114</v>
      </c>
      <c r="AY51" s="1355" t="s">
        <v>1072</v>
      </c>
      <c r="AZ51" s="1355" t="s">
        <v>533</v>
      </c>
      <c r="BA51" s="1355"/>
      <c r="BB51" s="1371" t="s">
        <v>90</v>
      </c>
      <c r="BC51" s="1343"/>
      <c r="BD51" s="1355"/>
      <c r="BE51" s="1398"/>
      <c r="BF51" s="1405"/>
      <c r="BG51" s="1414"/>
      <c r="BH51" s="1423"/>
      <c r="BI51" s="1431"/>
      <c r="BJ51" s="1436"/>
      <c r="BK51" s="1443"/>
      <c r="BL51" s="1443"/>
      <c r="BM51" s="1443"/>
      <c r="BN51" s="1453"/>
    </row>
    <row r="52" spans="2:66" ht="20.25" customHeight="1">
      <c r="B52" s="1200"/>
      <c r="C52" s="1461"/>
      <c r="D52" s="1467"/>
      <c r="E52" s="1432"/>
      <c r="F52" s="1478"/>
      <c r="G52" s="1212"/>
      <c r="H52" s="1223"/>
      <c r="I52" s="1231"/>
      <c r="J52" s="1236" t="str">
        <f>G51</f>
        <v>介護職員</v>
      </c>
      <c r="K52" s="1231"/>
      <c r="L52" s="1236" t="str">
        <f>M51</f>
        <v>A</v>
      </c>
      <c r="M52" s="1244"/>
      <c r="N52" s="1258"/>
      <c r="O52" s="1264"/>
      <c r="P52" s="1280"/>
      <c r="Q52" s="1280"/>
      <c r="R52" s="1223"/>
      <c r="S52" s="1288"/>
      <c r="T52" s="1293"/>
      <c r="U52" s="1293"/>
      <c r="V52" s="1293"/>
      <c r="W52" s="1304"/>
      <c r="X52" s="1313" t="s">
        <v>1559</v>
      </c>
      <c r="Y52" s="1320"/>
      <c r="Z52" s="1331"/>
      <c r="AA52" s="1342">
        <f>IF(AA51="","",VLOOKUP(AA51,'勤務表【記載例】シフト記号表（勤務時間帯）'!$C$6:$L$47,10,FALSE))</f>
        <v>8</v>
      </c>
      <c r="AB52" s="1354" t="str">
        <f>IF(AB51="","",VLOOKUP(AB51,'勤務表【記載例】シフト記号表（勤務時間帯）'!$C$6:$L$47,10,FALSE))</f>
        <v/>
      </c>
      <c r="AC52" s="1354">
        <f>IF(AC51="","",VLOOKUP(AC51,'勤務表【記載例】シフト記号表（勤務時間帯）'!$C$6:$L$47,10,FALSE))</f>
        <v>8</v>
      </c>
      <c r="AD52" s="1354">
        <f>IF(AD51="","",VLOOKUP(AD51,'勤務表【記載例】シフト記号表（勤務時間帯）'!$C$6:$L$47,10,FALSE))</f>
        <v>7.9999999999999982</v>
      </c>
      <c r="AE52" s="1354">
        <f>IF(AE51="","",VLOOKUP(AE51,'勤務表【記載例】シフト記号表（勤務時間帯）'!$C$6:$L$47,10,FALSE))</f>
        <v>7.9999999999999982</v>
      </c>
      <c r="AF52" s="1354">
        <f>IF(AF51="","",VLOOKUP(AF51,'勤務表【記載例】シフト記号表（勤務時間帯）'!$C$6:$L$47,10,FALSE))</f>
        <v>7.9999999999999982</v>
      </c>
      <c r="AG52" s="1370" t="str">
        <f>IF(AG51="","",VLOOKUP(AG51,'勤務表【記載例】シフト記号表（勤務時間帯）'!$C$6:$L$47,10,FALSE))</f>
        <v/>
      </c>
      <c r="AH52" s="1342">
        <f>IF(AH51="","",VLOOKUP(AH51,'勤務表【記載例】シフト記号表（勤務時間帯）'!$C$6:$L$47,10,FALSE))</f>
        <v>8</v>
      </c>
      <c r="AI52" s="1354">
        <f>IF(AI51="","",VLOOKUP(AI51,'勤務表【記載例】シフト記号表（勤務時間帯）'!$C$6:$L$47,10,FALSE))</f>
        <v>8</v>
      </c>
      <c r="AJ52" s="1354">
        <f>IF(AJ51="","",VLOOKUP(AJ51,'勤務表【記載例】シフト記号表（勤務時間帯）'!$C$6:$L$47,10,FALSE))</f>
        <v>7.9999999999999982</v>
      </c>
      <c r="AK52" s="1354" t="str">
        <f>IF(AK51="","",VLOOKUP(AK51,'勤務表【記載例】シフト記号表（勤務時間帯）'!$C$6:$L$47,10,FALSE))</f>
        <v/>
      </c>
      <c r="AL52" s="1354">
        <f>IF(AL51="","",VLOOKUP(AL51,'勤務表【記載例】シフト記号表（勤務時間帯）'!$C$6:$L$47,10,FALSE))</f>
        <v>8</v>
      </c>
      <c r="AM52" s="1354">
        <f>IF(AM51="","",VLOOKUP(AM51,'勤務表【記載例】シフト記号表（勤務時間帯）'!$C$6:$L$47,10,FALSE))</f>
        <v>8</v>
      </c>
      <c r="AN52" s="1370" t="str">
        <f>IF(AN51="","",VLOOKUP(AN51,'勤務表【記載例】シフト記号表（勤務時間帯）'!$C$6:$L$47,10,FALSE))</f>
        <v/>
      </c>
      <c r="AO52" s="1342" t="str">
        <f>IF(AO51="","",VLOOKUP(AO51,'勤務表【記載例】シフト記号表（勤務時間帯）'!$C$6:$L$47,10,FALSE))</f>
        <v/>
      </c>
      <c r="AP52" s="1354">
        <f>IF(AP51="","",VLOOKUP(AP51,'勤務表【記載例】シフト記号表（勤務時間帯）'!$C$6:$L$47,10,FALSE))</f>
        <v>8</v>
      </c>
      <c r="AQ52" s="1354">
        <f>IF(AQ51="","",VLOOKUP(AQ51,'勤務表【記載例】シフト記号表（勤務時間帯）'!$C$6:$L$47,10,FALSE))</f>
        <v>8</v>
      </c>
      <c r="AR52" s="1354">
        <f>IF(AR51="","",VLOOKUP(AR51,'勤務表【記載例】シフト記号表（勤務時間帯）'!$C$6:$L$47,10,FALSE))</f>
        <v>7.9999999999999982</v>
      </c>
      <c r="AS52" s="1354" t="str">
        <f>IF(AS51="","",VLOOKUP(AS51,'勤務表【記載例】シフト記号表（勤務時間帯）'!$C$6:$L$47,10,FALSE))</f>
        <v/>
      </c>
      <c r="AT52" s="1354">
        <f>IF(AT51="","",VLOOKUP(AT51,'勤務表【記載例】シフト記号表（勤務時間帯）'!$C$6:$L$47,10,FALSE))</f>
        <v>8</v>
      </c>
      <c r="AU52" s="1370">
        <f>IF(AU51="","",VLOOKUP(AU51,'勤務表【記載例】シフト記号表（勤務時間帯）'!$C$6:$L$47,10,FALSE))</f>
        <v>8</v>
      </c>
      <c r="AV52" s="1342">
        <f>IF(AV51="","",VLOOKUP(AV51,'勤務表【記載例】シフト記号表（勤務時間帯）'!$C$6:$L$47,10,FALSE))</f>
        <v>8</v>
      </c>
      <c r="AW52" s="1354" t="str">
        <f>IF(AW51="","",VLOOKUP(AW51,'勤務表【記載例】シフト記号表（勤務時間帯）'!$C$6:$L$47,10,FALSE))</f>
        <v/>
      </c>
      <c r="AX52" s="1354">
        <f>IF(AX51="","",VLOOKUP(AX51,'勤務表【記載例】シフト記号表（勤務時間帯）'!$C$6:$L$47,10,FALSE))</f>
        <v>8</v>
      </c>
      <c r="AY52" s="1354">
        <f>IF(AY51="","",VLOOKUP(AY51,'勤務表【記載例】シフト記号表（勤務時間帯）'!$C$6:$L$47,10,FALSE))</f>
        <v>8</v>
      </c>
      <c r="AZ52" s="1354">
        <f>IF(AZ51="","",VLOOKUP(AZ51,'勤務表【記載例】シフト記号表（勤務時間帯）'!$C$6:$L$47,10,FALSE))</f>
        <v>7.9999999999999982</v>
      </c>
      <c r="BA52" s="1354" t="str">
        <f>IF(BA51="","",VLOOKUP(BA51,'勤務表【記載例】シフト記号表（勤務時間帯）'!$C$6:$L$47,10,FALSE))</f>
        <v/>
      </c>
      <c r="BB52" s="1370">
        <f>IF(BB51="","",VLOOKUP(BB51,'勤務表【記載例】シフト記号表（勤務時間帯）'!$C$6:$L$47,10,FALSE))</f>
        <v>8</v>
      </c>
      <c r="BC52" s="1342" t="str">
        <f>IF(BC51="","",VLOOKUP(BC51,'勤務表【記載例】シフト記号表（勤務時間帯）'!$C$6:$L$47,10,FALSE))</f>
        <v/>
      </c>
      <c r="BD52" s="1354" t="str">
        <f>IF(BD51="","",VLOOKUP(BD51,'勤務表【記載例】シフト記号表（勤務時間帯）'!$C$6:$L$47,10,FALSE))</f>
        <v/>
      </c>
      <c r="BE52" s="1354" t="str">
        <f>IF(BE51="","",VLOOKUP(BE51,'勤務表【記載例】シフト記号表（勤務時間帯）'!$C$6:$L$47,10,FALSE))</f>
        <v/>
      </c>
      <c r="BF52" s="1404">
        <f>IF($BI$3="４週",SUM(AA52:BB52),IF($BI$3="暦月",SUM(AA52:BE52),""))</f>
        <v>160</v>
      </c>
      <c r="BG52" s="1413"/>
      <c r="BH52" s="1422">
        <f>IF($BI$3="４週",BF52/4,IF($BI$3="暦月",(BF52/($BI$8/7)),""))</f>
        <v>40</v>
      </c>
      <c r="BI52" s="1413"/>
      <c r="BJ52" s="1435"/>
      <c r="BK52" s="1442"/>
      <c r="BL52" s="1442"/>
      <c r="BM52" s="1442"/>
      <c r="BN52" s="1452"/>
    </row>
    <row r="53" spans="2:66" ht="20.25" customHeight="1">
      <c r="B53" s="1199">
        <f>B51+1</f>
        <v>19</v>
      </c>
      <c r="C53" s="1462"/>
      <c r="D53" s="1468" t="s">
        <v>1517</v>
      </c>
      <c r="E53" s="1432"/>
      <c r="F53" s="1478"/>
      <c r="G53" s="1213" t="s">
        <v>1524</v>
      </c>
      <c r="H53" s="1224"/>
      <c r="I53" s="1232"/>
      <c r="J53" s="1237"/>
      <c r="K53" s="1232"/>
      <c r="L53" s="1237"/>
      <c r="M53" s="1245" t="s">
        <v>1525</v>
      </c>
      <c r="N53" s="1259"/>
      <c r="O53" s="1265" t="s">
        <v>1401</v>
      </c>
      <c r="P53" s="1281"/>
      <c r="Q53" s="1281"/>
      <c r="R53" s="1224"/>
      <c r="S53" s="1288" t="s">
        <v>695</v>
      </c>
      <c r="T53" s="1293"/>
      <c r="U53" s="1293"/>
      <c r="V53" s="1293"/>
      <c r="W53" s="1304"/>
      <c r="X53" s="1312" t="s">
        <v>1366</v>
      </c>
      <c r="Y53" s="1319"/>
      <c r="Z53" s="1330"/>
      <c r="AA53" s="1343" t="s">
        <v>90</v>
      </c>
      <c r="AB53" s="1355"/>
      <c r="AC53" s="1355"/>
      <c r="AD53" s="1355" t="s">
        <v>90</v>
      </c>
      <c r="AE53" s="1355"/>
      <c r="AF53" s="1355" t="s">
        <v>90</v>
      </c>
      <c r="AG53" s="1371" t="s">
        <v>90</v>
      </c>
      <c r="AH53" s="1343"/>
      <c r="AI53" s="1355" t="s">
        <v>90</v>
      </c>
      <c r="AJ53" s="1355"/>
      <c r="AK53" s="1355"/>
      <c r="AL53" s="1355" t="s">
        <v>90</v>
      </c>
      <c r="AM53" s="1355" t="s">
        <v>533</v>
      </c>
      <c r="AN53" s="1371" t="s">
        <v>533</v>
      </c>
      <c r="AO53" s="1343" t="s">
        <v>90</v>
      </c>
      <c r="AP53" s="1355"/>
      <c r="AQ53" s="1355" t="s">
        <v>90</v>
      </c>
      <c r="AR53" s="1355"/>
      <c r="AS53" s="1355" t="s">
        <v>90</v>
      </c>
      <c r="AT53" s="1355"/>
      <c r="AU53" s="1371" t="s">
        <v>533</v>
      </c>
      <c r="AV53" s="1343" t="s">
        <v>533</v>
      </c>
      <c r="AW53" s="1355" t="s">
        <v>90</v>
      </c>
      <c r="AX53" s="1355"/>
      <c r="AY53" s="1355" t="s">
        <v>90</v>
      </c>
      <c r="AZ53" s="1355"/>
      <c r="BA53" s="1355" t="s">
        <v>533</v>
      </c>
      <c r="BB53" s="1371"/>
      <c r="BC53" s="1343"/>
      <c r="BD53" s="1355"/>
      <c r="BE53" s="1398"/>
      <c r="BF53" s="1405"/>
      <c r="BG53" s="1414"/>
      <c r="BH53" s="1423"/>
      <c r="BI53" s="1431"/>
      <c r="BJ53" s="1436"/>
      <c r="BK53" s="1443"/>
      <c r="BL53" s="1443"/>
      <c r="BM53" s="1443"/>
      <c r="BN53" s="1453"/>
    </row>
    <row r="54" spans="2:66" ht="20.25" customHeight="1">
      <c r="B54" s="1200"/>
      <c r="C54" s="1461"/>
      <c r="D54" s="1467"/>
      <c r="E54" s="1432"/>
      <c r="F54" s="1478"/>
      <c r="G54" s="1212"/>
      <c r="H54" s="1223"/>
      <c r="I54" s="1231"/>
      <c r="J54" s="1236" t="str">
        <f>G53</f>
        <v>介護職員</v>
      </c>
      <c r="K54" s="1231"/>
      <c r="L54" s="1236" t="str">
        <f>M53</f>
        <v>C</v>
      </c>
      <c r="M54" s="1244"/>
      <c r="N54" s="1258"/>
      <c r="O54" s="1264"/>
      <c r="P54" s="1280"/>
      <c r="Q54" s="1280"/>
      <c r="R54" s="1223"/>
      <c r="S54" s="1288"/>
      <c r="T54" s="1293"/>
      <c r="U54" s="1293"/>
      <c r="V54" s="1293"/>
      <c r="W54" s="1304"/>
      <c r="X54" s="1313" t="s">
        <v>1559</v>
      </c>
      <c r="Y54" s="1318"/>
      <c r="Z54" s="1329"/>
      <c r="AA54" s="1342">
        <f>IF(AA53="","",VLOOKUP(AA53,'勤務表【記載例】シフト記号表（勤務時間帯）'!$C$6:$L$47,10,FALSE))</f>
        <v>8</v>
      </c>
      <c r="AB54" s="1354" t="str">
        <f>IF(AB53="","",VLOOKUP(AB53,'勤務表【記載例】シフト記号表（勤務時間帯）'!$C$6:$L$47,10,FALSE))</f>
        <v/>
      </c>
      <c r="AC54" s="1354" t="str">
        <f>IF(AC53="","",VLOOKUP(AC53,'勤務表【記載例】シフト記号表（勤務時間帯）'!$C$6:$L$47,10,FALSE))</f>
        <v/>
      </c>
      <c r="AD54" s="1354">
        <f>IF(AD53="","",VLOOKUP(AD53,'勤務表【記載例】シフト記号表（勤務時間帯）'!$C$6:$L$47,10,FALSE))</f>
        <v>8</v>
      </c>
      <c r="AE54" s="1354" t="str">
        <f>IF(AE53="","",VLOOKUP(AE53,'勤務表【記載例】シフト記号表（勤務時間帯）'!$C$6:$L$47,10,FALSE))</f>
        <v/>
      </c>
      <c r="AF54" s="1354">
        <f>IF(AF53="","",VLOOKUP(AF53,'勤務表【記載例】シフト記号表（勤務時間帯）'!$C$6:$L$47,10,FALSE))</f>
        <v>8</v>
      </c>
      <c r="AG54" s="1370">
        <f>IF(AG53="","",VLOOKUP(AG53,'勤務表【記載例】シフト記号表（勤務時間帯）'!$C$6:$L$47,10,FALSE))</f>
        <v>8</v>
      </c>
      <c r="AH54" s="1342" t="str">
        <f>IF(AH53="","",VLOOKUP(AH53,'勤務表【記載例】シフト記号表（勤務時間帯）'!$C$6:$L$47,10,FALSE))</f>
        <v/>
      </c>
      <c r="AI54" s="1354">
        <f>IF(AI53="","",VLOOKUP(AI53,'勤務表【記載例】シフト記号表（勤務時間帯）'!$C$6:$L$47,10,FALSE))</f>
        <v>8</v>
      </c>
      <c r="AJ54" s="1354" t="str">
        <f>IF(AJ53="","",VLOOKUP(AJ53,'勤務表【記載例】シフト記号表（勤務時間帯）'!$C$6:$L$47,10,FALSE))</f>
        <v/>
      </c>
      <c r="AK54" s="1354" t="str">
        <f>IF(AK53="","",VLOOKUP(AK53,'勤務表【記載例】シフト記号表（勤務時間帯）'!$C$6:$L$47,10,FALSE))</f>
        <v/>
      </c>
      <c r="AL54" s="1354">
        <f>IF(AL53="","",VLOOKUP(AL53,'勤務表【記載例】シフト記号表（勤務時間帯）'!$C$6:$L$47,10,FALSE))</f>
        <v>8</v>
      </c>
      <c r="AM54" s="1354">
        <f>IF(AM53="","",VLOOKUP(AM53,'勤務表【記載例】シフト記号表（勤務時間帯）'!$C$6:$L$47,10,FALSE))</f>
        <v>7.9999999999999982</v>
      </c>
      <c r="AN54" s="1370">
        <f>IF(AN53="","",VLOOKUP(AN53,'勤務表【記載例】シフト記号表（勤務時間帯）'!$C$6:$L$47,10,FALSE))</f>
        <v>7.9999999999999982</v>
      </c>
      <c r="AO54" s="1342">
        <f>IF(AO53="","",VLOOKUP(AO53,'勤務表【記載例】シフト記号表（勤務時間帯）'!$C$6:$L$47,10,FALSE))</f>
        <v>8</v>
      </c>
      <c r="AP54" s="1354" t="str">
        <f>IF(AP53="","",VLOOKUP(AP53,'勤務表【記載例】シフト記号表（勤務時間帯）'!$C$6:$L$47,10,FALSE))</f>
        <v/>
      </c>
      <c r="AQ54" s="1354">
        <f>IF(AQ53="","",VLOOKUP(AQ53,'勤務表【記載例】シフト記号表（勤務時間帯）'!$C$6:$L$47,10,FALSE))</f>
        <v>8</v>
      </c>
      <c r="AR54" s="1354" t="str">
        <f>IF(AR53="","",VLOOKUP(AR53,'勤務表【記載例】シフト記号表（勤務時間帯）'!$C$6:$L$47,10,FALSE))</f>
        <v/>
      </c>
      <c r="AS54" s="1354">
        <f>IF(AS53="","",VLOOKUP(AS53,'勤務表【記載例】シフト記号表（勤務時間帯）'!$C$6:$L$47,10,FALSE))</f>
        <v>8</v>
      </c>
      <c r="AT54" s="1354" t="str">
        <f>IF(AT53="","",VLOOKUP(AT53,'勤務表【記載例】シフト記号表（勤務時間帯）'!$C$6:$L$47,10,FALSE))</f>
        <v/>
      </c>
      <c r="AU54" s="1370">
        <f>IF(AU53="","",VLOOKUP(AU53,'勤務表【記載例】シフト記号表（勤務時間帯）'!$C$6:$L$47,10,FALSE))</f>
        <v>7.9999999999999982</v>
      </c>
      <c r="AV54" s="1342">
        <f>IF(AV53="","",VLOOKUP(AV53,'勤務表【記載例】シフト記号表（勤務時間帯）'!$C$6:$L$47,10,FALSE))</f>
        <v>7.9999999999999982</v>
      </c>
      <c r="AW54" s="1354">
        <f>IF(AW53="","",VLOOKUP(AW53,'勤務表【記載例】シフト記号表（勤務時間帯）'!$C$6:$L$47,10,FALSE))</f>
        <v>8</v>
      </c>
      <c r="AX54" s="1354" t="str">
        <f>IF(AX53="","",VLOOKUP(AX53,'勤務表【記載例】シフト記号表（勤務時間帯）'!$C$6:$L$47,10,FALSE))</f>
        <v/>
      </c>
      <c r="AY54" s="1354">
        <f>IF(AY53="","",VLOOKUP(AY53,'勤務表【記載例】シフト記号表（勤務時間帯）'!$C$6:$L$47,10,FALSE))</f>
        <v>8</v>
      </c>
      <c r="AZ54" s="1354" t="str">
        <f>IF(AZ53="","",VLOOKUP(AZ53,'勤務表【記載例】シフト記号表（勤務時間帯）'!$C$6:$L$47,10,FALSE))</f>
        <v/>
      </c>
      <c r="BA54" s="1354">
        <f>IF(BA53="","",VLOOKUP(BA53,'勤務表【記載例】シフト記号表（勤務時間帯）'!$C$6:$L$47,10,FALSE))</f>
        <v>7.9999999999999982</v>
      </c>
      <c r="BB54" s="1370" t="str">
        <f>IF(BB53="","",VLOOKUP(BB53,'勤務表【記載例】シフト記号表（勤務時間帯）'!$C$6:$L$47,10,FALSE))</f>
        <v/>
      </c>
      <c r="BC54" s="1342" t="str">
        <f>IF(BC53="","",VLOOKUP(BC53,'勤務表【記載例】シフト記号表（勤務時間帯）'!$C$6:$L$47,10,FALSE))</f>
        <v/>
      </c>
      <c r="BD54" s="1354" t="str">
        <f>IF(BD53="","",VLOOKUP(BD53,'勤務表【記載例】シフト記号表（勤務時間帯）'!$C$6:$L$47,10,FALSE))</f>
        <v/>
      </c>
      <c r="BE54" s="1354" t="str">
        <f>IF(BE53="","",VLOOKUP(BE53,'勤務表【記載例】シフト記号表（勤務時間帯）'!$C$6:$L$47,10,FALSE))</f>
        <v/>
      </c>
      <c r="BF54" s="1404">
        <f>IF($BI$3="４週",SUM(AA54:BB54),IF($BI$3="暦月",SUM(AA54:BE54),""))</f>
        <v>128</v>
      </c>
      <c r="BG54" s="1413"/>
      <c r="BH54" s="1422">
        <f>IF($BI$3="４週",BF54/4,IF($BI$3="暦月",(BF54/($BI$8/7)),""))</f>
        <v>32</v>
      </c>
      <c r="BI54" s="1413"/>
      <c r="BJ54" s="1435"/>
      <c r="BK54" s="1442"/>
      <c r="BL54" s="1442"/>
      <c r="BM54" s="1442"/>
      <c r="BN54" s="1452"/>
    </row>
    <row r="55" spans="2:66" ht="20.25" customHeight="1">
      <c r="B55" s="1199">
        <f>B53+1</f>
        <v>20</v>
      </c>
      <c r="C55" s="1462" t="s">
        <v>1514</v>
      </c>
      <c r="D55" s="1468" t="s">
        <v>1518</v>
      </c>
      <c r="E55" s="1432"/>
      <c r="F55" s="1478"/>
      <c r="G55" s="1213" t="s">
        <v>1524</v>
      </c>
      <c r="H55" s="1224"/>
      <c r="I55" s="1232"/>
      <c r="J55" s="1237"/>
      <c r="K55" s="1232"/>
      <c r="L55" s="1237"/>
      <c r="M55" s="1245" t="s">
        <v>299</v>
      </c>
      <c r="N55" s="1259"/>
      <c r="O55" s="1265" t="s">
        <v>1528</v>
      </c>
      <c r="P55" s="1281"/>
      <c r="Q55" s="1281"/>
      <c r="R55" s="1224"/>
      <c r="S55" s="1288" t="s">
        <v>1108</v>
      </c>
      <c r="T55" s="1293"/>
      <c r="U55" s="1293"/>
      <c r="V55" s="1293"/>
      <c r="W55" s="1304"/>
      <c r="X55" s="1312" t="s">
        <v>1366</v>
      </c>
      <c r="Y55" s="1319"/>
      <c r="Z55" s="1330"/>
      <c r="AA55" s="1343" t="s">
        <v>114</v>
      </c>
      <c r="AB55" s="1355" t="s">
        <v>1072</v>
      </c>
      <c r="AC55" s="1355" t="s">
        <v>533</v>
      </c>
      <c r="AD55" s="1355" t="s">
        <v>533</v>
      </c>
      <c r="AE55" s="1355"/>
      <c r="AF55" s="1355" t="s">
        <v>90</v>
      </c>
      <c r="AG55" s="1371"/>
      <c r="AH55" s="1343"/>
      <c r="AI55" s="1355" t="s">
        <v>114</v>
      </c>
      <c r="AJ55" s="1355" t="s">
        <v>1072</v>
      </c>
      <c r="AK55" s="1355" t="s">
        <v>533</v>
      </c>
      <c r="AL55" s="1355" t="s">
        <v>533</v>
      </c>
      <c r="AM55" s="1355"/>
      <c r="AN55" s="1371" t="s">
        <v>90</v>
      </c>
      <c r="AO55" s="1343" t="s">
        <v>90</v>
      </c>
      <c r="AP55" s="1355"/>
      <c r="AQ55" s="1355" t="s">
        <v>114</v>
      </c>
      <c r="AR55" s="1355" t="s">
        <v>1072</v>
      </c>
      <c r="AS55" s="1355" t="s">
        <v>533</v>
      </c>
      <c r="AT55" s="1355" t="s">
        <v>533</v>
      </c>
      <c r="AU55" s="1371"/>
      <c r="AV55" s="1343" t="s">
        <v>90</v>
      </c>
      <c r="AW55" s="1355"/>
      <c r="AX55" s="1355"/>
      <c r="AY55" s="1355" t="s">
        <v>114</v>
      </c>
      <c r="AZ55" s="1355" t="s">
        <v>1072</v>
      </c>
      <c r="BA55" s="1355" t="s">
        <v>533</v>
      </c>
      <c r="BB55" s="1371" t="s">
        <v>533</v>
      </c>
      <c r="BC55" s="1343"/>
      <c r="BD55" s="1355"/>
      <c r="BE55" s="1398"/>
      <c r="BF55" s="1405"/>
      <c r="BG55" s="1414"/>
      <c r="BH55" s="1423"/>
      <c r="BI55" s="1431"/>
      <c r="BJ55" s="1436"/>
      <c r="BK55" s="1443"/>
      <c r="BL55" s="1443"/>
      <c r="BM55" s="1443"/>
      <c r="BN55" s="1453"/>
    </row>
    <row r="56" spans="2:66" ht="20.25" customHeight="1">
      <c r="B56" s="1200"/>
      <c r="C56" s="1461"/>
      <c r="D56" s="1467"/>
      <c r="E56" s="1432"/>
      <c r="F56" s="1478"/>
      <c r="G56" s="1212"/>
      <c r="H56" s="1223"/>
      <c r="I56" s="1231"/>
      <c r="J56" s="1236" t="str">
        <f>G55</f>
        <v>介護職員</v>
      </c>
      <c r="K56" s="1231"/>
      <c r="L56" s="1236" t="str">
        <f>M55</f>
        <v>A</v>
      </c>
      <c r="M56" s="1244"/>
      <c r="N56" s="1258"/>
      <c r="O56" s="1264"/>
      <c r="P56" s="1280"/>
      <c r="Q56" s="1280"/>
      <c r="R56" s="1223"/>
      <c r="S56" s="1288"/>
      <c r="T56" s="1293"/>
      <c r="U56" s="1293"/>
      <c r="V56" s="1293"/>
      <c r="W56" s="1304"/>
      <c r="X56" s="1313" t="s">
        <v>1559</v>
      </c>
      <c r="Y56" s="1320"/>
      <c r="Z56" s="1331"/>
      <c r="AA56" s="1342">
        <f>IF(AA55="","",VLOOKUP(AA55,'勤務表【記載例】シフト記号表（勤務時間帯）'!$C$6:$L$47,10,FALSE))</f>
        <v>8</v>
      </c>
      <c r="AB56" s="1354">
        <f>IF(AB55="","",VLOOKUP(AB55,'勤務表【記載例】シフト記号表（勤務時間帯）'!$C$6:$L$47,10,FALSE))</f>
        <v>8</v>
      </c>
      <c r="AC56" s="1354">
        <f>IF(AC55="","",VLOOKUP(AC55,'勤務表【記載例】シフト記号表（勤務時間帯）'!$C$6:$L$47,10,FALSE))</f>
        <v>7.9999999999999982</v>
      </c>
      <c r="AD56" s="1354">
        <f>IF(AD55="","",VLOOKUP(AD55,'勤務表【記載例】シフト記号表（勤務時間帯）'!$C$6:$L$47,10,FALSE))</f>
        <v>7.9999999999999982</v>
      </c>
      <c r="AE56" s="1354" t="str">
        <f>IF(AE55="","",VLOOKUP(AE55,'勤務表【記載例】シフト記号表（勤務時間帯）'!$C$6:$L$47,10,FALSE))</f>
        <v/>
      </c>
      <c r="AF56" s="1354">
        <f>IF(AF55="","",VLOOKUP(AF55,'勤務表【記載例】シフト記号表（勤務時間帯）'!$C$6:$L$47,10,FALSE))</f>
        <v>8</v>
      </c>
      <c r="AG56" s="1370" t="str">
        <f>IF(AG55="","",VLOOKUP(AG55,'勤務表【記載例】シフト記号表（勤務時間帯）'!$C$6:$L$47,10,FALSE))</f>
        <v/>
      </c>
      <c r="AH56" s="1342" t="str">
        <f>IF(AH55="","",VLOOKUP(AH55,'勤務表【記載例】シフト記号表（勤務時間帯）'!$C$6:$L$47,10,FALSE))</f>
        <v/>
      </c>
      <c r="AI56" s="1354">
        <f>IF(AI55="","",VLOOKUP(AI55,'勤務表【記載例】シフト記号表（勤務時間帯）'!$C$6:$L$47,10,FALSE))</f>
        <v>8</v>
      </c>
      <c r="AJ56" s="1354">
        <f>IF(AJ55="","",VLOOKUP(AJ55,'勤務表【記載例】シフト記号表（勤務時間帯）'!$C$6:$L$47,10,FALSE))</f>
        <v>8</v>
      </c>
      <c r="AK56" s="1354">
        <f>IF(AK55="","",VLOOKUP(AK55,'勤務表【記載例】シフト記号表（勤務時間帯）'!$C$6:$L$47,10,FALSE))</f>
        <v>7.9999999999999982</v>
      </c>
      <c r="AL56" s="1354">
        <f>IF(AL55="","",VLOOKUP(AL55,'勤務表【記載例】シフト記号表（勤務時間帯）'!$C$6:$L$47,10,FALSE))</f>
        <v>7.9999999999999982</v>
      </c>
      <c r="AM56" s="1354" t="str">
        <f>IF(AM55="","",VLOOKUP(AM55,'勤務表【記載例】シフト記号表（勤務時間帯）'!$C$6:$L$47,10,FALSE))</f>
        <v/>
      </c>
      <c r="AN56" s="1370">
        <f>IF(AN55="","",VLOOKUP(AN55,'勤務表【記載例】シフト記号表（勤務時間帯）'!$C$6:$L$47,10,FALSE))</f>
        <v>8</v>
      </c>
      <c r="AO56" s="1342">
        <f>IF(AO55="","",VLOOKUP(AO55,'勤務表【記載例】シフト記号表（勤務時間帯）'!$C$6:$L$47,10,FALSE))</f>
        <v>8</v>
      </c>
      <c r="AP56" s="1354" t="str">
        <f>IF(AP55="","",VLOOKUP(AP55,'勤務表【記載例】シフト記号表（勤務時間帯）'!$C$6:$L$47,10,FALSE))</f>
        <v/>
      </c>
      <c r="AQ56" s="1354">
        <f>IF(AQ55="","",VLOOKUP(AQ55,'勤務表【記載例】シフト記号表（勤務時間帯）'!$C$6:$L$47,10,FALSE))</f>
        <v>8</v>
      </c>
      <c r="AR56" s="1354">
        <f>IF(AR55="","",VLOOKUP(AR55,'勤務表【記載例】シフト記号表（勤務時間帯）'!$C$6:$L$47,10,FALSE))</f>
        <v>8</v>
      </c>
      <c r="AS56" s="1354">
        <f>IF(AS55="","",VLOOKUP(AS55,'勤務表【記載例】シフト記号表（勤務時間帯）'!$C$6:$L$47,10,FALSE))</f>
        <v>7.9999999999999982</v>
      </c>
      <c r="AT56" s="1354">
        <f>IF(AT55="","",VLOOKUP(AT55,'勤務表【記載例】シフト記号表（勤務時間帯）'!$C$6:$L$47,10,FALSE))</f>
        <v>7.9999999999999982</v>
      </c>
      <c r="AU56" s="1370" t="str">
        <f>IF(AU55="","",VLOOKUP(AU55,'勤務表【記載例】シフト記号表（勤務時間帯）'!$C$6:$L$47,10,FALSE))</f>
        <v/>
      </c>
      <c r="AV56" s="1342">
        <f>IF(AV55="","",VLOOKUP(AV55,'勤務表【記載例】シフト記号表（勤務時間帯）'!$C$6:$L$47,10,FALSE))</f>
        <v>8</v>
      </c>
      <c r="AW56" s="1354" t="str">
        <f>IF(AW55="","",VLOOKUP(AW55,'勤務表【記載例】シフト記号表（勤務時間帯）'!$C$6:$L$47,10,FALSE))</f>
        <v/>
      </c>
      <c r="AX56" s="1354" t="str">
        <f>IF(AX55="","",VLOOKUP(AX55,'勤務表【記載例】シフト記号表（勤務時間帯）'!$C$6:$L$47,10,FALSE))</f>
        <v/>
      </c>
      <c r="AY56" s="1354">
        <f>IF(AY55="","",VLOOKUP(AY55,'勤務表【記載例】シフト記号表（勤務時間帯）'!$C$6:$L$47,10,FALSE))</f>
        <v>8</v>
      </c>
      <c r="AZ56" s="1354">
        <f>IF(AZ55="","",VLOOKUP(AZ55,'勤務表【記載例】シフト記号表（勤務時間帯）'!$C$6:$L$47,10,FALSE))</f>
        <v>8</v>
      </c>
      <c r="BA56" s="1354">
        <f>IF(BA55="","",VLOOKUP(BA55,'勤務表【記載例】シフト記号表（勤務時間帯）'!$C$6:$L$47,10,FALSE))</f>
        <v>7.9999999999999982</v>
      </c>
      <c r="BB56" s="1370">
        <f>IF(BB55="","",VLOOKUP(BB55,'勤務表【記載例】シフト記号表（勤務時間帯）'!$C$6:$L$47,10,FALSE))</f>
        <v>7.9999999999999982</v>
      </c>
      <c r="BC56" s="1342" t="str">
        <f>IF(BC55="","",VLOOKUP(BC55,'勤務表【記載例】シフト記号表（勤務時間帯）'!$C$6:$L$47,10,FALSE))</f>
        <v/>
      </c>
      <c r="BD56" s="1354" t="str">
        <f>IF(BD55="","",VLOOKUP(BD55,'勤務表【記載例】シフト記号表（勤務時間帯）'!$C$6:$L$47,10,FALSE))</f>
        <v/>
      </c>
      <c r="BE56" s="1354" t="str">
        <f>IF(BE55="","",VLOOKUP(BE55,'勤務表【記載例】シフト記号表（勤務時間帯）'!$C$6:$L$47,10,FALSE))</f>
        <v/>
      </c>
      <c r="BF56" s="1404">
        <f>IF($BI$3="４週",SUM(AA56:BB56),IF($BI$3="暦月",SUM(AA56:BE56),""))</f>
        <v>160</v>
      </c>
      <c r="BG56" s="1413"/>
      <c r="BH56" s="1422">
        <f>IF($BI$3="４週",BF56/4,IF($BI$3="暦月",(BF56/($BI$8/7)),""))</f>
        <v>40</v>
      </c>
      <c r="BI56" s="1413"/>
      <c r="BJ56" s="1435"/>
      <c r="BK56" s="1442"/>
      <c r="BL56" s="1442"/>
      <c r="BM56" s="1442"/>
      <c r="BN56" s="1452"/>
    </row>
    <row r="57" spans="2:66" ht="20.25" customHeight="1">
      <c r="B57" s="1199">
        <f>B55+1</f>
        <v>21</v>
      </c>
      <c r="C57" s="1462"/>
      <c r="D57" s="1468" t="s">
        <v>1518</v>
      </c>
      <c r="E57" s="1432"/>
      <c r="F57" s="1478"/>
      <c r="G57" s="1213" t="s">
        <v>1524</v>
      </c>
      <c r="H57" s="1224"/>
      <c r="I57" s="1231"/>
      <c r="J57" s="1236"/>
      <c r="K57" s="1231"/>
      <c r="L57" s="1236"/>
      <c r="M57" s="1245" t="s">
        <v>299</v>
      </c>
      <c r="N57" s="1259"/>
      <c r="O57" s="1265" t="s">
        <v>1401</v>
      </c>
      <c r="P57" s="1281"/>
      <c r="Q57" s="1281"/>
      <c r="R57" s="1224"/>
      <c r="S57" s="1288" t="s">
        <v>1354</v>
      </c>
      <c r="T57" s="1293"/>
      <c r="U57" s="1293"/>
      <c r="V57" s="1293"/>
      <c r="W57" s="1304"/>
      <c r="X57" s="1314" t="s">
        <v>1366</v>
      </c>
      <c r="Y57" s="1321"/>
      <c r="Z57" s="1332"/>
      <c r="AA57" s="1343"/>
      <c r="AB57" s="1355" t="s">
        <v>114</v>
      </c>
      <c r="AC57" s="1355" t="s">
        <v>1072</v>
      </c>
      <c r="AD57" s="1355" t="s">
        <v>90</v>
      </c>
      <c r="AE57" s="1355" t="s">
        <v>533</v>
      </c>
      <c r="AF57" s="1355"/>
      <c r="AG57" s="1371" t="s">
        <v>90</v>
      </c>
      <c r="AH57" s="1343" t="s">
        <v>90</v>
      </c>
      <c r="AI57" s="1355"/>
      <c r="AJ57" s="1355" t="s">
        <v>114</v>
      </c>
      <c r="AK57" s="1355" t="s">
        <v>1072</v>
      </c>
      <c r="AL57" s="1355" t="s">
        <v>90</v>
      </c>
      <c r="AM57" s="1355" t="s">
        <v>533</v>
      </c>
      <c r="AN57" s="1371"/>
      <c r="AO57" s="1343" t="s">
        <v>90</v>
      </c>
      <c r="AP57" s="1355" t="s">
        <v>533</v>
      </c>
      <c r="AQ57" s="1355"/>
      <c r="AR57" s="1355" t="s">
        <v>114</v>
      </c>
      <c r="AS57" s="1355" t="s">
        <v>1072</v>
      </c>
      <c r="AT57" s="1355" t="s">
        <v>90</v>
      </c>
      <c r="AU57" s="1371"/>
      <c r="AV57" s="1343"/>
      <c r="AW57" s="1355" t="s">
        <v>90</v>
      </c>
      <c r="AX57" s="1355" t="s">
        <v>533</v>
      </c>
      <c r="AY57" s="1355"/>
      <c r="AZ57" s="1355" t="s">
        <v>114</v>
      </c>
      <c r="BA57" s="1355" t="s">
        <v>1072</v>
      </c>
      <c r="BB57" s="1371" t="s">
        <v>90</v>
      </c>
      <c r="BC57" s="1343"/>
      <c r="BD57" s="1355"/>
      <c r="BE57" s="1398"/>
      <c r="BF57" s="1405"/>
      <c r="BG57" s="1414"/>
      <c r="BH57" s="1423"/>
      <c r="BI57" s="1431"/>
      <c r="BJ57" s="1436"/>
      <c r="BK57" s="1443"/>
      <c r="BL57" s="1443"/>
      <c r="BM57" s="1443"/>
      <c r="BN57" s="1453"/>
    </row>
    <row r="58" spans="2:66" ht="20.25" customHeight="1">
      <c r="B58" s="1200"/>
      <c r="C58" s="1461"/>
      <c r="D58" s="1467"/>
      <c r="E58" s="1432"/>
      <c r="F58" s="1478"/>
      <c r="G58" s="1212"/>
      <c r="H58" s="1223"/>
      <c r="I58" s="1231"/>
      <c r="J58" s="1236" t="str">
        <f>G57</f>
        <v>介護職員</v>
      </c>
      <c r="K58" s="1231"/>
      <c r="L58" s="1236" t="str">
        <f>M57</f>
        <v>A</v>
      </c>
      <c r="M58" s="1244"/>
      <c r="N58" s="1258"/>
      <c r="O58" s="1264"/>
      <c r="P58" s="1280"/>
      <c r="Q58" s="1280"/>
      <c r="R58" s="1223"/>
      <c r="S58" s="1288"/>
      <c r="T58" s="1293"/>
      <c r="U58" s="1293"/>
      <c r="V58" s="1293"/>
      <c r="W58" s="1304"/>
      <c r="X58" s="1313" t="s">
        <v>1559</v>
      </c>
      <c r="Y58" s="1320"/>
      <c r="Z58" s="1331"/>
      <c r="AA58" s="1342" t="str">
        <f>IF(AA57="","",VLOOKUP(AA57,'勤務表【記載例】シフト記号表（勤務時間帯）'!$C$6:$L$47,10,FALSE))</f>
        <v/>
      </c>
      <c r="AB58" s="1354">
        <f>IF(AB57="","",VLOOKUP(AB57,'勤務表【記載例】シフト記号表（勤務時間帯）'!$C$6:$L$47,10,FALSE))</f>
        <v>8</v>
      </c>
      <c r="AC58" s="1354">
        <f>IF(AC57="","",VLOOKUP(AC57,'勤務表【記載例】シフト記号表（勤務時間帯）'!$C$6:$L$47,10,FALSE))</f>
        <v>8</v>
      </c>
      <c r="AD58" s="1354">
        <f>IF(AD57="","",VLOOKUP(AD57,'勤務表【記載例】シフト記号表（勤務時間帯）'!$C$6:$L$47,10,FALSE))</f>
        <v>8</v>
      </c>
      <c r="AE58" s="1354">
        <f>IF(AE57="","",VLOOKUP(AE57,'勤務表【記載例】シフト記号表（勤務時間帯）'!$C$6:$L$47,10,FALSE))</f>
        <v>7.9999999999999982</v>
      </c>
      <c r="AF58" s="1354" t="str">
        <f>IF(AF57="","",VLOOKUP(AF57,'勤務表【記載例】シフト記号表（勤務時間帯）'!$C$6:$L$47,10,FALSE))</f>
        <v/>
      </c>
      <c r="AG58" s="1370">
        <f>IF(AG57="","",VLOOKUP(AG57,'勤務表【記載例】シフト記号表（勤務時間帯）'!$C$6:$L$47,10,FALSE))</f>
        <v>8</v>
      </c>
      <c r="AH58" s="1342">
        <f>IF(AH57="","",VLOOKUP(AH57,'勤務表【記載例】シフト記号表（勤務時間帯）'!$C$6:$L$47,10,FALSE))</f>
        <v>8</v>
      </c>
      <c r="AI58" s="1354" t="str">
        <f>IF(AI57="","",VLOOKUP(AI57,'勤務表【記載例】シフト記号表（勤務時間帯）'!$C$6:$L$47,10,FALSE))</f>
        <v/>
      </c>
      <c r="AJ58" s="1354">
        <f>IF(AJ57="","",VLOOKUP(AJ57,'勤務表【記載例】シフト記号表（勤務時間帯）'!$C$6:$L$47,10,FALSE))</f>
        <v>8</v>
      </c>
      <c r="AK58" s="1354">
        <f>IF(AK57="","",VLOOKUP(AK57,'勤務表【記載例】シフト記号表（勤務時間帯）'!$C$6:$L$47,10,FALSE))</f>
        <v>8</v>
      </c>
      <c r="AL58" s="1354">
        <f>IF(AL57="","",VLOOKUP(AL57,'勤務表【記載例】シフト記号表（勤務時間帯）'!$C$6:$L$47,10,FALSE))</f>
        <v>8</v>
      </c>
      <c r="AM58" s="1354">
        <f>IF(AM57="","",VLOOKUP(AM57,'勤務表【記載例】シフト記号表（勤務時間帯）'!$C$6:$L$47,10,FALSE))</f>
        <v>7.9999999999999982</v>
      </c>
      <c r="AN58" s="1370" t="str">
        <f>IF(AN57="","",VLOOKUP(AN57,'勤務表【記載例】シフト記号表（勤務時間帯）'!$C$6:$L$47,10,FALSE))</f>
        <v/>
      </c>
      <c r="AO58" s="1342">
        <f>IF(AO57="","",VLOOKUP(AO57,'勤務表【記載例】シフト記号表（勤務時間帯）'!$C$6:$L$47,10,FALSE))</f>
        <v>8</v>
      </c>
      <c r="AP58" s="1354">
        <f>IF(AP57="","",VLOOKUP(AP57,'勤務表【記載例】シフト記号表（勤務時間帯）'!$C$6:$L$47,10,FALSE))</f>
        <v>7.9999999999999982</v>
      </c>
      <c r="AQ58" s="1354" t="str">
        <f>IF(AQ57="","",VLOOKUP(AQ57,'勤務表【記載例】シフト記号表（勤務時間帯）'!$C$6:$L$47,10,FALSE))</f>
        <v/>
      </c>
      <c r="AR58" s="1354">
        <f>IF(AR57="","",VLOOKUP(AR57,'勤務表【記載例】シフト記号表（勤務時間帯）'!$C$6:$L$47,10,FALSE))</f>
        <v>8</v>
      </c>
      <c r="AS58" s="1354">
        <f>IF(AS57="","",VLOOKUP(AS57,'勤務表【記載例】シフト記号表（勤務時間帯）'!$C$6:$L$47,10,FALSE))</f>
        <v>8</v>
      </c>
      <c r="AT58" s="1354">
        <f>IF(AT57="","",VLOOKUP(AT57,'勤務表【記載例】シフト記号表（勤務時間帯）'!$C$6:$L$47,10,FALSE))</f>
        <v>8</v>
      </c>
      <c r="AU58" s="1370" t="str">
        <f>IF(AU57="","",VLOOKUP(AU57,'勤務表【記載例】シフト記号表（勤務時間帯）'!$C$6:$L$47,10,FALSE))</f>
        <v/>
      </c>
      <c r="AV58" s="1342" t="str">
        <f>IF(AV57="","",VLOOKUP(AV57,'勤務表【記載例】シフト記号表（勤務時間帯）'!$C$6:$L$47,10,FALSE))</f>
        <v/>
      </c>
      <c r="AW58" s="1354">
        <f>IF(AW57="","",VLOOKUP(AW57,'勤務表【記載例】シフト記号表（勤務時間帯）'!$C$6:$L$47,10,FALSE))</f>
        <v>8</v>
      </c>
      <c r="AX58" s="1354">
        <f>IF(AX57="","",VLOOKUP(AX57,'勤務表【記載例】シフト記号表（勤務時間帯）'!$C$6:$L$47,10,FALSE))</f>
        <v>7.9999999999999982</v>
      </c>
      <c r="AY58" s="1354" t="str">
        <f>IF(AY57="","",VLOOKUP(AY57,'勤務表【記載例】シフト記号表（勤務時間帯）'!$C$6:$L$47,10,FALSE))</f>
        <v/>
      </c>
      <c r="AZ58" s="1354">
        <f>IF(AZ57="","",VLOOKUP(AZ57,'勤務表【記載例】シフト記号表（勤務時間帯）'!$C$6:$L$47,10,FALSE))</f>
        <v>8</v>
      </c>
      <c r="BA58" s="1354">
        <f>IF(BA57="","",VLOOKUP(BA57,'勤務表【記載例】シフト記号表（勤務時間帯）'!$C$6:$L$47,10,FALSE))</f>
        <v>8</v>
      </c>
      <c r="BB58" s="1370">
        <f>IF(BB57="","",VLOOKUP(BB57,'勤務表【記載例】シフト記号表（勤務時間帯）'!$C$6:$L$47,10,FALSE))</f>
        <v>8</v>
      </c>
      <c r="BC58" s="1342" t="str">
        <f>IF(BC57="","",VLOOKUP(BC57,'勤務表【記載例】シフト記号表（勤務時間帯）'!$C$6:$L$47,10,FALSE))</f>
        <v/>
      </c>
      <c r="BD58" s="1354" t="str">
        <f>IF(BD57="","",VLOOKUP(BD57,'勤務表【記載例】シフト記号表（勤務時間帯）'!$C$6:$L$47,10,FALSE))</f>
        <v/>
      </c>
      <c r="BE58" s="1354" t="str">
        <f>IF(BE57="","",VLOOKUP(BE57,'勤務表【記載例】シフト記号表（勤務時間帯）'!$C$6:$L$47,10,FALSE))</f>
        <v/>
      </c>
      <c r="BF58" s="1404">
        <f>IF($BI$3="４週",SUM(AA58:BB58),IF($BI$3="暦月",SUM(AA58:BE58),""))</f>
        <v>160</v>
      </c>
      <c r="BG58" s="1413"/>
      <c r="BH58" s="1422">
        <f>IF($BI$3="４週",BF58/4,IF($BI$3="暦月",(BF58/($BI$8/7)),""))</f>
        <v>40</v>
      </c>
      <c r="BI58" s="1413"/>
      <c r="BJ58" s="1435"/>
      <c r="BK58" s="1442"/>
      <c r="BL58" s="1442"/>
      <c r="BM58" s="1442"/>
      <c r="BN58" s="1452"/>
    </row>
    <row r="59" spans="2:66" ht="20.25" customHeight="1">
      <c r="B59" s="1199">
        <f>B57+1</f>
        <v>22</v>
      </c>
      <c r="C59" s="1462"/>
      <c r="D59" s="1468" t="s">
        <v>1518</v>
      </c>
      <c r="E59" s="1432"/>
      <c r="F59" s="1478"/>
      <c r="G59" s="1213" t="s">
        <v>1524</v>
      </c>
      <c r="H59" s="1224"/>
      <c r="I59" s="1231"/>
      <c r="J59" s="1236"/>
      <c r="K59" s="1231"/>
      <c r="L59" s="1236"/>
      <c r="M59" s="1245" t="s">
        <v>299</v>
      </c>
      <c r="N59" s="1259"/>
      <c r="O59" s="1265" t="s">
        <v>1401</v>
      </c>
      <c r="P59" s="1281"/>
      <c r="Q59" s="1281"/>
      <c r="R59" s="1224"/>
      <c r="S59" s="1288" t="s">
        <v>1547</v>
      </c>
      <c r="T59" s="1293"/>
      <c r="U59" s="1293"/>
      <c r="V59" s="1293"/>
      <c r="W59" s="1304"/>
      <c r="X59" s="1314" t="s">
        <v>1366</v>
      </c>
      <c r="Y59" s="1321"/>
      <c r="Z59" s="1332"/>
      <c r="AA59" s="1343" t="s">
        <v>90</v>
      </c>
      <c r="AB59" s="1355"/>
      <c r="AC59" s="1355" t="s">
        <v>114</v>
      </c>
      <c r="AD59" s="1355" t="s">
        <v>1072</v>
      </c>
      <c r="AE59" s="1355" t="s">
        <v>90</v>
      </c>
      <c r="AF59" s="1355" t="s">
        <v>533</v>
      </c>
      <c r="AG59" s="1371"/>
      <c r="AH59" s="1343" t="s">
        <v>533</v>
      </c>
      <c r="AI59" s="1355" t="s">
        <v>90</v>
      </c>
      <c r="AJ59" s="1355"/>
      <c r="AK59" s="1355" t="s">
        <v>114</v>
      </c>
      <c r="AL59" s="1355" t="s">
        <v>1072</v>
      </c>
      <c r="AM59" s="1355" t="s">
        <v>90</v>
      </c>
      <c r="AN59" s="1371"/>
      <c r="AO59" s="1343" t="s">
        <v>533</v>
      </c>
      <c r="AP59" s="1355" t="s">
        <v>90</v>
      </c>
      <c r="AQ59" s="1355"/>
      <c r="AR59" s="1355"/>
      <c r="AS59" s="1355" t="s">
        <v>114</v>
      </c>
      <c r="AT59" s="1355" t="s">
        <v>1072</v>
      </c>
      <c r="AU59" s="1371" t="s">
        <v>533</v>
      </c>
      <c r="AV59" s="1343" t="s">
        <v>533</v>
      </c>
      <c r="AW59" s="1355"/>
      <c r="AX59" s="1355" t="s">
        <v>90</v>
      </c>
      <c r="AY59" s="1355" t="s">
        <v>533</v>
      </c>
      <c r="AZ59" s="1355"/>
      <c r="BA59" s="1355" t="s">
        <v>114</v>
      </c>
      <c r="BB59" s="1371" t="s">
        <v>1072</v>
      </c>
      <c r="BC59" s="1343"/>
      <c r="BD59" s="1355"/>
      <c r="BE59" s="1398"/>
      <c r="BF59" s="1405"/>
      <c r="BG59" s="1414"/>
      <c r="BH59" s="1423"/>
      <c r="BI59" s="1431"/>
      <c r="BJ59" s="1436"/>
      <c r="BK59" s="1443"/>
      <c r="BL59" s="1443"/>
      <c r="BM59" s="1443"/>
      <c r="BN59" s="1453"/>
    </row>
    <row r="60" spans="2:66" ht="20.25" customHeight="1">
      <c r="B60" s="1200"/>
      <c r="C60" s="1461"/>
      <c r="D60" s="1467"/>
      <c r="E60" s="1432"/>
      <c r="F60" s="1478"/>
      <c r="G60" s="1212"/>
      <c r="H60" s="1223"/>
      <c r="I60" s="1231"/>
      <c r="J60" s="1236" t="str">
        <f>G59</f>
        <v>介護職員</v>
      </c>
      <c r="K60" s="1231"/>
      <c r="L60" s="1236" t="str">
        <f>M59</f>
        <v>A</v>
      </c>
      <c r="M60" s="1244"/>
      <c r="N60" s="1258"/>
      <c r="O60" s="1264"/>
      <c r="P60" s="1280"/>
      <c r="Q60" s="1280"/>
      <c r="R60" s="1223"/>
      <c r="S60" s="1288"/>
      <c r="T60" s="1293"/>
      <c r="U60" s="1293"/>
      <c r="V60" s="1293"/>
      <c r="W60" s="1304"/>
      <c r="X60" s="1313" t="s">
        <v>1559</v>
      </c>
      <c r="Y60" s="1320"/>
      <c r="Z60" s="1331"/>
      <c r="AA60" s="1342">
        <f>IF(AA59="","",VLOOKUP(AA59,'勤務表【記載例】シフト記号表（勤務時間帯）'!$C$6:$L$47,10,FALSE))</f>
        <v>8</v>
      </c>
      <c r="AB60" s="1354" t="str">
        <f>IF(AB59="","",VLOOKUP(AB59,'勤務表【記載例】シフト記号表（勤務時間帯）'!$C$6:$L$47,10,FALSE))</f>
        <v/>
      </c>
      <c r="AC60" s="1354">
        <f>IF(AC59="","",VLOOKUP(AC59,'勤務表【記載例】シフト記号表（勤務時間帯）'!$C$6:$L$47,10,FALSE))</f>
        <v>8</v>
      </c>
      <c r="AD60" s="1354">
        <f>IF(AD59="","",VLOOKUP(AD59,'勤務表【記載例】シフト記号表（勤務時間帯）'!$C$6:$L$47,10,FALSE))</f>
        <v>8</v>
      </c>
      <c r="AE60" s="1354">
        <f>IF(AE59="","",VLOOKUP(AE59,'勤務表【記載例】シフト記号表（勤務時間帯）'!$C$6:$L$47,10,FALSE))</f>
        <v>8</v>
      </c>
      <c r="AF60" s="1354">
        <f>IF(AF59="","",VLOOKUP(AF59,'勤務表【記載例】シフト記号表（勤務時間帯）'!$C$6:$L$47,10,FALSE))</f>
        <v>7.9999999999999982</v>
      </c>
      <c r="AG60" s="1370" t="str">
        <f>IF(AG59="","",VLOOKUP(AG59,'勤務表【記載例】シフト記号表（勤務時間帯）'!$C$6:$L$47,10,FALSE))</f>
        <v/>
      </c>
      <c r="AH60" s="1342">
        <f>IF(AH59="","",VLOOKUP(AH59,'勤務表【記載例】シフト記号表（勤務時間帯）'!$C$6:$L$47,10,FALSE))</f>
        <v>7.9999999999999982</v>
      </c>
      <c r="AI60" s="1354">
        <f>IF(AI59="","",VLOOKUP(AI59,'勤務表【記載例】シフト記号表（勤務時間帯）'!$C$6:$L$47,10,FALSE))</f>
        <v>8</v>
      </c>
      <c r="AJ60" s="1354" t="str">
        <f>IF(AJ59="","",VLOOKUP(AJ59,'勤務表【記載例】シフト記号表（勤務時間帯）'!$C$6:$L$47,10,FALSE))</f>
        <v/>
      </c>
      <c r="AK60" s="1354">
        <f>IF(AK59="","",VLOOKUP(AK59,'勤務表【記載例】シフト記号表（勤務時間帯）'!$C$6:$L$47,10,FALSE))</f>
        <v>8</v>
      </c>
      <c r="AL60" s="1354">
        <f>IF(AL59="","",VLOOKUP(AL59,'勤務表【記載例】シフト記号表（勤務時間帯）'!$C$6:$L$47,10,FALSE))</f>
        <v>8</v>
      </c>
      <c r="AM60" s="1354">
        <f>IF(AM59="","",VLOOKUP(AM59,'勤務表【記載例】シフト記号表（勤務時間帯）'!$C$6:$L$47,10,FALSE))</f>
        <v>8</v>
      </c>
      <c r="AN60" s="1370" t="str">
        <f>IF(AN59="","",VLOOKUP(AN59,'勤務表【記載例】シフト記号表（勤務時間帯）'!$C$6:$L$47,10,FALSE))</f>
        <v/>
      </c>
      <c r="AO60" s="1342">
        <f>IF(AO59="","",VLOOKUP(AO59,'勤務表【記載例】シフト記号表（勤務時間帯）'!$C$6:$L$47,10,FALSE))</f>
        <v>7.9999999999999982</v>
      </c>
      <c r="AP60" s="1354">
        <f>IF(AP59="","",VLOOKUP(AP59,'勤務表【記載例】シフト記号表（勤務時間帯）'!$C$6:$L$47,10,FALSE))</f>
        <v>8</v>
      </c>
      <c r="AQ60" s="1354" t="str">
        <f>IF(AQ59="","",VLOOKUP(AQ59,'勤務表【記載例】シフト記号表（勤務時間帯）'!$C$6:$L$47,10,FALSE))</f>
        <v/>
      </c>
      <c r="AR60" s="1354" t="str">
        <f>IF(AR59="","",VLOOKUP(AR59,'勤務表【記載例】シフト記号表（勤務時間帯）'!$C$6:$L$47,10,FALSE))</f>
        <v/>
      </c>
      <c r="AS60" s="1354">
        <f>IF(AS59="","",VLOOKUP(AS59,'勤務表【記載例】シフト記号表（勤務時間帯）'!$C$6:$L$47,10,FALSE))</f>
        <v>8</v>
      </c>
      <c r="AT60" s="1354">
        <f>IF(AT59="","",VLOOKUP(AT59,'勤務表【記載例】シフト記号表（勤務時間帯）'!$C$6:$L$47,10,FALSE))</f>
        <v>8</v>
      </c>
      <c r="AU60" s="1370">
        <f>IF(AU59="","",VLOOKUP(AU59,'勤務表【記載例】シフト記号表（勤務時間帯）'!$C$6:$L$47,10,FALSE))</f>
        <v>7.9999999999999982</v>
      </c>
      <c r="AV60" s="1342">
        <f>IF(AV59="","",VLOOKUP(AV59,'勤務表【記載例】シフト記号表（勤務時間帯）'!$C$6:$L$47,10,FALSE))</f>
        <v>7.9999999999999982</v>
      </c>
      <c r="AW60" s="1354" t="str">
        <f>IF(AW59="","",VLOOKUP(AW59,'勤務表【記載例】シフト記号表（勤務時間帯）'!$C$6:$L$47,10,FALSE))</f>
        <v/>
      </c>
      <c r="AX60" s="1354">
        <f>IF(AX59="","",VLOOKUP(AX59,'勤務表【記載例】シフト記号表（勤務時間帯）'!$C$6:$L$47,10,FALSE))</f>
        <v>8</v>
      </c>
      <c r="AY60" s="1354">
        <f>IF(AY59="","",VLOOKUP(AY59,'勤務表【記載例】シフト記号表（勤務時間帯）'!$C$6:$L$47,10,FALSE))</f>
        <v>7.9999999999999982</v>
      </c>
      <c r="AZ60" s="1354" t="str">
        <f>IF(AZ59="","",VLOOKUP(AZ59,'勤務表【記載例】シフト記号表（勤務時間帯）'!$C$6:$L$47,10,FALSE))</f>
        <v/>
      </c>
      <c r="BA60" s="1354">
        <f>IF(BA59="","",VLOOKUP(BA59,'勤務表【記載例】シフト記号表（勤務時間帯）'!$C$6:$L$47,10,FALSE))</f>
        <v>8</v>
      </c>
      <c r="BB60" s="1370">
        <f>IF(BB59="","",VLOOKUP(BB59,'勤務表【記載例】シフト記号表（勤務時間帯）'!$C$6:$L$47,10,FALSE))</f>
        <v>8</v>
      </c>
      <c r="BC60" s="1342" t="str">
        <f>IF(BC59="","",VLOOKUP(BC59,'勤務表【記載例】シフト記号表（勤務時間帯）'!$C$6:$L$47,10,FALSE))</f>
        <v/>
      </c>
      <c r="BD60" s="1354" t="str">
        <f>IF(BD59="","",VLOOKUP(BD59,'勤務表【記載例】シフト記号表（勤務時間帯）'!$C$6:$L$47,10,FALSE))</f>
        <v/>
      </c>
      <c r="BE60" s="1354" t="str">
        <f>IF(BE59="","",VLOOKUP(BE59,'勤務表【記載例】シフト記号表（勤務時間帯）'!$C$6:$L$47,10,FALSE))</f>
        <v/>
      </c>
      <c r="BF60" s="1404">
        <f>IF($BI$3="４週",SUM(AA60:BB60),IF($BI$3="暦月",SUM(AA60:BE60),""))</f>
        <v>160</v>
      </c>
      <c r="BG60" s="1413"/>
      <c r="BH60" s="1422">
        <f>IF($BI$3="４週",BF60/4,IF($BI$3="暦月",(BF60/($BI$8/7)),""))</f>
        <v>40</v>
      </c>
      <c r="BI60" s="1413"/>
      <c r="BJ60" s="1435"/>
      <c r="BK60" s="1442"/>
      <c r="BL60" s="1442"/>
      <c r="BM60" s="1442"/>
      <c r="BN60" s="1452"/>
    </row>
    <row r="61" spans="2:66" ht="20.25" customHeight="1">
      <c r="B61" s="1199">
        <f>B59+1</f>
        <v>23</v>
      </c>
      <c r="C61" s="1462"/>
      <c r="D61" s="1468" t="s">
        <v>1518</v>
      </c>
      <c r="E61" s="1432"/>
      <c r="F61" s="1478"/>
      <c r="G61" s="1213" t="s">
        <v>1524</v>
      </c>
      <c r="H61" s="1224"/>
      <c r="I61" s="1231"/>
      <c r="J61" s="1236"/>
      <c r="K61" s="1231"/>
      <c r="L61" s="1236"/>
      <c r="M61" s="1245" t="s">
        <v>299</v>
      </c>
      <c r="N61" s="1259"/>
      <c r="O61" s="1265" t="s">
        <v>1401</v>
      </c>
      <c r="P61" s="1281"/>
      <c r="Q61" s="1281"/>
      <c r="R61" s="1224"/>
      <c r="S61" s="1288" t="s">
        <v>1548</v>
      </c>
      <c r="T61" s="1293"/>
      <c r="U61" s="1293"/>
      <c r="V61" s="1293"/>
      <c r="W61" s="1304"/>
      <c r="X61" s="1314" t="s">
        <v>1366</v>
      </c>
      <c r="Y61" s="1321"/>
      <c r="Z61" s="1332"/>
      <c r="AA61" s="1343" t="s">
        <v>533</v>
      </c>
      <c r="AB61" s="1355" t="s">
        <v>90</v>
      </c>
      <c r="AC61" s="1355"/>
      <c r="AD61" s="1355" t="s">
        <v>114</v>
      </c>
      <c r="AE61" s="1355" t="s">
        <v>1072</v>
      </c>
      <c r="AF61" s="1355"/>
      <c r="AG61" s="1371" t="s">
        <v>533</v>
      </c>
      <c r="AH61" s="1343" t="s">
        <v>90</v>
      </c>
      <c r="AI61" s="1355" t="s">
        <v>90</v>
      </c>
      <c r="AJ61" s="1355" t="s">
        <v>533</v>
      </c>
      <c r="AK61" s="1355"/>
      <c r="AL61" s="1355" t="s">
        <v>114</v>
      </c>
      <c r="AM61" s="1355" t="s">
        <v>1072</v>
      </c>
      <c r="AN61" s="1371"/>
      <c r="AO61" s="1343" t="s">
        <v>90</v>
      </c>
      <c r="AP61" s="1355"/>
      <c r="AQ61" s="1355" t="s">
        <v>90</v>
      </c>
      <c r="AR61" s="1355" t="s">
        <v>90</v>
      </c>
      <c r="AS61" s="1355"/>
      <c r="AT61" s="1355" t="s">
        <v>114</v>
      </c>
      <c r="AU61" s="1371" t="s">
        <v>1072</v>
      </c>
      <c r="AV61" s="1343" t="s">
        <v>90</v>
      </c>
      <c r="AW61" s="1355" t="s">
        <v>533</v>
      </c>
      <c r="AX61" s="1355"/>
      <c r="AY61" s="1355" t="s">
        <v>90</v>
      </c>
      <c r="AZ61" s="1355" t="s">
        <v>90</v>
      </c>
      <c r="BA61" s="1355"/>
      <c r="BB61" s="1371" t="s">
        <v>114</v>
      </c>
      <c r="BC61" s="1343"/>
      <c r="BD61" s="1355"/>
      <c r="BE61" s="1398"/>
      <c r="BF61" s="1405"/>
      <c r="BG61" s="1414"/>
      <c r="BH61" s="1423"/>
      <c r="BI61" s="1431"/>
      <c r="BJ61" s="1436"/>
      <c r="BK61" s="1443"/>
      <c r="BL61" s="1443"/>
      <c r="BM61" s="1443"/>
      <c r="BN61" s="1453"/>
    </row>
    <row r="62" spans="2:66" ht="20.25" customHeight="1">
      <c r="B62" s="1200"/>
      <c r="C62" s="1461"/>
      <c r="D62" s="1467"/>
      <c r="E62" s="1432"/>
      <c r="F62" s="1478"/>
      <c r="G62" s="1212"/>
      <c r="H62" s="1223"/>
      <c r="I62" s="1231"/>
      <c r="J62" s="1236" t="str">
        <f>G61</f>
        <v>介護職員</v>
      </c>
      <c r="K62" s="1231"/>
      <c r="L62" s="1236" t="str">
        <f>M61</f>
        <v>A</v>
      </c>
      <c r="M62" s="1244"/>
      <c r="N62" s="1258"/>
      <c r="O62" s="1264"/>
      <c r="P62" s="1280"/>
      <c r="Q62" s="1280"/>
      <c r="R62" s="1223"/>
      <c r="S62" s="1288"/>
      <c r="T62" s="1293"/>
      <c r="U62" s="1293"/>
      <c r="V62" s="1293"/>
      <c r="W62" s="1304"/>
      <c r="X62" s="1313" t="s">
        <v>1559</v>
      </c>
      <c r="Y62" s="1320"/>
      <c r="Z62" s="1331"/>
      <c r="AA62" s="1342">
        <f>IF(AA61="","",VLOOKUP(AA61,'勤務表【記載例】シフト記号表（勤務時間帯）'!$C$6:$L$47,10,FALSE))</f>
        <v>7.9999999999999982</v>
      </c>
      <c r="AB62" s="1354">
        <f>IF(AB61="","",VLOOKUP(AB61,'勤務表【記載例】シフト記号表（勤務時間帯）'!$C$6:$L$47,10,FALSE))</f>
        <v>8</v>
      </c>
      <c r="AC62" s="1354" t="str">
        <f>IF(AC61="","",VLOOKUP(AC61,'勤務表【記載例】シフト記号表（勤務時間帯）'!$C$6:$L$47,10,FALSE))</f>
        <v/>
      </c>
      <c r="AD62" s="1354">
        <f>IF(AD61="","",VLOOKUP(AD61,'勤務表【記載例】シフト記号表（勤務時間帯）'!$C$6:$L$47,10,FALSE))</f>
        <v>8</v>
      </c>
      <c r="AE62" s="1354">
        <f>IF(AE61="","",VLOOKUP(AE61,'勤務表【記載例】シフト記号表（勤務時間帯）'!$C$6:$L$47,10,FALSE))</f>
        <v>8</v>
      </c>
      <c r="AF62" s="1354" t="str">
        <f>IF(AF61="","",VLOOKUP(AF61,'勤務表【記載例】シフト記号表（勤務時間帯）'!$C$6:$L$47,10,FALSE))</f>
        <v/>
      </c>
      <c r="AG62" s="1370">
        <f>IF(AG61="","",VLOOKUP(AG61,'勤務表【記載例】シフト記号表（勤務時間帯）'!$C$6:$L$47,10,FALSE))</f>
        <v>7.9999999999999982</v>
      </c>
      <c r="AH62" s="1342">
        <f>IF(AH61="","",VLOOKUP(AH61,'勤務表【記載例】シフト記号表（勤務時間帯）'!$C$6:$L$47,10,FALSE))</f>
        <v>8</v>
      </c>
      <c r="AI62" s="1354">
        <f>IF(AI61="","",VLOOKUP(AI61,'勤務表【記載例】シフト記号表（勤務時間帯）'!$C$6:$L$47,10,FALSE))</f>
        <v>8</v>
      </c>
      <c r="AJ62" s="1354">
        <f>IF(AJ61="","",VLOOKUP(AJ61,'勤務表【記載例】シフト記号表（勤務時間帯）'!$C$6:$L$47,10,FALSE))</f>
        <v>7.9999999999999982</v>
      </c>
      <c r="AK62" s="1354" t="str">
        <f>IF(AK61="","",VLOOKUP(AK61,'勤務表【記載例】シフト記号表（勤務時間帯）'!$C$6:$L$47,10,FALSE))</f>
        <v/>
      </c>
      <c r="AL62" s="1354">
        <f>IF(AL61="","",VLOOKUP(AL61,'勤務表【記載例】シフト記号表（勤務時間帯）'!$C$6:$L$47,10,FALSE))</f>
        <v>8</v>
      </c>
      <c r="AM62" s="1354">
        <f>IF(AM61="","",VLOOKUP(AM61,'勤務表【記載例】シフト記号表（勤務時間帯）'!$C$6:$L$47,10,FALSE))</f>
        <v>8</v>
      </c>
      <c r="AN62" s="1370" t="str">
        <f>IF(AN61="","",VLOOKUP(AN61,'勤務表【記載例】シフト記号表（勤務時間帯）'!$C$6:$L$47,10,FALSE))</f>
        <v/>
      </c>
      <c r="AO62" s="1342">
        <f>IF(AO61="","",VLOOKUP(AO61,'勤務表【記載例】シフト記号表（勤務時間帯）'!$C$6:$L$47,10,FALSE))</f>
        <v>8</v>
      </c>
      <c r="AP62" s="1354" t="str">
        <f>IF(AP61="","",VLOOKUP(AP61,'勤務表【記載例】シフト記号表（勤務時間帯）'!$C$6:$L$47,10,FALSE))</f>
        <v/>
      </c>
      <c r="AQ62" s="1354">
        <f>IF(AQ61="","",VLOOKUP(AQ61,'勤務表【記載例】シフト記号表（勤務時間帯）'!$C$6:$L$47,10,FALSE))</f>
        <v>8</v>
      </c>
      <c r="AR62" s="1354">
        <f>IF(AR61="","",VLOOKUP(AR61,'勤務表【記載例】シフト記号表（勤務時間帯）'!$C$6:$L$47,10,FALSE))</f>
        <v>8</v>
      </c>
      <c r="AS62" s="1354" t="str">
        <f>IF(AS61="","",VLOOKUP(AS61,'勤務表【記載例】シフト記号表（勤務時間帯）'!$C$6:$L$47,10,FALSE))</f>
        <v/>
      </c>
      <c r="AT62" s="1354">
        <f>IF(AT61="","",VLOOKUP(AT61,'勤務表【記載例】シフト記号表（勤務時間帯）'!$C$6:$L$47,10,FALSE))</f>
        <v>8</v>
      </c>
      <c r="AU62" s="1370">
        <f>IF(AU61="","",VLOOKUP(AU61,'勤務表【記載例】シフト記号表（勤務時間帯）'!$C$6:$L$47,10,FALSE))</f>
        <v>8</v>
      </c>
      <c r="AV62" s="1342">
        <f>IF(AV61="","",VLOOKUP(AV61,'勤務表【記載例】シフト記号表（勤務時間帯）'!$C$6:$L$47,10,FALSE))</f>
        <v>8</v>
      </c>
      <c r="AW62" s="1354">
        <f>IF(AW61="","",VLOOKUP(AW61,'勤務表【記載例】シフト記号表（勤務時間帯）'!$C$6:$L$47,10,FALSE))</f>
        <v>7.9999999999999982</v>
      </c>
      <c r="AX62" s="1354" t="str">
        <f>IF(AX61="","",VLOOKUP(AX61,'勤務表【記載例】シフト記号表（勤務時間帯）'!$C$6:$L$47,10,FALSE))</f>
        <v/>
      </c>
      <c r="AY62" s="1354">
        <f>IF(AY61="","",VLOOKUP(AY61,'勤務表【記載例】シフト記号表（勤務時間帯）'!$C$6:$L$47,10,FALSE))</f>
        <v>8</v>
      </c>
      <c r="AZ62" s="1354">
        <f>IF(AZ61="","",VLOOKUP(AZ61,'勤務表【記載例】シフト記号表（勤務時間帯）'!$C$6:$L$47,10,FALSE))</f>
        <v>8</v>
      </c>
      <c r="BA62" s="1354" t="str">
        <f>IF(BA61="","",VLOOKUP(BA61,'勤務表【記載例】シフト記号表（勤務時間帯）'!$C$6:$L$47,10,FALSE))</f>
        <v/>
      </c>
      <c r="BB62" s="1370">
        <f>IF(BB61="","",VLOOKUP(BB61,'勤務表【記載例】シフト記号表（勤務時間帯）'!$C$6:$L$47,10,FALSE))</f>
        <v>8</v>
      </c>
      <c r="BC62" s="1342" t="str">
        <f>IF(BC61="","",VLOOKUP(BC61,'勤務表【記載例】シフト記号表（勤務時間帯）'!$C$6:$L$47,10,FALSE))</f>
        <v/>
      </c>
      <c r="BD62" s="1354" t="str">
        <f>IF(BD61="","",VLOOKUP(BD61,'勤務表【記載例】シフト記号表（勤務時間帯）'!$C$6:$L$47,10,FALSE))</f>
        <v/>
      </c>
      <c r="BE62" s="1354" t="str">
        <f>IF(BE61="","",VLOOKUP(BE61,'勤務表【記載例】シフト記号表（勤務時間帯）'!$C$6:$L$47,10,FALSE))</f>
        <v/>
      </c>
      <c r="BF62" s="1404">
        <f>IF($BI$3="４週",SUM(AA62:BB62),IF($BI$3="暦月",SUM(AA62:BE62),""))</f>
        <v>160</v>
      </c>
      <c r="BG62" s="1413"/>
      <c r="BH62" s="1422">
        <f>IF($BI$3="４週",BF62/4,IF($BI$3="暦月",(BF62/($BI$8/7)),""))</f>
        <v>40</v>
      </c>
      <c r="BI62" s="1413"/>
      <c r="BJ62" s="1435"/>
      <c r="BK62" s="1442"/>
      <c r="BL62" s="1442"/>
      <c r="BM62" s="1442"/>
      <c r="BN62" s="1452"/>
    </row>
    <row r="63" spans="2:66" ht="20.25" customHeight="1">
      <c r="B63" s="1199">
        <f>B61+1</f>
        <v>24</v>
      </c>
      <c r="C63" s="1462"/>
      <c r="D63" s="1468" t="s">
        <v>1518</v>
      </c>
      <c r="E63" s="1432"/>
      <c r="F63" s="1478"/>
      <c r="G63" s="1213" t="s">
        <v>1524</v>
      </c>
      <c r="H63" s="1224"/>
      <c r="I63" s="1231"/>
      <c r="J63" s="1236"/>
      <c r="K63" s="1231"/>
      <c r="L63" s="1236"/>
      <c r="M63" s="1245" t="s">
        <v>1525</v>
      </c>
      <c r="N63" s="1259"/>
      <c r="O63" s="1265" t="s">
        <v>1401</v>
      </c>
      <c r="P63" s="1281"/>
      <c r="Q63" s="1281"/>
      <c r="R63" s="1224"/>
      <c r="S63" s="1288" t="s">
        <v>1549</v>
      </c>
      <c r="T63" s="1293"/>
      <c r="U63" s="1293"/>
      <c r="V63" s="1293"/>
      <c r="W63" s="1304"/>
      <c r="X63" s="1314" t="s">
        <v>1366</v>
      </c>
      <c r="Y63" s="1321"/>
      <c r="Z63" s="1332"/>
      <c r="AA63" s="1343"/>
      <c r="AB63" s="1355" t="s">
        <v>533</v>
      </c>
      <c r="AC63" s="1355" t="s">
        <v>90</v>
      </c>
      <c r="AD63" s="1355"/>
      <c r="AE63" s="1355" t="s">
        <v>90</v>
      </c>
      <c r="AF63" s="1355" t="s">
        <v>90</v>
      </c>
      <c r="AG63" s="1371"/>
      <c r="AH63" s="1343"/>
      <c r="AI63" s="1355" t="s">
        <v>533</v>
      </c>
      <c r="AJ63" s="1355" t="s">
        <v>90</v>
      </c>
      <c r="AK63" s="1355" t="s">
        <v>90</v>
      </c>
      <c r="AL63" s="1355"/>
      <c r="AM63" s="1355"/>
      <c r="AN63" s="1371" t="s">
        <v>533</v>
      </c>
      <c r="AO63" s="1343"/>
      <c r="AP63" s="1355"/>
      <c r="AQ63" s="1355" t="s">
        <v>533</v>
      </c>
      <c r="AR63" s="1355" t="s">
        <v>533</v>
      </c>
      <c r="AS63" s="1355" t="s">
        <v>90</v>
      </c>
      <c r="AT63" s="1355"/>
      <c r="AU63" s="1371" t="s">
        <v>90</v>
      </c>
      <c r="AV63" s="1343"/>
      <c r="AW63" s="1355" t="s">
        <v>90</v>
      </c>
      <c r="AX63" s="1355" t="s">
        <v>90</v>
      </c>
      <c r="AY63" s="1355"/>
      <c r="AZ63" s="1355" t="s">
        <v>90</v>
      </c>
      <c r="BA63" s="1355" t="s">
        <v>533</v>
      </c>
      <c r="BB63" s="1371"/>
      <c r="BC63" s="1343"/>
      <c r="BD63" s="1355"/>
      <c r="BE63" s="1398"/>
      <c r="BF63" s="1405"/>
      <c r="BG63" s="1414"/>
      <c r="BH63" s="1423"/>
      <c r="BI63" s="1431"/>
      <c r="BJ63" s="1436"/>
      <c r="BK63" s="1443"/>
      <c r="BL63" s="1443"/>
      <c r="BM63" s="1443"/>
      <c r="BN63" s="1453"/>
    </row>
    <row r="64" spans="2:66" ht="20.25" customHeight="1">
      <c r="B64" s="1200"/>
      <c r="C64" s="1461"/>
      <c r="D64" s="1467"/>
      <c r="E64" s="1432"/>
      <c r="F64" s="1478"/>
      <c r="G64" s="1212"/>
      <c r="H64" s="1223"/>
      <c r="I64" s="1231"/>
      <c r="J64" s="1236" t="str">
        <f>G63</f>
        <v>介護職員</v>
      </c>
      <c r="K64" s="1231"/>
      <c r="L64" s="1236" t="str">
        <f>M63</f>
        <v>C</v>
      </c>
      <c r="M64" s="1244"/>
      <c r="N64" s="1258"/>
      <c r="O64" s="1264"/>
      <c r="P64" s="1280"/>
      <c r="Q64" s="1280"/>
      <c r="R64" s="1223"/>
      <c r="S64" s="1288"/>
      <c r="T64" s="1293"/>
      <c r="U64" s="1293"/>
      <c r="V64" s="1293"/>
      <c r="W64" s="1304"/>
      <c r="X64" s="1313" t="s">
        <v>1559</v>
      </c>
      <c r="Y64" s="1320"/>
      <c r="Z64" s="1331"/>
      <c r="AA64" s="1342" t="str">
        <f>IF(AA63="","",VLOOKUP(AA63,'勤務表【記載例】シフト記号表（勤務時間帯）'!$C$6:$L$47,10,FALSE))</f>
        <v/>
      </c>
      <c r="AB64" s="1354">
        <f>IF(AB63="","",VLOOKUP(AB63,'勤務表【記載例】シフト記号表（勤務時間帯）'!$C$6:$L$47,10,FALSE))</f>
        <v>7.9999999999999982</v>
      </c>
      <c r="AC64" s="1354">
        <f>IF(AC63="","",VLOOKUP(AC63,'勤務表【記載例】シフト記号表（勤務時間帯）'!$C$6:$L$47,10,FALSE))</f>
        <v>8</v>
      </c>
      <c r="AD64" s="1354" t="str">
        <f>IF(AD63="","",VLOOKUP(AD63,'勤務表【記載例】シフト記号表（勤務時間帯）'!$C$6:$L$47,10,FALSE))</f>
        <v/>
      </c>
      <c r="AE64" s="1354">
        <f>IF(AE63="","",VLOOKUP(AE63,'勤務表【記載例】シフト記号表（勤務時間帯）'!$C$6:$L$47,10,FALSE))</f>
        <v>8</v>
      </c>
      <c r="AF64" s="1354">
        <f>IF(AF63="","",VLOOKUP(AF63,'勤務表【記載例】シフト記号表（勤務時間帯）'!$C$6:$L$47,10,FALSE))</f>
        <v>8</v>
      </c>
      <c r="AG64" s="1370" t="str">
        <f>IF(AG63="","",VLOOKUP(AG63,'勤務表【記載例】シフト記号表（勤務時間帯）'!$C$6:$L$47,10,FALSE))</f>
        <v/>
      </c>
      <c r="AH64" s="1342" t="str">
        <f>IF(AH63="","",VLOOKUP(AH63,'勤務表【記載例】シフト記号表（勤務時間帯）'!$C$6:$L$47,10,FALSE))</f>
        <v/>
      </c>
      <c r="AI64" s="1354">
        <f>IF(AI63="","",VLOOKUP(AI63,'勤務表【記載例】シフト記号表（勤務時間帯）'!$C$6:$L$47,10,FALSE))</f>
        <v>7.9999999999999982</v>
      </c>
      <c r="AJ64" s="1354">
        <f>IF(AJ63="","",VLOOKUP(AJ63,'勤務表【記載例】シフト記号表（勤務時間帯）'!$C$6:$L$47,10,FALSE))</f>
        <v>8</v>
      </c>
      <c r="AK64" s="1354">
        <f>IF(AK63="","",VLOOKUP(AK63,'勤務表【記載例】シフト記号表（勤務時間帯）'!$C$6:$L$47,10,FALSE))</f>
        <v>8</v>
      </c>
      <c r="AL64" s="1354" t="str">
        <f>IF(AL63="","",VLOOKUP(AL63,'勤務表【記載例】シフト記号表（勤務時間帯）'!$C$6:$L$47,10,FALSE))</f>
        <v/>
      </c>
      <c r="AM64" s="1354" t="str">
        <f>IF(AM63="","",VLOOKUP(AM63,'勤務表【記載例】シフト記号表（勤務時間帯）'!$C$6:$L$47,10,FALSE))</f>
        <v/>
      </c>
      <c r="AN64" s="1370">
        <f>IF(AN63="","",VLOOKUP(AN63,'勤務表【記載例】シフト記号表（勤務時間帯）'!$C$6:$L$47,10,FALSE))</f>
        <v>7.9999999999999982</v>
      </c>
      <c r="AO64" s="1342" t="str">
        <f>IF(AO63="","",VLOOKUP(AO63,'勤務表【記載例】シフト記号表（勤務時間帯）'!$C$6:$L$47,10,FALSE))</f>
        <v/>
      </c>
      <c r="AP64" s="1354" t="str">
        <f>IF(AP63="","",VLOOKUP(AP63,'勤務表【記載例】シフト記号表（勤務時間帯）'!$C$6:$L$47,10,FALSE))</f>
        <v/>
      </c>
      <c r="AQ64" s="1354">
        <f>IF(AQ63="","",VLOOKUP(AQ63,'勤務表【記載例】シフト記号表（勤務時間帯）'!$C$6:$L$47,10,FALSE))</f>
        <v>7.9999999999999982</v>
      </c>
      <c r="AR64" s="1354">
        <f>IF(AR63="","",VLOOKUP(AR63,'勤務表【記載例】シフト記号表（勤務時間帯）'!$C$6:$L$47,10,FALSE))</f>
        <v>7.9999999999999982</v>
      </c>
      <c r="AS64" s="1354">
        <f>IF(AS63="","",VLOOKUP(AS63,'勤務表【記載例】シフト記号表（勤務時間帯）'!$C$6:$L$47,10,FALSE))</f>
        <v>8</v>
      </c>
      <c r="AT64" s="1354" t="str">
        <f>IF(AT63="","",VLOOKUP(AT63,'勤務表【記載例】シフト記号表（勤務時間帯）'!$C$6:$L$47,10,FALSE))</f>
        <v/>
      </c>
      <c r="AU64" s="1370">
        <f>IF(AU63="","",VLOOKUP(AU63,'勤務表【記載例】シフト記号表（勤務時間帯）'!$C$6:$L$47,10,FALSE))</f>
        <v>8</v>
      </c>
      <c r="AV64" s="1342" t="str">
        <f>IF(AV63="","",VLOOKUP(AV63,'勤務表【記載例】シフト記号表（勤務時間帯）'!$C$6:$L$47,10,FALSE))</f>
        <v/>
      </c>
      <c r="AW64" s="1354">
        <f>IF(AW63="","",VLOOKUP(AW63,'勤務表【記載例】シフト記号表（勤務時間帯）'!$C$6:$L$47,10,FALSE))</f>
        <v>8</v>
      </c>
      <c r="AX64" s="1354">
        <f>IF(AX63="","",VLOOKUP(AX63,'勤務表【記載例】シフト記号表（勤務時間帯）'!$C$6:$L$47,10,FALSE))</f>
        <v>8</v>
      </c>
      <c r="AY64" s="1354" t="str">
        <f>IF(AY63="","",VLOOKUP(AY63,'勤務表【記載例】シフト記号表（勤務時間帯）'!$C$6:$L$47,10,FALSE))</f>
        <v/>
      </c>
      <c r="AZ64" s="1354">
        <f>IF(AZ63="","",VLOOKUP(AZ63,'勤務表【記載例】シフト記号表（勤務時間帯）'!$C$6:$L$47,10,FALSE))</f>
        <v>8</v>
      </c>
      <c r="BA64" s="1354">
        <f>IF(BA63="","",VLOOKUP(BA63,'勤務表【記載例】シフト記号表（勤務時間帯）'!$C$6:$L$47,10,FALSE))</f>
        <v>7.9999999999999982</v>
      </c>
      <c r="BB64" s="1370" t="str">
        <f>IF(BB63="","",VLOOKUP(BB63,'勤務表【記載例】シフト記号表（勤務時間帯）'!$C$6:$L$47,10,FALSE))</f>
        <v/>
      </c>
      <c r="BC64" s="1342" t="str">
        <f>IF(BC63="","",VLOOKUP(BC63,'勤務表【記載例】シフト記号表（勤務時間帯）'!$C$6:$L$47,10,FALSE))</f>
        <v/>
      </c>
      <c r="BD64" s="1354" t="str">
        <f>IF(BD63="","",VLOOKUP(BD63,'勤務表【記載例】シフト記号表（勤務時間帯）'!$C$6:$L$47,10,FALSE))</f>
        <v/>
      </c>
      <c r="BE64" s="1354" t="str">
        <f>IF(BE63="","",VLOOKUP(BE63,'勤務表【記載例】シフト記号表（勤務時間帯）'!$C$6:$L$47,10,FALSE))</f>
        <v/>
      </c>
      <c r="BF64" s="1404">
        <f>IF($BI$3="４週",SUM(AA64:BB64),IF($BI$3="暦月",SUM(AA64:BE64),""))</f>
        <v>128</v>
      </c>
      <c r="BG64" s="1413"/>
      <c r="BH64" s="1422">
        <f>IF($BI$3="４週",BF64/4,IF($BI$3="暦月",(BF64/($BI$8/7)),""))</f>
        <v>32</v>
      </c>
      <c r="BI64" s="1413"/>
      <c r="BJ64" s="1435"/>
      <c r="BK64" s="1442"/>
      <c r="BL64" s="1442"/>
      <c r="BM64" s="1442"/>
      <c r="BN64" s="1452"/>
    </row>
    <row r="65" spans="2:66" ht="20.25" customHeight="1">
      <c r="B65" s="1199">
        <f>B63+1</f>
        <v>25</v>
      </c>
      <c r="C65" s="1462" t="s">
        <v>1266</v>
      </c>
      <c r="D65" s="1468" t="s">
        <v>1519</v>
      </c>
      <c r="E65" s="1432"/>
      <c r="F65" s="1478"/>
      <c r="G65" s="1213" t="s">
        <v>1524</v>
      </c>
      <c r="H65" s="1224"/>
      <c r="I65" s="1231"/>
      <c r="J65" s="1236"/>
      <c r="K65" s="1231"/>
      <c r="L65" s="1236"/>
      <c r="M65" s="1245" t="s">
        <v>299</v>
      </c>
      <c r="N65" s="1259"/>
      <c r="O65" s="1265" t="s">
        <v>1528</v>
      </c>
      <c r="P65" s="1281"/>
      <c r="Q65" s="1281"/>
      <c r="R65" s="1224"/>
      <c r="S65" s="1288" t="s">
        <v>668</v>
      </c>
      <c r="T65" s="1293"/>
      <c r="U65" s="1293"/>
      <c r="V65" s="1293"/>
      <c r="W65" s="1304"/>
      <c r="X65" s="1314" t="s">
        <v>1366</v>
      </c>
      <c r="Y65" s="1321"/>
      <c r="Z65" s="1332"/>
      <c r="AA65" s="1343" t="s">
        <v>90</v>
      </c>
      <c r="AB65" s="1355" t="s">
        <v>90</v>
      </c>
      <c r="AC65" s="1355"/>
      <c r="AD65" s="1355"/>
      <c r="AE65" s="1355" t="s">
        <v>114</v>
      </c>
      <c r="AF65" s="1355" t="s">
        <v>1072</v>
      </c>
      <c r="AG65" s="1371" t="s">
        <v>533</v>
      </c>
      <c r="AH65" s="1343" t="s">
        <v>533</v>
      </c>
      <c r="AI65" s="1355"/>
      <c r="AJ65" s="1355" t="s">
        <v>90</v>
      </c>
      <c r="AK65" s="1355" t="s">
        <v>90</v>
      </c>
      <c r="AL65" s="1355"/>
      <c r="AM65" s="1355" t="s">
        <v>114</v>
      </c>
      <c r="AN65" s="1371" t="s">
        <v>1072</v>
      </c>
      <c r="AO65" s="1343" t="s">
        <v>533</v>
      </c>
      <c r="AP65" s="1355" t="s">
        <v>533</v>
      </c>
      <c r="AQ65" s="1355"/>
      <c r="AR65" s="1355" t="s">
        <v>90</v>
      </c>
      <c r="AS65" s="1355"/>
      <c r="AT65" s="1355"/>
      <c r="AU65" s="1371" t="s">
        <v>114</v>
      </c>
      <c r="AV65" s="1343" t="s">
        <v>1072</v>
      </c>
      <c r="AW65" s="1355" t="s">
        <v>533</v>
      </c>
      <c r="AX65" s="1355" t="s">
        <v>533</v>
      </c>
      <c r="AY65" s="1355"/>
      <c r="AZ65" s="1355" t="s">
        <v>533</v>
      </c>
      <c r="BA65" s="1355" t="s">
        <v>90</v>
      </c>
      <c r="BB65" s="1371" t="s">
        <v>90</v>
      </c>
      <c r="BC65" s="1343"/>
      <c r="BD65" s="1355"/>
      <c r="BE65" s="1398"/>
      <c r="BF65" s="1405"/>
      <c r="BG65" s="1414"/>
      <c r="BH65" s="1423"/>
      <c r="BI65" s="1431"/>
      <c r="BJ65" s="1436"/>
      <c r="BK65" s="1443"/>
      <c r="BL65" s="1443"/>
      <c r="BM65" s="1443"/>
      <c r="BN65" s="1453"/>
    </row>
    <row r="66" spans="2:66" ht="20.25" customHeight="1">
      <c r="B66" s="1200"/>
      <c r="C66" s="1461"/>
      <c r="D66" s="1467"/>
      <c r="E66" s="1432"/>
      <c r="F66" s="1478"/>
      <c r="G66" s="1212"/>
      <c r="H66" s="1223"/>
      <c r="I66" s="1231"/>
      <c r="J66" s="1236" t="str">
        <f>G65</f>
        <v>介護職員</v>
      </c>
      <c r="K66" s="1231"/>
      <c r="L66" s="1236" t="str">
        <f>M65</f>
        <v>A</v>
      </c>
      <c r="M66" s="1244"/>
      <c r="N66" s="1258"/>
      <c r="O66" s="1264"/>
      <c r="P66" s="1280"/>
      <c r="Q66" s="1280"/>
      <c r="R66" s="1223"/>
      <c r="S66" s="1288"/>
      <c r="T66" s="1293"/>
      <c r="U66" s="1293"/>
      <c r="V66" s="1293"/>
      <c r="W66" s="1304"/>
      <c r="X66" s="1313" t="s">
        <v>1559</v>
      </c>
      <c r="Y66" s="1320"/>
      <c r="Z66" s="1331"/>
      <c r="AA66" s="1342">
        <f>IF(AA65="","",VLOOKUP(AA65,'勤務表【記載例】シフト記号表（勤務時間帯）'!$C$6:$L$47,10,FALSE))</f>
        <v>8</v>
      </c>
      <c r="AB66" s="1354">
        <f>IF(AB65="","",VLOOKUP(AB65,'勤務表【記載例】シフト記号表（勤務時間帯）'!$C$6:$L$47,10,FALSE))</f>
        <v>8</v>
      </c>
      <c r="AC66" s="1354" t="str">
        <f>IF(AC65="","",VLOOKUP(AC65,'勤務表【記載例】シフト記号表（勤務時間帯）'!$C$6:$L$47,10,FALSE))</f>
        <v/>
      </c>
      <c r="AD66" s="1354" t="str">
        <f>IF(AD65="","",VLOOKUP(AD65,'勤務表【記載例】シフト記号表（勤務時間帯）'!$C$6:$L$47,10,FALSE))</f>
        <v/>
      </c>
      <c r="AE66" s="1354">
        <f>IF(AE65="","",VLOOKUP(AE65,'勤務表【記載例】シフト記号表（勤務時間帯）'!$C$6:$L$47,10,FALSE))</f>
        <v>8</v>
      </c>
      <c r="AF66" s="1354">
        <f>IF(AF65="","",VLOOKUP(AF65,'勤務表【記載例】シフト記号表（勤務時間帯）'!$C$6:$L$47,10,FALSE))</f>
        <v>8</v>
      </c>
      <c r="AG66" s="1370">
        <f>IF(AG65="","",VLOOKUP(AG65,'勤務表【記載例】シフト記号表（勤務時間帯）'!$C$6:$L$47,10,FALSE))</f>
        <v>7.9999999999999982</v>
      </c>
      <c r="AH66" s="1342">
        <f>IF(AH65="","",VLOOKUP(AH65,'勤務表【記載例】シフト記号表（勤務時間帯）'!$C$6:$L$47,10,FALSE))</f>
        <v>7.9999999999999982</v>
      </c>
      <c r="AI66" s="1354" t="str">
        <f>IF(AI65="","",VLOOKUP(AI65,'勤務表【記載例】シフト記号表（勤務時間帯）'!$C$6:$L$47,10,FALSE))</f>
        <v/>
      </c>
      <c r="AJ66" s="1354">
        <f>IF(AJ65="","",VLOOKUP(AJ65,'勤務表【記載例】シフト記号表（勤務時間帯）'!$C$6:$L$47,10,FALSE))</f>
        <v>8</v>
      </c>
      <c r="AK66" s="1354">
        <f>IF(AK65="","",VLOOKUP(AK65,'勤務表【記載例】シフト記号表（勤務時間帯）'!$C$6:$L$47,10,FALSE))</f>
        <v>8</v>
      </c>
      <c r="AL66" s="1354" t="str">
        <f>IF(AL65="","",VLOOKUP(AL65,'勤務表【記載例】シフト記号表（勤務時間帯）'!$C$6:$L$47,10,FALSE))</f>
        <v/>
      </c>
      <c r="AM66" s="1354">
        <f>IF(AM65="","",VLOOKUP(AM65,'勤務表【記載例】シフト記号表（勤務時間帯）'!$C$6:$L$47,10,FALSE))</f>
        <v>8</v>
      </c>
      <c r="AN66" s="1370">
        <f>IF(AN65="","",VLOOKUP(AN65,'勤務表【記載例】シフト記号表（勤務時間帯）'!$C$6:$L$47,10,FALSE))</f>
        <v>8</v>
      </c>
      <c r="AO66" s="1342">
        <f>IF(AO65="","",VLOOKUP(AO65,'勤務表【記載例】シフト記号表（勤務時間帯）'!$C$6:$L$47,10,FALSE))</f>
        <v>7.9999999999999982</v>
      </c>
      <c r="AP66" s="1354">
        <f>IF(AP65="","",VLOOKUP(AP65,'勤務表【記載例】シフト記号表（勤務時間帯）'!$C$6:$L$47,10,FALSE))</f>
        <v>7.9999999999999982</v>
      </c>
      <c r="AQ66" s="1354" t="str">
        <f>IF(AQ65="","",VLOOKUP(AQ65,'勤務表【記載例】シフト記号表（勤務時間帯）'!$C$6:$L$47,10,FALSE))</f>
        <v/>
      </c>
      <c r="AR66" s="1354">
        <f>IF(AR65="","",VLOOKUP(AR65,'勤務表【記載例】シフト記号表（勤務時間帯）'!$C$6:$L$47,10,FALSE))</f>
        <v>8</v>
      </c>
      <c r="AS66" s="1354" t="str">
        <f>IF(AS65="","",VLOOKUP(AS65,'勤務表【記載例】シフト記号表（勤務時間帯）'!$C$6:$L$47,10,FALSE))</f>
        <v/>
      </c>
      <c r="AT66" s="1354" t="str">
        <f>IF(AT65="","",VLOOKUP(AT65,'勤務表【記載例】シフト記号表（勤務時間帯）'!$C$6:$L$47,10,FALSE))</f>
        <v/>
      </c>
      <c r="AU66" s="1370">
        <f>IF(AU65="","",VLOOKUP(AU65,'勤務表【記載例】シフト記号表（勤務時間帯）'!$C$6:$L$47,10,FALSE))</f>
        <v>8</v>
      </c>
      <c r="AV66" s="1342">
        <f>IF(AV65="","",VLOOKUP(AV65,'勤務表【記載例】シフト記号表（勤務時間帯）'!$C$6:$L$47,10,FALSE))</f>
        <v>8</v>
      </c>
      <c r="AW66" s="1354">
        <f>IF(AW65="","",VLOOKUP(AW65,'勤務表【記載例】シフト記号表（勤務時間帯）'!$C$6:$L$47,10,FALSE))</f>
        <v>7.9999999999999982</v>
      </c>
      <c r="AX66" s="1354">
        <f>IF(AX65="","",VLOOKUP(AX65,'勤務表【記載例】シフト記号表（勤務時間帯）'!$C$6:$L$47,10,FALSE))</f>
        <v>7.9999999999999982</v>
      </c>
      <c r="AY66" s="1354" t="str">
        <f>IF(AY65="","",VLOOKUP(AY65,'勤務表【記載例】シフト記号表（勤務時間帯）'!$C$6:$L$47,10,FALSE))</f>
        <v/>
      </c>
      <c r="AZ66" s="1354">
        <f>IF(AZ65="","",VLOOKUP(AZ65,'勤務表【記載例】シフト記号表（勤務時間帯）'!$C$6:$L$47,10,FALSE))</f>
        <v>7.9999999999999982</v>
      </c>
      <c r="BA66" s="1354">
        <f>IF(BA65="","",VLOOKUP(BA65,'勤務表【記載例】シフト記号表（勤務時間帯）'!$C$6:$L$47,10,FALSE))</f>
        <v>8</v>
      </c>
      <c r="BB66" s="1370">
        <f>IF(BB65="","",VLOOKUP(BB65,'勤務表【記載例】シフト記号表（勤務時間帯）'!$C$6:$L$47,10,FALSE))</f>
        <v>8</v>
      </c>
      <c r="BC66" s="1342" t="str">
        <f>IF(BC65="","",VLOOKUP(BC65,'勤務表【記載例】シフト記号表（勤務時間帯）'!$C$6:$L$47,10,FALSE))</f>
        <v/>
      </c>
      <c r="BD66" s="1354" t="str">
        <f>IF(BD65="","",VLOOKUP(BD65,'勤務表【記載例】シフト記号表（勤務時間帯）'!$C$6:$L$47,10,FALSE))</f>
        <v/>
      </c>
      <c r="BE66" s="1354" t="str">
        <f>IF(BE65="","",VLOOKUP(BE65,'勤務表【記載例】シフト記号表（勤務時間帯）'!$C$6:$L$47,10,FALSE))</f>
        <v/>
      </c>
      <c r="BF66" s="1404">
        <f>IF($BI$3="４週",SUM(AA66:BB66),IF($BI$3="暦月",SUM(AA66:BE66),""))</f>
        <v>160</v>
      </c>
      <c r="BG66" s="1413"/>
      <c r="BH66" s="1422">
        <f>IF($BI$3="４週",BF66/4,IF($BI$3="暦月",(BF66/($BI$8/7)),""))</f>
        <v>40</v>
      </c>
      <c r="BI66" s="1413"/>
      <c r="BJ66" s="1435"/>
      <c r="BK66" s="1442"/>
      <c r="BL66" s="1442"/>
      <c r="BM66" s="1442"/>
      <c r="BN66" s="1452"/>
    </row>
    <row r="67" spans="2:66" ht="20.25" customHeight="1">
      <c r="B67" s="1199">
        <f>B65+1</f>
        <v>26</v>
      </c>
      <c r="C67" s="1462"/>
      <c r="D67" s="1468" t="s">
        <v>1519</v>
      </c>
      <c r="E67" s="1432"/>
      <c r="F67" s="1478"/>
      <c r="G67" s="1213" t="s">
        <v>1524</v>
      </c>
      <c r="H67" s="1224"/>
      <c r="I67" s="1231"/>
      <c r="J67" s="1236"/>
      <c r="K67" s="1231"/>
      <c r="L67" s="1236"/>
      <c r="M67" s="1245" t="s">
        <v>299</v>
      </c>
      <c r="N67" s="1259"/>
      <c r="O67" s="1265" t="s">
        <v>1401</v>
      </c>
      <c r="P67" s="1281"/>
      <c r="Q67" s="1281"/>
      <c r="R67" s="1224"/>
      <c r="S67" s="1288" t="s">
        <v>240</v>
      </c>
      <c r="T67" s="1293"/>
      <c r="U67" s="1293"/>
      <c r="V67" s="1293"/>
      <c r="W67" s="1304"/>
      <c r="X67" s="1314" t="s">
        <v>1366</v>
      </c>
      <c r="Y67" s="1321"/>
      <c r="Z67" s="1332"/>
      <c r="AA67" s="1343"/>
      <c r="AB67" s="1355" t="s">
        <v>533</v>
      </c>
      <c r="AC67" s="1355" t="s">
        <v>90</v>
      </c>
      <c r="AD67" s="1355" t="s">
        <v>90</v>
      </c>
      <c r="AE67" s="1355"/>
      <c r="AF67" s="1355" t="s">
        <v>114</v>
      </c>
      <c r="AG67" s="1371" t="s">
        <v>1072</v>
      </c>
      <c r="AH67" s="1343" t="s">
        <v>90</v>
      </c>
      <c r="AI67" s="1355"/>
      <c r="AJ67" s="1355" t="s">
        <v>90</v>
      </c>
      <c r="AK67" s="1355" t="s">
        <v>90</v>
      </c>
      <c r="AL67" s="1355"/>
      <c r="AM67" s="1355"/>
      <c r="AN67" s="1371" t="s">
        <v>114</v>
      </c>
      <c r="AO67" s="1343" t="s">
        <v>1072</v>
      </c>
      <c r="AP67" s="1355" t="s">
        <v>90</v>
      </c>
      <c r="AQ67" s="1355" t="s">
        <v>90</v>
      </c>
      <c r="AR67" s="1355" t="s">
        <v>90</v>
      </c>
      <c r="AS67" s="1355" t="s">
        <v>533</v>
      </c>
      <c r="AT67" s="1355" t="s">
        <v>533</v>
      </c>
      <c r="AU67" s="1371"/>
      <c r="AV67" s="1343" t="s">
        <v>114</v>
      </c>
      <c r="AW67" s="1355" t="s">
        <v>1072</v>
      </c>
      <c r="AX67" s="1355" t="s">
        <v>533</v>
      </c>
      <c r="AY67" s="1355" t="s">
        <v>90</v>
      </c>
      <c r="AZ67" s="1355"/>
      <c r="BA67" s="1355"/>
      <c r="BB67" s="1371" t="s">
        <v>533</v>
      </c>
      <c r="BC67" s="1343"/>
      <c r="BD67" s="1355"/>
      <c r="BE67" s="1398"/>
      <c r="BF67" s="1405"/>
      <c r="BG67" s="1414"/>
      <c r="BH67" s="1423"/>
      <c r="BI67" s="1431"/>
      <c r="BJ67" s="1436"/>
      <c r="BK67" s="1443"/>
      <c r="BL67" s="1443"/>
      <c r="BM67" s="1443"/>
      <c r="BN67" s="1453"/>
    </row>
    <row r="68" spans="2:66" ht="20.25" customHeight="1">
      <c r="B68" s="1200"/>
      <c r="C68" s="1461"/>
      <c r="D68" s="1467"/>
      <c r="E68" s="1432"/>
      <c r="F68" s="1478"/>
      <c r="G68" s="1212"/>
      <c r="H68" s="1223"/>
      <c r="I68" s="1231"/>
      <c r="J68" s="1236" t="str">
        <f>G67</f>
        <v>介護職員</v>
      </c>
      <c r="K68" s="1231"/>
      <c r="L68" s="1236" t="str">
        <f>M67</f>
        <v>A</v>
      </c>
      <c r="M68" s="1244"/>
      <c r="N68" s="1258"/>
      <c r="O68" s="1264"/>
      <c r="P68" s="1280"/>
      <c r="Q68" s="1280"/>
      <c r="R68" s="1223"/>
      <c r="S68" s="1288"/>
      <c r="T68" s="1293"/>
      <c r="U68" s="1293"/>
      <c r="V68" s="1293"/>
      <c r="W68" s="1304"/>
      <c r="X68" s="1313" t="s">
        <v>1559</v>
      </c>
      <c r="Y68" s="1320"/>
      <c r="Z68" s="1331"/>
      <c r="AA68" s="1342" t="str">
        <f>IF(AA67="","",VLOOKUP(AA67,'勤務表【記載例】シフト記号表（勤務時間帯）'!$C$6:$L$47,10,FALSE))</f>
        <v/>
      </c>
      <c r="AB68" s="1354">
        <f>IF(AB67="","",VLOOKUP(AB67,'勤務表【記載例】シフト記号表（勤務時間帯）'!$C$6:$L$47,10,FALSE))</f>
        <v>7.9999999999999982</v>
      </c>
      <c r="AC68" s="1354">
        <f>IF(AC67="","",VLOOKUP(AC67,'勤務表【記載例】シフト記号表（勤務時間帯）'!$C$6:$L$47,10,FALSE))</f>
        <v>8</v>
      </c>
      <c r="AD68" s="1354">
        <f>IF(AD67="","",VLOOKUP(AD67,'勤務表【記載例】シフト記号表（勤務時間帯）'!$C$6:$L$47,10,FALSE))</f>
        <v>8</v>
      </c>
      <c r="AE68" s="1354" t="str">
        <f>IF(AE67="","",VLOOKUP(AE67,'勤務表【記載例】シフト記号表（勤務時間帯）'!$C$6:$L$47,10,FALSE))</f>
        <v/>
      </c>
      <c r="AF68" s="1354">
        <f>IF(AF67="","",VLOOKUP(AF67,'勤務表【記載例】シフト記号表（勤務時間帯）'!$C$6:$L$47,10,FALSE))</f>
        <v>8</v>
      </c>
      <c r="AG68" s="1370">
        <f>IF(AG67="","",VLOOKUP(AG67,'勤務表【記載例】シフト記号表（勤務時間帯）'!$C$6:$L$47,10,FALSE))</f>
        <v>8</v>
      </c>
      <c r="AH68" s="1342">
        <f>IF(AH67="","",VLOOKUP(AH67,'勤務表【記載例】シフト記号表（勤務時間帯）'!$C$6:$L$47,10,FALSE))</f>
        <v>8</v>
      </c>
      <c r="AI68" s="1354" t="str">
        <f>IF(AI67="","",VLOOKUP(AI67,'勤務表【記載例】シフト記号表（勤務時間帯）'!$C$6:$L$47,10,FALSE))</f>
        <v/>
      </c>
      <c r="AJ68" s="1354">
        <f>IF(AJ67="","",VLOOKUP(AJ67,'勤務表【記載例】シフト記号表（勤務時間帯）'!$C$6:$L$47,10,FALSE))</f>
        <v>8</v>
      </c>
      <c r="AK68" s="1354">
        <f>IF(AK67="","",VLOOKUP(AK67,'勤務表【記載例】シフト記号表（勤務時間帯）'!$C$6:$L$47,10,FALSE))</f>
        <v>8</v>
      </c>
      <c r="AL68" s="1354" t="str">
        <f>IF(AL67="","",VLOOKUP(AL67,'勤務表【記載例】シフト記号表（勤務時間帯）'!$C$6:$L$47,10,FALSE))</f>
        <v/>
      </c>
      <c r="AM68" s="1354" t="str">
        <f>IF(AM67="","",VLOOKUP(AM67,'勤務表【記載例】シフト記号表（勤務時間帯）'!$C$6:$L$47,10,FALSE))</f>
        <v/>
      </c>
      <c r="AN68" s="1370">
        <f>IF(AN67="","",VLOOKUP(AN67,'勤務表【記載例】シフト記号表（勤務時間帯）'!$C$6:$L$47,10,FALSE))</f>
        <v>8</v>
      </c>
      <c r="AO68" s="1342">
        <f>IF(AO67="","",VLOOKUP(AO67,'勤務表【記載例】シフト記号表（勤務時間帯）'!$C$6:$L$47,10,FALSE))</f>
        <v>8</v>
      </c>
      <c r="AP68" s="1354">
        <f>IF(AP67="","",VLOOKUP(AP67,'勤務表【記載例】シフト記号表（勤務時間帯）'!$C$6:$L$47,10,FALSE))</f>
        <v>8</v>
      </c>
      <c r="AQ68" s="1354">
        <f>IF(AQ67="","",VLOOKUP(AQ67,'勤務表【記載例】シフト記号表（勤務時間帯）'!$C$6:$L$47,10,FALSE))</f>
        <v>8</v>
      </c>
      <c r="AR68" s="1354">
        <f>IF(AR67="","",VLOOKUP(AR67,'勤務表【記載例】シフト記号表（勤務時間帯）'!$C$6:$L$47,10,FALSE))</f>
        <v>8</v>
      </c>
      <c r="AS68" s="1354">
        <f>IF(AS67="","",VLOOKUP(AS67,'勤務表【記載例】シフト記号表（勤務時間帯）'!$C$6:$L$47,10,FALSE))</f>
        <v>7.9999999999999982</v>
      </c>
      <c r="AT68" s="1354">
        <f>IF(AT67="","",VLOOKUP(AT67,'勤務表【記載例】シフト記号表（勤務時間帯）'!$C$6:$L$47,10,FALSE))</f>
        <v>7.9999999999999982</v>
      </c>
      <c r="AU68" s="1370" t="str">
        <f>IF(AU67="","",VLOOKUP(AU67,'勤務表【記載例】シフト記号表（勤務時間帯）'!$C$6:$L$47,10,FALSE))</f>
        <v/>
      </c>
      <c r="AV68" s="1342">
        <f>IF(AV67="","",VLOOKUP(AV67,'勤務表【記載例】シフト記号表（勤務時間帯）'!$C$6:$L$47,10,FALSE))</f>
        <v>8</v>
      </c>
      <c r="AW68" s="1354">
        <f>IF(AW67="","",VLOOKUP(AW67,'勤務表【記載例】シフト記号表（勤務時間帯）'!$C$6:$L$47,10,FALSE))</f>
        <v>8</v>
      </c>
      <c r="AX68" s="1354">
        <f>IF(AX67="","",VLOOKUP(AX67,'勤務表【記載例】シフト記号表（勤務時間帯）'!$C$6:$L$47,10,FALSE))</f>
        <v>7.9999999999999982</v>
      </c>
      <c r="AY68" s="1354">
        <f>IF(AY67="","",VLOOKUP(AY67,'勤務表【記載例】シフト記号表（勤務時間帯）'!$C$6:$L$47,10,FALSE))</f>
        <v>8</v>
      </c>
      <c r="AZ68" s="1354" t="str">
        <f>IF(AZ67="","",VLOOKUP(AZ67,'勤務表【記載例】シフト記号表（勤務時間帯）'!$C$6:$L$47,10,FALSE))</f>
        <v/>
      </c>
      <c r="BA68" s="1354" t="str">
        <f>IF(BA67="","",VLOOKUP(BA67,'勤務表【記載例】シフト記号表（勤務時間帯）'!$C$6:$L$47,10,FALSE))</f>
        <v/>
      </c>
      <c r="BB68" s="1370">
        <f>IF(BB67="","",VLOOKUP(BB67,'勤務表【記載例】シフト記号表（勤務時間帯）'!$C$6:$L$47,10,FALSE))</f>
        <v>7.9999999999999982</v>
      </c>
      <c r="BC68" s="1342" t="str">
        <f>IF(BC67="","",VLOOKUP(BC67,'勤務表【記載例】シフト記号表（勤務時間帯）'!$C$6:$L$47,10,FALSE))</f>
        <v/>
      </c>
      <c r="BD68" s="1354" t="str">
        <f>IF(BD67="","",VLOOKUP(BD67,'勤務表【記載例】シフト記号表（勤務時間帯）'!$C$6:$L$47,10,FALSE))</f>
        <v/>
      </c>
      <c r="BE68" s="1354" t="str">
        <f>IF(BE67="","",VLOOKUP(BE67,'勤務表【記載例】シフト記号表（勤務時間帯）'!$C$6:$L$47,10,FALSE))</f>
        <v/>
      </c>
      <c r="BF68" s="1404">
        <f>IF($BI$3="４週",SUM(AA68:BB68),IF($BI$3="暦月",SUM(AA68:BE68),""))</f>
        <v>160</v>
      </c>
      <c r="BG68" s="1413"/>
      <c r="BH68" s="1422">
        <f>IF($BI$3="４週",BF68/4,IF($BI$3="暦月",(BF68/($BI$8/7)),""))</f>
        <v>40</v>
      </c>
      <c r="BI68" s="1413"/>
      <c r="BJ68" s="1435"/>
      <c r="BK68" s="1442"/>
      <c r="BL68" s="1442"/>
      <c r="BM68" s="1442"/>
      <c r="BN68" s="1452"/>
    </row>
    <row r="69" spans="2:66" ht="20.25" customHeight="1">
      <c r="B69" s="1199">
        <f>B67+1</f>
        <v>27</v>
      </c>
      <c r="C69" s="1462"/>
      <c r="D69" s="1468" t="s">
        <v>1519</v>
      </c>
      <c r="E69" s="1432"/>
      <c r="F69" s="1478"/>
      <c r="G69" s="1213" t="s">
        <v>1524</v>
      </c>
      <c r="H69" s="1224"/>
      <c r="I69" s="1231"/>
      <c r="J69" s="1236"/>
      <c r="K69" s="1231"/>
      <c r="L69" s="1236"/>
      <c r="M69" s="1245" t="s">
        <v>299</v>
      </c>
      <c r="N69" s="1259"/>
      <c r="O69" s="1265" t="s">
        <v>1401</v>
      </c>
      <c r="P69" s="1281"/>
      <c r="Q69" s="1281"/>
      <c r="R69" s="1224"/>
      <c r="S69" s="1288" t="s">
        <v>1550</v>
      </c>
      <c r="T69" s="1293"/>
      <c r="U69" s="1293"/>
      <c r="V69" s="1293"/>
      <c r="W69" s="1304"/>
      <c r="X69" s="1314" t="s">
        <v>1366</v>
      </c>
      <c r="Y69" s="1321"/>
      <c r="Z69" s="1332"/>
      <c r="AA69" s="1343" t="s">
        <v>533</v>
      </c>
      <c r="AB69" s="1355"/>
      <c r="AC69" s="1355" t="s">
        <v>533</v>
      </c>
      <c r="AD69" s="1355"/>
      <c r="AE69" s="1355" t="s">
        <v>90</v>
      </c>
      <c r="AF69" s="1355"/>
      <c r="AG69" s="1371" t="s">
        <v>114</v>
      </c>
      <c r="AH69" s="1343" t="s">
        <v>1072</v>
      </c>
      <c r="AI69" s="1355" t="s">
        <v>90</v>
      </c>
      <c r="AJ69" s="1355" t="s">
        <v>90</v>
      </c>
      <c r="AK69" s="1355" t="s">
        <v>533</v>
      </c>
      <c r="AL69" s="1355" t="s">
        <v>533</v>
      </c>
      <c r="AM69" s="1355"/>
      <c r="AN69" s="1371" t="s">
        <v>90</v>
      </c>
      <c r="AO69" s="1343" t="s">
        <v>114</v>
      </c>
      <c r="AP69" s="1355" t="s">
        <v>1072</v>
      </c>
      <c r="AQ69" s="1355" t="s">
        <v>533</v>
      </c>
      <c r="AR69" s="1355"/>
      <c r="AS69" s="1355" t="s">
        <v>90</v>
      </c>
      <c r="AT69" s="1355" t="s">
        <v>90</v>
      </c>
      <c r="AU69" s="1371"/>
      <c r="AV69" s="1343"/>
      <c r="AW69" s="1355" t="s">
        <v>114</v>
      </c>
      <c r="AX69" s="1355" t="s">
        <v>1072</v>
      </c>
      <c r="AY69" s="1355" t="s">
        <v>533</v>
      </c>
      <c r="AZ69" s="1355" t="s">
        <v>90</v>
      </c>
      <c r="BA69" s="1355" t="s">
        <v>90</v>
      </c>
      <c r="BB69" s="1371"/>
      <c r="BC69" s="1343"/>
      <c r="BD69" s="1355"/>
      <c r="BE69" s="1398"/>
      <c r="BF69" s="1405"/>
      <c r="BG69" s="1414"/>
      <c r="BH69" s="1423"/>
      <c r="BI69" s="1431"/>
      <c r="BJ69" s="1436"/>
      <c r="BK69" s="1443"/>
      <c r="BL69" s="1443"/>
      <c r="BM69" s="1443"/>
      <c r="BN69" s="1453"/>
    </row>
    <row r="70" spans="2:66" ht="20.25" customHeight="1">
      <c r="B70" s="1200"/>
      <c r="C70" s="1461"/>
      <c r="D70" s="1467"/>
      <c r="E70" s="1432"/>
      <c r="F70" s="1478"/>
      <c r="G70" s="1212"/>
      <c r="H70" s="1223"/>
      <c r="I70" s="1231"/>
      <c r="J70" s="1236" t="str">
        <f>G69</f>
        <v>介護職員</v>
      </c>
      <c r="K70" s="1231"/>
      <c r="L70" s="1236" t="str">
        <f>M69</f>
        <v>A</v>
      </c>
      <c r="M70" s="1244"/>
      <c r="N70" s="1258"/>
      <c r="O70" s="1264"/>
      <c r="P70" s="1280"/>
      <c r="Q70" s="1280"/>
      <c r="R70" s="1223"/>
      <c r="S70" s="1288"/>
      <c r="T70" s="1293"/>
      <c r="U70" s="1293"/>
      <c r="V70" s="1293"/>
      <c r="W70" s="1304"/>
      <c r="X70" s="1313" t="s">
        <v>1559</v>
      </c>
      <c r="Y70" s="1320"/>
      <c r="Z70" s="1331"/>
      <c r="AA70" s="1342">
        <f>IF(AA69="","",VLOOKUP(AA69,'勤務表【記載例】シフト記号表（勤務時間帯）'!$C$6:$L$47,10,FALSE))</f>
        <v>7.9999999999999982</v>
      </c>
      <c r="AB70" s="1354" t="str">
        <f>IF(AB69="","",VLOOKUP(AB69,'勤務表【記載例】シフト記号表（勤務時間帯）'!$C$6:$L$47,10,FALSE))</f>
        <v/>
      </c>
      <c r="AC70" s="1354">
        <f>IF(AC69="","",VLOOKUP(AC69,'勤務表【記載例】シフト記号表（勤務時間帯）'!$C$6:$L$47,10,FALSE))</f>
        <v>7.9999999999999982</v>
      </c>
      <c r="AD70" s="1354" t="str">
        <f>IF(AD69="","",VLOOKUP(AD69,'勤務表【記載例】シフト記号表（勤務時間帯）'!$C$6:$L$47,10,FALSE))</f>
        <v/>
      </c>
      <c r="AE70" s="1354">
        <f>IF(AE69="","",VLOOKUP(AE69,'勤務表【記載例】シフト記号表（勤務時間帯）'!$C$6:$L$47,10,FALSE))</f>
        <v>8</v>
      </c>
      <c r="AF70" s="1354" t="str">
        <f>IF(AF69="","",VLOOKUP(AF69,'勤務表【記載例】シフト記号表（勤務時間帯）'!$C$6:$L$47,10,FALSE))</f>
        <v/>
      </c>
      <c r="AG70" s="1370">
        <f>IF(AG69="","",VLOOKUP(AG69,'勤務表【記載例】シフト記号表（勤務時間帯）'!$C$6:$L$47,10,FALSE))</f>
        <v>8</v>
      </c>
      <c r="AH70" s="1342">
        <f>IF(AH69="","",VLOOKUP(AH69,'勤務表【記載例】シフト記号表（勤務時間帯）'!$C$6:$L$47,10,FALSE))</f>
        <v>8</v>
      </c>
      <c r="AI70" s="1354">
        <f>IF(AI69="","",VLOOKUP(AI69,'勤務表【記載例】シフト記号表（勤務時間帯）'!$C$6:$L$47,10,FALSE))</f>
        <v>8</v>
      </c>
      <c r="AJ70" s="1354">
        <f>IF(AJ69="","",VLOOKUP(AJ69,'勤務表【記載例】シフト記号表（勤務時間帯）'!$C$6:$L$47,10,FALSE))</f>
        <v>8</v>
      </c>
      <c r="AK70" s="1354">
        <f>IF(AK69="","",VLOOKUP(AK69,'勤務表【記載例】シフト記号表（勤務時間帯）'!$C$6:$L$47,10,FALSE))</f>
        <v>7.9999999999999982</v>
      </c>
      <c r="AL70" s="1354">
        <f>IF(AL69="","",VLOOKUP(AL69,'勤務表【記載例】シフト記号表（勤務時間帯）'!$C$6:$L$47,10,FALSE))</f>
        <v>7.9999999999999982</v>
      </c>
      <c r="AM70" s="1354" t="str">
        <f>IF(AM69="","",VLOOKUP(AM69,'勤務表【記載例】シフト記号表（勤務時間帯）'!$C$6:$L$47,10,FALSE))</f>
        <v/>
      </c>
      <c r="AN70" s="1370">
        <f>IF(AN69="","",VLOOKUP(AN69,'勤務表【記載例】シフト記号表（勤務時間帯）'!$C$6:$L$47,10,FALSE))</f>
        <v>8</v>
      </c>
      <c r="AO70" s="1342">
        <f>IF(AO69="","",VLOOKUP(AO69,'勤務表【記載例】シフト記号表（勤務時間帯）'!$C$6:$L$47,10,FALSE))</f>
        <v>8</v>
      </c>
      <c r="AP70" s="1354">
        <f>IF(AP69="","",VLOOKUP(AP69,'勤務表【記載例】シフト記号表（勤務時間帯）'!$C$6:$L$47,10,FALSE))</f>
        <v>8</v>
      </c>
      <c r="AQ70" s="1354">
        <f>IF(AQ69="","",VLOOKUP(AQ69,'勤務表【記載例】シフト記号表（勤務時間帯）'!$C$6:$L$47,10,FALSE))</f>
        <v>7.9999999999999982</v>
      </c>
      <c r="AR70" s="1354" t="str">
        <f>IF(AR69="","",VLOOKUP(AR69,'勤務表【記載例】シフト記号表（勤務時間帯）'!$C$6:$L$47,10,FALSE))</f>
        <v/>
      </c>
      <c r="AS70" s="1354">
        <f>IF(AS69="","",VLOOKUP(AS69,'勤務表【記載例】シフト記号表（勤務時間帯）'!$C$6:$L$47,10,FALSE))</f>
        <v>8</v>
      </c>
      <c r="AT70" s="1354">
        <f>IF(AT69="","",VLOOKUP(AT69,'勤務表【記載例】シフト記号表（勤務時間帯）'!$C$6:$L$47,10,FALSE))</f>
        <v>8</v>
      </c>
      <c r="AU70" s="1370" t="str">
        <f>IF(AU69="","",VLOOKUP(AU69,'勤務表【記載例】シフト記号表（勤務時間帯）'!$C$6:$L$47,10,FALSE))</f>
        <v/>
      </c>
      <c r="AV70" s="1342" t="str">
        <f>IF(AV69="","",VLOOKUP(AV69,'勤務表【記載例】シフト記号表（勤務時間帯）'!$C$6:$L$47,10,FALSE))</f>
        <v/>
      </c>
      <c r="AW70" s="1354">
        <f>IF(AW69="","",VLOOKUP(AW69,'勤務表【記載例】シフト記号表（勤務時間帯）'!$C$6:$L$47,10,FALSE))</f>
        <v>8</v>
      </c>
      <c r="AX70" s="1354">
        <f>IF(AX69="","",VLOOKUP(AX69,'勤務表【記載例】シフト記号表（勤務時間帯）'!$C$6:$L$47,10,FALSE))</f>
        <v>8</v>
      </c>
      <c r="AY70" s="1354">
        <f>IF(AY69="","",VLOOKUP(AY69,'勤務表【記載例】シフト記号表（勤務時間帯）'!$C$6:$L$47,10,FALSE))</f>
        <v>7.9999999999999982</v>
      </c>
      <c r="AZ70" s="1354">
        <f>IF(AZ69="","",VLOOKUP(AZ69,'勤務表【記載例】シフト記号表（勤務時間帯）'!$C$6:$L$47,10,FALSE))</f>
        <v>8</v>
      </c>
      <c r="BA70" s="1354">
        <f>IF(BA69="","",VLOOKUP(BA69,'勤務表【記載例】シフト記号表（勤務時間帯）'!$C$6:$L$47,10,FALSE))</f>
        <v>8</v>
      </c>
      <c r="BB70" s="1370" t="str">
        <f>IF(BB69="","",VLOOKUP(BB69,'勤務表【記載例】シフト記号表（勤務時間帯）'!$C$6:$L$47,10,FALSE))</f>
        <v/>
      </c>
      <c r="BC70" s="1342" t="str">
        <f>IF(BC69="","",VLOOKUP(BC69,'勤務表【記載例】シフト記号表（勤務時間帯）'!$C$6:$L$47,10,FALSE))</f>
        <v/>
      </c>
      <c r="BD70" s="1354" t="str">
        <f>IF(BD69="","",VLOOKUP(BD69,'勤務表【記載例】シフト記号表（勤務時間帯）'!$C$6:$L$47,10,FALSE))</f>
        <v/>
      </c>
      <c r="BE70" s="1354" t="str">
        <f>IF(BE69="","",VLOOKUP(BE69,'勤務表【記載例】シフト記号表（勤務時間帯）'!$C$6:$L$47,10,FALSE))</f>
        <v/>
      </c>
      <c r="BF70" s="1404">
        <f>IF($BI$3="４週",SUM(AA70:BB70),IF($BI$3="暦月",SUM(AA70:BE70),""))</f>
        <v>160</v>
      </c>
      <c r="BG70" s="1413"/>
      <c r="BH70" s="1422">
        <f>IF($BI$3="４週",BF70/4,IF($BI$3="暦月",(BF70/($BI$8/7)),""))</f>
        <v>40</v>
      </c>
      <c r="BI70" s="1413"/>
      <c r="BJ70" s="1435"/>
      <c r="BK70" s="1442"/>
      <c r="BL70" s="1442"/>
      <c r="BM70" s="1442"/>
      <c r="BN70" s="1452"/>
    </row>
    <row r="71" spans="2:66" ht="20.25" customHeight="1">
      <c r="B71" s="1199">
        <f>B69+1</f>
        <v>28</v>
      </c>
      <c r="C71" s="1462"/>
      <c r="D71" s="1468" t="s">
        <v>1519</v>
      </c>
      <c r="E71" s="1432"/>
      <c r="F71" s="1478"/>
      <c r="G71" s="1213" t="s">
        <v>1524</v>
      </c>
      <c r="H71" s="1224"/>
      <c r="I71" s="1231"/>
      <c r="J71" s="1236"/>
      <c r="K71" s="1231"/>
      <c r="L71" s="1236"/>
      <c r="M71" s="1245" t="s">
        <v>299</v>
      </c>
      <c r="N71" s="1259"/>
      <c r="O71" s="1265" t="s">
        <v>1401</v>
      </c>
      <c r="P71" s="1281"/>
      <c r="Q71" s="1281"/>
      <c r="R71" s="1224"/>
      <c r="S71" s="1288" t="s">
        <v>686</v>
      </c>
      <c r="T71" s="1293"/>
      <c r="U71" s="1293"/>
      <c r="V71" s="1293"/>
      <c r="W71" s="1304"/>
      <c r="X71" s="1314" t="s">
        <v>1366</v>
      </c>
      <c r="Y71" s="1321"/>
      <c r="Z71" s="1332"/>
      <c r="AA71" s="1343" t="s">
        <v>1072</v>
      </c>
      <c r="AB71" s="1355"/>
      <c r="AC71" s="1355" t="s">
        <v>90</v>
      </c>
      <c r="AD71" s="1355" t="s">
        <v>533</v>
      </c>
      <c r="AE71" s="1355" t="s">
        <v>533</v>
      </c>
      <c r="AF71" s="1355" t="s">
        <v>533</v>
      </c>
      <c r="AG71" s="1371"/>
      <c r="AH71" s="1343" t="s">
        <v>114</v>
      </c>
      <c r="AI71" s="1355" t="s">
        <v>1072</v>
      </c>
      <c r="AJ71" s="1355" t="s">
        <v>533</v>
      </c>
      <c r="AK71" s="1355"/>
      <c r="AL71" s="1355" t="s">
        <v>90</v>
      </c>
      <c r="AM71" s="1355" t="s">
        <v>90</v>
      </c>
      <c r="AN71" s="1371"/>
      <c r="AO71" s="1343"/>
      <c r="AP71" s="1355" t="s">
        <v>114</v>
      </c>
      <c r="AQ71" s="1355" t="s">
        <v>1072</v>
      </c>
      <c r="AR71" s="1355" t="s">
        <v>533</v>
      </c>
      <c r="AS71" s="1355"/>
      <c r="AT71" s="1355" t="s">
        <v>90</v>
      </c>
      <c r="AU71" s="1371" t="s">
        <v>90</v>
      </c>
      <c r="AV71" s="1343" t="s">
        <v>90</v>
      </c>
      <c r="AW71" s="1355"/>
      <c r="AX71" s="1355" t="s">
        <v>114</v>
      </c>
      <c r="AY71" s="1355" t="s">
        <v>1072</v>
      </c>
      <c r="AZ71" s="1355" t="s">
        <v>533</v>
      </c>
      <c r="BA71" s="1355"/>
      <c r="BB71" s="1371" t="s">
        <v>90</v>
      </c>
      <c r="BC71" s="1343"/>
      <c r="BD71" s="1355"/>
      <c r="BE71" s="1398"/>
      <c r="BF71" s="1405"/>
      <c r="BG71" s="1414"/>
      <c r="BH71" s="1423"/>
      <c r="BI71" s="1431"/>
      <c r="BJ71" s="1436"/>
      <c r="BK71" s="1443"/>
      <c r="BL71" s="1443"/>
      <c r="BM71" s="1443"/>
      <c r="BN71" s="1453"/>
    </row>
    <row r="72" spans="2:66" ht="20.25" customHeight="1">
      <c r="B72" s="1200"/>
      <c r="C72" s="1461"/>
      <c r="D72" s="1467"/>
      <c r="E72" s="1432"/>
      <c r="F72" s="1478"/>
      <c r="G72" s="1212"/>
      <c r="H72" s="1223"/>
      <c r="I72" s="1231"/>
      <c r="J72" s="1236" t="str">
        <f>G71</f>
        <v>介護職員</v>
      </c>
      <c r="K72" s="1231"/>
      <c r="L72" s="1236" t="str">
        <f>M71</f>
        <v>A</v>
      </c>
      <c r="M72" s="1244"/>
      <c r="N72" s="1258"/>
      <c r="O72" s="1264"/>
      <c r="P72" s="1280"/>
      <c r="Q72" s="1280"/>
      <c r="R72" s="1223"/>
      <c r="S72" s="1288"/>
      <c r="T72" s="1293"/>
      <c r="U72" s="1293"/>
      <c r="V72" s="1293"/>
      <c r="W72" s="1304"/>
      <c r="X72" s="1313" t="s">
        <v>1559</v>
      </c>
      <c r="Y72" s="1320"/>
      <c r="Z72" s="1331"/>
      <c r="AA72" s="1342">
        <f>IF(AA71="","",VLOOKUP(AA71,'勤務表【記載例】シフト記号表（勤務時間帯）'!$C$6:$L$47,10,FALSE))</f>
        <v>8</v>
      </c>
      <c r="AB72" s="1354" t="str">
        <f>IF(AB71="","",VLOOKUP(AB71,'勤務表【記載例】シフト記号表（勤務時間帯）'!$C$6:$L$47,10,FALSE))</f>
        <v/>
      </c>
      <c r="AC72" s="1354">
        <f>IF(AC71="","",VLOOKUP(AC71,'勤務表【記載例】シフト記号表（勤務時間帯）'!$C$6:$L$47,10,FALSE))</f>
        <v>8</v>
      </c>
      <c r="AD72" s="1354">
        <f>IF(AD71="","",VLOOKUP(AD71,'勤務表【記載例】シフト記号表（勤務時間帯）'!$C$6:$L$47,10,FALSE))</f>
        <v>7.9999999999999982</v>
      </c>
      <c r="AE72" s="1354">
        <f>IF(AE71="","",VLOOKUP(AE71,'勤務表【記載例】シフト記号表（勤務時間帯）'!$C$6:$L$47,10,FALSE))</f>
        <v>7.9999999999999982</v>
      </c>
      <c r="AF72" s="1354">
        <f>IF(AF71="","",VLOOKUP(AF71,'勤務表【記載例】シフト記号表（勤務時間帯）'!$C$6:$L$47,10,FALSE))</f>
        <v>7.9999999999999982</v>
      </c>
      <c r="AG72" s="1370" t="str">
        <f>IF(AG71="","",VLOOKUP(AG71,'勤務表【記載例】シフト記号表（勤務時間帯）'!$C$6:$L$47,10,FALSE))</f>
        <v/>
      </c>
      <c r="AH72" s="1342">
        <f>IF(AH71="","",VLOOKUP(AH71,'勤務表【記載例】シフト記号表（勤務時間帯）'!$C$6:$L$47,10,FALSE))</f>
        <v>8</v>
      </c>
      <c r="AI72" s="1354">
        <f>IF(AI71="","",VLOOKUP(AI71,'勤務表【記載例】シフト記号表（勤務時間帯）'!$C$6:$L$47,10,FALSE))</f>
        <v>8</v>
      </c>
      <c r="AJ72" s="1354">
        <f>IF(AJ71="","",VLOOKUP(AJ71,'勤務表【記載例】シフト記号表（勤務時間帯）'!$C$6:$L$47,10,FALSE))</f>
        <v>7.9999999999999982</v>
      </c>
      <c r="AK72" s="1354" t="str">
        <f>IF(AK71="","",VLOOKUP(AK71,'勤務表【記載例】シフト記号表（勤務時間帯）'!$C$6:$L$47,10,FALSE))</f>
        <v/>
      </c>
      <c r="AL72" s="1354">
        <f>IF(AL71="","",VLOOKUP(AL71,'勤務表【記載例】シフト記号表（勤務時間帯）'!$C$6:$L$47,10,FALSE))</f>
        <v>8</v>
      </c>
      <c r="AM72" s="1354">
        <f>IF(AM71="","",VLOOKUP(AM71,'勤務表【記載例】シフト記号表（勤務時間帯）'!$C$6:$L$47,10,FALSE))</f>
        <v>8</v>
      </c>
      <c r="AN72" s="1370" t="str">
        <f>IF(AN71="","",VLOOKUP(AN71,'勤務表【記載例】シフト記号表（勤務時間帯）'!$C$6:$L$47,10,FALSE))</f>
        <v/>
      </c>
      <c r="AO72" s="1342" t="str">
        <f>IF(AO71="","",VLOOKUP(AO71,'勤務表【記載例】シフト記号表（勤務時間帯）'!$C$6:$L$47,10,FALSE))</f>
        <v/>
      </c>
      <c r="AP72" s="1354">
        <f>IF(AP71="","",VLOOKUP(AP71,'勤務表【記載例】シフト記号表（勤務時間帯）'!$C$6:$L$47,10,FALSE))</f>
        <v>8</v>
      </c>
      <c r="AQ72" s="1354">
        <f>IF(AQ71="","",VLOOKUP(AQ71,'勤務表【記載例】シフト記号表（勤務時間帯）'!$C$6:$L$47,10,FALSE))</f>
        <v>8</v>
      </c>
      <c r="AR72" s="1354">
        <f>IF(AR71="","",VLOOKUP(AR71,'勤務表【記載例】シフト記号表（勤務時間帯）'!$C$6:$L$47,10,FALSE))</f>
        <v>7.9999999999999982</v>
      </c>
      <c r="AS72" s="1354" t="str">
        <f>IF(AS71="","",VLOOKUP(AS71,'勤務表【記載例】シフト記号表（勤務時間帯）'!$C$6:$L$47,10,FALSE))</f>
        <v/>
      </c>
      <c r="AT72" s="1354">
        <f>IF(AT71="","",VLOOKUP(AT71,'勤務表【記載例】シフト記号表（勤務時間帯）'!$C$6:$L$47,10,FALSE))</f>
        <v>8</v>
      </c>
      <c r="AU72" s="1370">
        <f>IF(AU71="","",VLOOKUP(AU71,'勤務表【記載例】シフト記号表（勤務時間帯）'!$C$6:$L$47,10,FALSE))</f>
        <v>8</v>
      </c>
      <c r="AV72" s="1342">
        <f>IF(AV71="","",VLOOKUP(AV71,'勤務表【記載例】シフト記号表（勤務時間帯）'!$C$6:$L$47,10,FALSE))</f>
        <v>8</v>
      </c>
      <c r="AW72" s="1354" t="str">
        <f>IF(AW71="","",VLOOKUP(AW71,'勤務表【記載例】シフト記号表（勤務時間帯）'!$C$6:$L$47,10,FALSE))</f>
        <v/>
      </c>
      <c r="AX72" s="1354">
        <f>IF(AX71="","",VLOOKUP(AX71,'勤務表【記載例】シフト記号表（勤務時間帯）'!$C$6:$L$47,10,FALSE))</f>
        <v>8</v>
      </c>
      <c r="AY72" s="1354">
        <f>IF(AY71="","",VLOOKUP(AY71,'勤務表【記載例】シフト記号表（勤務時間帯）'!$C$6:$L$47,10,FALSE))</f>
        <v>8</v>
      </c>
      <c r="AZ72" s="1354">
        <f>IF(AZ71="","",VLOOKUP(AZ71,'勤務表【記載例】シフト記号表（勤務時間帯）'!$C$6:$L$47,10,FALSE))</f>
        <v>7.9999999999999982</v>
      </c>
      <c r="BA72" s="1354" t="str">
        <f>IF(BA71="","",VLOOKUP(BA71,'勤務表【記載例】シフト記号表（勤務時間帯）'!$C$6:$L$47,10,FALSE))</f>
        <v/>
      </c>
      <c r="BB72" s="1370">
        <f>IF(BB71="","",VLOOKUP(BB71,'勤務表【記載例】シフト記号表（勤務時間帯）'!$C$6:$L$47,10,FALSE))</f>
        <v>8</v>
      </c>
      <c r="BC72" s="1342" t="str">
        <f>IF(BC71="","",VLOOKUP(BC71,'勤務表【記載例】シフト記号表（勤務時間帯）'!$C$6:$L$47,10,FALSE))</f>
        <v/>
      </c>
      <c r="BD72" s="1354" t="str">
        <f>IF(BD71="","",VLOOKUP(BD71,'勤務表【記載例】シフト記号表（勤務時間帯）'!$C$6:$L$47,10,FALSE))</f>
        <v/>
      </c>
      <c r="BE72" s="1354" t="str">
        <f>IF(BE71="","",VLOOKUP(BE71,'勤務表【記載例】シフト記号表（勤務時間帯）'!$C$6:$L$47,10,FALSE))</f>
        <v/>
      </c>
      <c r="BF72" s="1404">
        <f>IF($BI$3="４週",SUM(AA72:BB72),IF($BI$3="暦月",SUM(AA72:BE72),""))</f>
        <v>160</v>
      </c>
      <c r="BG72" s="1413"/>
      <c r="BH72" s="1422">
        <f>IF($BI$3="４週",BF72/4,IF($BI$3="暦月",(BF72/($BI$8/7)),""))</f>
        <v>40</v>
      </c>
      <c r="BI72" s="1413"/>
      <c r="BJ72" s="1435"/>
      <c r="BK72" s="1442"/>
      <c r="BL72" s="1442"/>
      <c r="BM72" s="1442"/>
      <c r="BN72" s="1452"/>
    </row>
    <row r="73" spans="2:66" ht="20.25" customHeight="1">
      <c r="B73" s="1199">
        <f>B71+1</f>
        <v>29</v>
      </c>
      <c r="C73" s="1462"/>
      <c r="D73" s="1468" t="s">
        <v>1519</v>
      </c>
      <c r="E73" s="1432"/>
      <c r="F73" s="1478"/>
      <c r="G73" s="1213" t="s">
        <v>1524</v>
      </c>
      <c r="H73" s="1224"/>
      <c r="I73" s="1231"/>
      <c r="J73" s="1236"/>
      <c r="K73" s="1231"/>
      <c r="L73" s="1236"/>
      <c r="M73" s="1245" t="s">
        <v>1525</v>
      </c>
      <c r="N73" s="1259"/>
      <c r="O73" s="1265" t="s">
        <v>1401</v>
      </c>
      <c r="P73" s="1281"/>
      <c r="Q73" s="1281"/>
      <c r="R73" s="1224"/>
      <c r="S73" s="1288" t="s">
        <v>785</v>
      </c>
      <c r="T73" s="1293"/>
      <c r="U73" s="1293"/>
      <c r="V73" s="1293"/>
      <c r="W73" s="1304"/>
      <c r="X73" s="1314" t="s">
        <v>1366</v>
      </c>
      <c r="Y73" s="1321"/>
      <c r="Z73" s="1332"/>
      <c r="AA73" s="1343" t="s">
        <v>90</v>
      </c>
      <c r="AB73" s="1355"/>
      <c r="AC73" s="1355"/>
      <c r="AD73" s="1355" t="s">
        <v>90</v>
      </c>
      <c r="AE73" s="1355"/>
      <c r="AF73" s="1355" t="s">
        <v>90</v>
      </c>
      <c r="AG73" s="1371" t="s">
        <v>90</v>
      </c>
      <c r="AH73" s="1343"/>
      <c r="AI73" s="1355" t="s">
        <v>90</v>
      </c>
      <c r="AJ73" s="1355"/>
      <c r="AK73" s="1355"/>
      <c r="AL73" s="1355" t="s">
        <v>90</v>
      </c>
      <c r="AM73" s="1355" t="s">
        <v>533</v>
      </c>
      <c r="AN73" s="1371" t="s">
        <v>533</v>
      </c>
      <c r="AO73" s="1343" t="s">
        <v>90</v>
      </c>
      <c r="AP73" s="1355"/>
      <c r="AQ73" s="1355" t="s">
        <v>90</v>
      </c>
      <c r="AR73" s="1355"/>
      <c r="AS73" s="1355" t="s">
        <v>90</v>
      </c>
      <c r="AT73" s="1355"/>
      <c r="AU73" s="1371" t="s">
        <v>533</v>
      </c>
      <c r="AV73" s="1343" t="s">
        <v>533</v>
      </c>
      <c r="AW73" s="1355" t="s">
        <v>90</v>
      </c>
      <c r="AX73" s="1355"/>
      <c r="AY73" s="1355" t="s">
        <v>90</v>
      </c>
      <c r="AZ73" s="1355"/>
      <c r="BA73" s="1355" t="s">
        <v>533</v>
      </c>
      <c r="BB73" s="1371"/>
      <c r="BC73" s="1343"/>
      <c r="BD73" s="1355"/>
      <c r="BE73" s="1398"/>
      <c r="BF73" s="1405"/>
      <c r="BG73" s="1414"/>
      <c r="BH73" s="1423"/>
      <c r="BI73" s="1431"/>
      <c r="BJ73" s="1436"/>
      <c r="BK73" s="1443"/>
      <c r="BL73" s="1443"/>
      <c r="BM73" s="1443"/>
      <c r="BN73" s="1453"/>
    </row>
    <row r="74" spans="2:66" ht="20.25" customHeight="1">
      <c r="B74" s="1200"/>
      <c r="C74" s="1461"/>
      <c r="D74" s="1467"/>
      <c r="E74" s="1432"/>
      <c r="F74" s="1478"/>
      <c r="G74" s="1214"/>
      <c r="H74" s="1225"/>
      <c r="I74" s="1233"/>
      <c r="J74" s="1238" t="str">
        <f>G73</f>
        <v>介護職員</v>
      </c>
      <c r="K74" s="1233"/>
      <c r="L74" s="1238" t="str">
        <f>M73</f>
        <v>C</v>
      </c>
      <c r="M74" s="1246"/>
      <c r="N74" s="1260"/>
      <c r="O74" s="1266"/>
      <c r="P74" s="1282"/>
      <c r="Q74" s="1282"/>
      <c r="R74" s="1225"/>
      <c r="S74" s="1288"/>
      <c r="T74" s="1293"/>
      <c r="U74" s="1293"/>
      <c r="V74" s="1293"/>
      <c r="W74" s="1304"/>
      <c r="X74" s="1313" t="s">
        <v>1559</v>
      </c>
      <c r="Y74" s="1320"/>
      <c r="Z74" s="1331"/>
      <c r="AA74" s="1342">
        <f>IF(AA73="","",VLOOKUP(AA73,'勤務表【記載例】シフト記号表（勤務時間帯）'!$C$6:$L$47,10,FALSE))</f>
        <v>8</v>
      </c>
      <c r="AB74" s="1354" t="str">
        <f>IF(AB73="","",VLOOKUP(AB73,'勤務表【記載例】シフト記号表（勤務時間帯）'!$C$6:$L$47,10,FALSE))</f>
        <v/>
      </c>
      <c r="AC74" s="1354" t="str">
        <f>IF(AC73="","",VLOOKUP(AC73,'勤務表【記載例】シフト記号表（勤務時間帯）'!$C$6:$L$47,10,FALSE))</f>
        <v/>
      </c>
      <c r="AD74" s="1354">
        <f>IF(AD73="","",VLOOKUP(AD73,'勤務表【記載例】シフト記号表（勤務時間帯）'!$C$6:$L$47,10,FALSE))</f>
        <v>8</v>
      </c>
      <c r="AE74" s="1354" t="str">
        <f>IF(AE73="","",VLOOKUP(AE73,'勤務表【記載例】シフト記号表（勤務時間帯）'!$C$6:$L$47,10,FALSE))</f>
        <v/>
      </c>
      <c r="AF74" s="1354">
        <f>IF(AF73="","",VLOOKUP(AF73,'勤務表【記載例】シフト記号表（勤務時間帯）'!$C$6:$L$47,10,FALSE))</f>
        <v>8</v>
      </c>
      <c r="AG74" s="1370">
        <f>IF(AG73="","",VLOOKUP(AG73,'勤務表【記載例】シフト記号表（勤務時間帯）'!$C$6:$L$47,10,FALSE))</f>
        <v>8</v>
      </c>
      <c r="AH74" s="1342" t="str">
        <f>IF(AH73="","",VLOOKUP(AH73,'勤務表【記載例】シフト記号表（勤務時間帯）'!$C$6:$L$47,10,FALSE))</f>
        <v/>
      </c>
      <c r="AI74" s="1354">
        <f>IF(AI73="","",VLOOKUP(AI73,'勤務表【記載例】シフト記号表（勤務時間帯）'!$C$6:$L$47,10,FALSE))</f>
        <v>8</v>
      </c>
      <c r="AJ74" s="1354" t="str">
        <f>IF(AJ73="","",VLOOKUP(AJ73,'勤務表【記載例】シフト記号表（勤務時間帯）'!$C$6:$L$47,10,FALSE))</f>
        <v/>
      </c>
      <c r="AK74" s="1354" t="str">
        <f>IF(AK73="","",VLOOKUP(AK73,'勤務表【記載例】シフト記号表（勤務時間帯）'!$C$6:$L$47,10,FALSE))</f>
        <v/>
      </c>
      <c r="AL74" s="1354">
        <f>IF(AL73="","",VLOOKUP(AL73,'勤務表【記載例】シフト記号表（勤務時間帯）'!$C$6:$L$47,10,FALSE))</f>
        <v>8</v>
      </c>
      <c r="AM74" s="1354">
        <f>IF(AM73="","",VLOOKUP(AM73,'勤務表【記載例】シフト記号表（勤務時間帯）'!$C$6:$L$47,10,FALSE))</f>
        <v>7.9999999999999982</v>
      </c>
      <c r="AN74" s="1370">
        <f>IF(AN73="","",VLOOKUP(AN73,'勤務表【記載例】シフト記号表（勤務時間帯）'!$C$6:$L$47,10,FALSE))</f>
        <v>7.9999999999999982</v>
      </c>
      <c r="AO74" s="1342">
        <f>IF(AO73="","",VLOOKUP(AO73,'勤務表【記載例】シフト記号表（勤務時間帯）'!$C$6:$L$47,10,FALSE))</f>
        <v>8</v>
      </c>
      <c r="AP74" s="1354" t="str">
        <f>IF(AP73="","",VLOOKUP(AP73,'勤務表【記載例】シフト記号表（勤務時間帯）'!$C$6:$L$47,10,FALSE))</f>
        <v/>
      </c>
      <c r="AQ74" s="1354">
        <f>IF(AQ73="","",VLOOKUP(AQ73,'勤務表【記載例】シフト記号表（勤務時間帯）'!$C$6:$L$47,10,FALSE))</f>
        <v>8</v>
      </c>
      <c r="AR74" s="1354" t="str">
        <f>IF(AR73="","",VLOOKUP(AR73,'勤務表【記載例】シフト記号表（勤務時間帯）'!$C$6:$L$47,10,FALSE))</f>
        <v/>
      </c>
      <c r="AS74" s="1354">
        <f>IF(AS73="","",VLOOKUP(AS73,'勤務表【記載例】シフト記号表（勤務時間帯）'!$C$6:$L$47,10,FALSE))</f>
        <v>8</v>
      </c>
      <c r="AT74" s="1354" t="str">
        <f>IF(AT73="","",VLOOKUP(AT73,'勤務表【記載例】シフト記号表（勤務時間帯）'!$C$6:$L$47,10,FALSE))</f>
        <v/>
      </c>
      <c r="AU74" s="1370">
        <f>IF(AU73="","",VLOOKUP(AU73,'勤務表【記載例】シフト記号表（勤務時間帯）'!$C$6:$L$47,10,FALSE))</f>
        <v>7.9999999999999982</v>
      </c>
      <c r="AV74" s="1342">
        <f>IF(AV73="","",VLOOKUP(AV73,'勤務表【記載例】シフト記号表（勤務時間帯）'!$C$6:$L$47,10,FALSE))</f>
        <v>7.9999999999999982</v>
      </c>
      <c r="AW74" s="1354">
        <f>IF(AW73="","",VLOOKUP(AW73,'勤務表【記載例】シフト記号表（勤務時間帯）'!$C$6:$L$47,10,FALSE))</f>
        <v>8</v>
      </c>
      <c r="AX74" s="1354" t="str">
        <f>IF(AX73="","",VLOOKUP(AX73,'勤務表【記載例】シフト記号表（勤務時間帯）'!$C$6:$L$47,10,FALSE))</f>
        <v/>
      </c>
      <c r="AY74" s="1354">
        <f>IF(AY73="","",VLOOKUP(AY73,'勤務表【記載例】シフト記号表（勤務時間帯）'!$C$6:$L$47,10,FALSE))</f>
        <v>8</v>
      </c>
      <c r="AZ74" s="1354" t="str">
        <f>IF(AZ73="","",VLOOKUP(AZ73,'勤務表【記載例】シフト記号表（勤務時間帯）'!$C$6:$L$47,10,FALSE))</f>
        <v/>
      </c>
      <c r="BA74" s="1354">
        <f>IF(BA73="","",VLOOKUP(BA73,'勤務表【記載例】シフト記号表（勤務時間帯）'!$C$6:$L$47,10,FALSE))</f>
        <v>7.9999999999999982</v>
      </c>
      <c r="BB74" s="1370" t="str">
        <f>IF(BB73="","",VLOOKUP(BB73,'勤務表【記載例】シフト記号表（勤務時間帯）'!$C$6:$L$47,10,FALSE))</f>
        <v/>
      </c>
      <c r="BC74" s="1342" t="str">
        <f>IF(BC73="","",VLOOKUP(BC73,'勤務表【記載例】シフト記号表（勤務時間帯）'!$C$6:$L$47,10,FALSE))</f>
        <v/>
      </c>
      <c r="BD74" s="1354" t="str">
        <f>IF(BD73="","",VLOOKUP(BD73,'勤務表【記載例】シフト記号表（勤務時間帯）'!$C$6:$L$47,10,FALSE))</f>
        <v/>
      </c>
      <c r="BE74" s="1354" t="str">
        <f>IF(BE73="","",VLOOKUP(BE73,'勤務表【記載例】シフト記号表（勤務時間帯）'!$C$6:$L$47,10,FALSE))</f>
        <v/>
      </c>
      <c r="BF74" s="1406">
        <f>IF($BI$3="４週",SUM(AA74:BB74),IF($BI$3="暦月",SUM(AA74:BE74),""))</f>
        <v>128</v>
      </c>
      <c r="BG74" s="1415"/>
      <c r="BH74" s="1424">
        <f>IF($BI$3="４週",BF74/4,IF($BI$3="暦月",(BF74/($BI$8/7)),""))</f>
        <v>32</v>
      </c>
      <c r="BI74" s="1415"/>
      <c r="BJ74" s="1437"/>
      <c r="BK74" s="1444"/>
      <c r="BL74" s="1444"/>
      <c r="BM74" s="1444"/>
      <c r="BN74" s="1454"/>
    </row>
    <row r="75" spans="2:66" ht="20.25" customHeight="1">
      <c r="B75" s="1199">
        <f>B73+1</f>
        <v>30</v>
      </c>
      <c r="C75" s="1462"/>
      <c r="D75" s="1468"/>
      <c r="E75" s="1432"/>
      <c r="F75" s="1478"/>
      <c r="G75" s="1213"/>
      <c r="H75" s="1224"/>
      <c r="I75" s="1232"/>
      <c r="J75" s="1237"/>
      <c r="K75" s="1232"/>
      <c r="L75" s="1237"/>
      <c r="M75" s="1245"/>
      <c r="N75" s="1259"/>
      <c r="O75" s="1265"/>
      <c r="P75" s="1281"/>
      <c r="Q75" s="1281"/>
      <c r="R75" s="1224"/>
      <c r="S75" s="1288"/>
      <c r="T75" s="1293"/>
      <c r="U75" s="1293"/>
      <c r="V75" s="1293"/>
      <c r="W75" s="1304"/>
      <c r="X75" s="1480" t="s">
        <v>1366</v>
      </c>
      <c r="Y75" s="1481"/>
      <c r="Z75" s="1482"/>
      <c r="AA75" s="1343"/>
      <c r="AB75" s="1355"/>
      <c r="AC75" s="1355"/>
      <c r="AD75" s="1355"/>
      <c r="AE75" s="1355"/>
      <c r="AF75" s="1355"/>
      <c r="AG75" s="1371"/>
      <c r="AH75" s="1343"/>
      <c r="AI75" s="1355"/>
      <c r="AJ75" s="1355"/>
      <c r="AK75" s="1355"/>
      <c r="AL75" s="1355"/>
      <c r="AM75" s="1355"/>
      <c r="AN75" s="1371"/>
      <c r="AO75" s="1343"/>
      <c r="AP75" s="1355"/>
      <c r="AQ75" s="1355"/>
      <c r="AR75" s="1355"/>
      <c r="AS75" s="1355"/>
      <c r="AT75" s="1355"/>
      <c r="AU75" s="1371"/>
      <c r="AV75" s="1343"/>
      <c r="AW75" s="1355"/>
      <c r="AX75" s="1355"/>
      <c r="AY75" s="1355"/>
      <c r="AZ75" s="1355"/>
      <c r="BA75" s="1355"/>
      <c r="BB75" s="1371"/>
      <c r="BC75" s="1343"/>
      <c r="BD75" s="1355"/>
      <c r="BE75" s="1398"/>
      <c r="BF75" s="1405"/>
      <c r="BG75" s="1414"/>
      <c r="BH75" s="1423"/>
      <c r="BI75" s="1431"/>
      <c r="BJ75" s="1436"/>
      <c r="BK75" s="1443"/>
      <c r="BL75" s="1443"/>
      <c r="BM75" s="1443"/>
      <c r="BN75" s="1453"/>
    </row>
    <row r="76" spans="2:66" ht="20.25" customHeight="1">
      <c r="B76" s="1201"/>
      <c r="C76" s="1463"/>
      <c r="D76" s="1469"/>
      <c r="E76" s="1473"/>
      <c r="F76" s="1479"/>
      <c r="G76" s="1215"/>
      <c r="H76" s="1226"/>
      <c r="I76" s="1234"/>
      <c r="J76" s="1239">
        <f>G76</f>
        <v>0</v>
      </c>
      <c r="K76" s="1234"/>
      <c r="L76" s="1239">
        <f>M76</f>
        <v>0</v>
      </c>
      <c r="M76" s="1247"/>
      <c r="N76" s="1261"/>
      <c r="O76" s="1267"/>
      <c r="P76" s="1283"/>
      <c r="Q76" s="1283"/>
      <c r="R76" s="1226"/>
      <c r="S76" s="1289"/>
      <c r="T76" s="1294"/>
      <c r="U76" s="1294"/>
      <c r="V76" s="1294"/>
      <c r="W76" s="1305"/>
      <c r="X76" s="1315" t="s">
        <v>1559</v>
      </c>
      <c r="Y76" s="1322"/>
      <c r="Z76" s="1333"/>
      <c r="AA76" s="1344" t="str">
        <f>IF(AA75="","",VLOOKUP(AA75,'勤務表【記載例】シフト記号表（勤務時間帯）'!$C$6:$L$47,10,FALSE))</f>
        <v/>
      </c>
      <c r="AB76" s="1356" t="str">
        <f>IF(AB75="","",VLOOKUP(AB75,'勤務表【記載例】シフト記号表（勤務時間帯）'!$C$6:$L$47,10,FALSE))</f>
        <v/>
      </c>
      <c r="AC76" s="1356" t="str">
        <f>IF(AC75="","",VLOOKUP(AC75,'勤務表【記載例】シフト記号表（勤務時間帯）'!$C$6:$L$47,10,FALSE))</f>
        <v/>
      </c>
      <c r="AD76" s="1356" t="str">
        <f>IF(AD75="","",VLOOKUP(AD75,'勤務表【記載例】シフト記号表（勤務時間帯）'!$C$6:$L$47,10,FALSE))</f>
        <v/>
      </c>
      <c r="AE76" s="1356" t="str">
        <f>IF(AE75="","",VLOOKUP(AE75,'勤務表【記載例】シフト記号表（勤務時間帯）'!$C$6:$L$47,10,FALSE))</f>
        <v/>
      </c>
      <c r="AF76" s="1356" t="str">
        <f>IF(AF75="","",VLOOKUP(AF75,'勤務表【記載例】シフト記号表（勤務時間帯）'!$C$6:$L$47,10,FALSE))</f>
        <v/>
      </c>
      <c r="AG76" s="1372" t="str">
        <f>IF(AG75="","",VLOOKUP(AG75,'勤務表【記載例】シフト記号表（勤務時間帯）'!$C$6:$L$47,10,FALSE))</f>
        <v/>
      </c>
      <c r="AH76" s="1344" t="str">
        <f>IF(AH75="","",VLOOKUP(AH75,'勤務表【記載例】シフト記号表（勤務時間帯）'!$C$6:$L$47,10,FALSE))</f>
        <v/>
      </c>
      <c r="AI76" s="1356" t="str">
        <f>IF(AI75="","",VLOOKUP(AI75,'勤務表【記載例】シフト記号表（勤務時間帯）'!$C$6:$L$47,10,FALSE))</f>
        <v/>
      </c>
      <c r="AJ76" s="1356" t="str">
        <f>IF(AJ75="","",VLOOKUP(AJ75,'勤務表【記載例】シフト記号表（勤務時間帯）'!$C$6:$L$47,10,FALSE))</f>
        <v/>
      </c>
      <c r="AK76" s="1356" t="str">
        <f>IF(AK75="","",VLOOKUP(AK75,'勤務表【記載例】シフト記号表（勤務時間帯）'!$C$6:$L$47,10,FALSE))</f>
        <v/>
      </c>
      <c r="AL76" s="1356" t="str">
        <f>IF(AL75="","",VLOOKUP(AL75,'勤務表【記載例】シフト記号表（勤務時間帯）'!$C$6:$L$47,10,FALSE))</f>
        <v/>
      </c>
      <c r="AM76" s="1356" t="str">
        <f>IF(AM75="","",VLOOKUP(AM75,'勤務表【記載例】シフト記号表（勤務時間帯）'!$C$6:$L$47,10,FALSE))</f>
        <v/>
      </c>
      <c r="AN76" s="1372" t="str">
        <f>IF(AN75="","",VLOOKUP(AN75,'勤務表【記載例】シフト記号表（勤務時間帯）'!$C$6:$L$47,10,FALSE))</f>
        <v/>
      </c>
      <c r="AO76" s="1344" t="str">
        <f>IF(AO75="","",VLOOKUP(AO75,'勤務表【記載例】シフト記号表（勤務時間帯）'!$C$6:$L$47,10,FALSE))</f>
        <v/>
      </c>
      <c r="AP76" s="1356" t="str">
        <f>IF(AP75="","",VLOOKUP(AP75,'勤務表【記載例】シフト記号表（勤務時間帯）'!$C$6:$L$47,10,FALSE))</f>
        <v/>
      </c>
      <c r="AQ76" s="1356" t="str">
        <f>IF(AQ75="","",VLOOKUP(AQ75,'勤務表【記載例】シフト記号表（勤務時間帯）'!$C$6:$L$47,10,FALSE))</f>
        <v/>
      </c>
      <c r="AR76" s="1356" t="str">
        <f>IF(AR75="","",VLOOKUP(AR75,'勤務表【記載例】シフト記号表（勤務時間帯）'!$C$6:$L$47,10,FALSE))</f>
        <v/>
      </c>
      <c r="AS76" s="1356" t="str">
        <f>IF(AS75="","",VLOOKUP(AS75,'勤務表【記載例】シフト記号表（勤務時間帯）'!$C$6:$L$47,10,FALSE))</f>
        <v/>
      </c>
      <c r="AT76" s="1356" t="str">
        <f>IF(AT75="","",VLOOKUP(AT75,'勤務表【記載例】シフト記号表（勤務時間帯）'!$C$6:$L$47,10,FALSE))</f>
        <v/>
      </c>
      <c r="AU76" s="1372" t="str">
        <f>IF(AU75="","",VLOOKUP(AU75,'勤務表【記載例】シフト記号表（勤務時間帯）'!$C$6:$L$47,10,FALSE))</f>
        <v/>
      </c>
      <c r="AV76" s="1344" t="str">
        <f>IF(AV75="","",VLOOKUP(AV75,'勤務表【記載例】シフト記号表（勤務時間帯）'!$C$6:$L$47,10,FALSE))</f>
        <v/>
      </c>
      <c r="AW76" s="1356" t="str">
        <f>IF(AW75="","",VLOOKUP(AW75,'勤務表【記載例】シフト記号表（勤務時間帯）'!$C$6:$L$47,10,FALSE))</f>
        <v/>
      </c>
      <c r="AX76" s="1356" t="str">
        <f>IF(AX75="","",VLOOKUP(AX75,'勤務表【記載例】シフト記号表（勤務時間帯）'!$C$6:$L$47,10,FALSE))</f>
        <v/>
      </c>
      <c r="AY76" s="1356" t="str">
        <f>IF(AY75="","",VLOOKUP(AY75,'勤務表【記載例】シフト記号表（勤務時間帯）'!$C$6:$L$47,10,FALSE))</f>
        <v/>
      </c>
      <c r="AZ76" s="1356" t="str">
        <f>IF(AZ75="","",VLOOKUP(AZ75,'勤務表【記載例】シフト記号表（勤務時間帯）'!$C$6:$L$47,10,FALSE))</f>
        <v/>
      </c>
      <c r="BA76" s="1356" t="str">
        <f>IF(BA75="","",VLOOKUP(BA75,'勤務表【記載例】シフト記号表（勤務時間帯）'!$C$6:$L$47,10,FALSE))</f>
        <v/>
      </c>
      <c r="BB76" s="1372" t="str">
        <f>IF(BB75="","",VLOOKUP(BB75,'勤務表【記載例】シフト記号表（勤務時間帯）'!$C$6:$L$47,10,FALSE))</f>
        <v/>
      </c>
      <c r="BC76" s="1344" t="str">
        <f>IF(BC75="","",VLOOKUP(BC75,'勤務表【記載例】シフト記号表（勤務時間帯）'!$C$6:$L$47,10,FALSE))</f>
        <v/>
      </c>
      <c r="BD76" s="1356" t="str">
        <f>IF(BD75="","",VLOOKUP(BD75,'勤務表【記載例】シフト記号表（勤務時間帯）'!$C$6:$L$47,10,FALSE))</f>
        <v/>
      </c>
      <c r="BE76" s="1483" t="str">
        <f>IF(BE75="","",VLOOKUP(BE75,'勤務表【記載例】シフト記号表（勤務時間帯）'!$C$6:$L$47,10,FALSE))</f>
        <v/>
      </c>
      <c r="BF76" s="1407">
        <f>IF($BI$3="４週",SUM(AA76:BB76),IF($BI$3="暦月",SUM(AA76:BE76),""))</f>
        <v>0</v>
      </c>
      <c r="BG76" s="1416"/>
      <c r="BH76" s="1425">
        <f>IF($BI$3="４週",BF76/4,IF($BI$3="暦月",(BF76/($BI$8/7)),""))</f>
        <v>0</v>
      </c>
      <c r="BI76" s="1416"/>
      <c r="BJ76" s="1438"/>
      <c r="BK76" s="1445"/>
      <c r="BL76" s="1445"/>
      <c r="BM76" s="1445"/>
      <c r="BN76" s="1455"/>
    </row>
    <row r="77" spans="2:66" ht="20.25" customHeight="1">
      <c r="B77" s="1202"/>
      <c r="C77" s="1202"/>
      <c r="D77" s="1202"/>
      <c r="E77" s="1202"/>
      <c r="F77" s="1202"/>
      <c r="G77" s="1216"/>
      <c r="H77" s="1216"/>
      <c r="I77" s="1216"/>
      <c r="J77" s="1216"/>
      <c r="K77" s="1216"/>
      <c r="L77" s="1216"/>
      <c r="M77" s="1248"/>
      <c r="N77" s="1248"/>
      <c r="O77" s="1216"/>
      <c r="P77" s="1216"/>
      <c r="Q77" s="1216"/>
      <c r="R77" s="1216"/>
      <c r="S77" s="1290"/>
      <c r="T77" s="1290"/>
      <c r="U77" s="1290"/>
      <c r="V77" s="1298"/>
      <c r="W77" s="1298"/>
      <c r="X77" s="1298"/>
      <c r="Y77" s="1323"/>
      <c r="Z77" s="1334"/>
      <c r="AA77" s="1345"/>
      <c r="AB77" s="1345"/>
      <c r="AC77" s="1345"/>
      <c r="AD77" s="1345"/>
      <c r="AE77" s="1345"/>
      <c r="AF77" s="1345"/>
      <c r="AG77" s="1345"/>
      <c r="AH77" s="1345"/>
      <c r="AI77" s="1345"/>
      <c r="AJ77" s="1345"/>
      <c r="AK77" s="1345"/>
      <c r="AL77" s="1345"/>
      <c r="AM77" s="1345"/>
      <c r="AN77" s="1345"/>
      <c r="AO77" s="1345"/>
      <c r="AP77" s="1345"/>
      <c r="AQ77" s="1345"/>
      <c r="AR77" s="1345"/>
      <c r="AS77" s="1345"/>
      <c r="AT77" s="1345"/>
      <c r="AU77" s="1345"/>
      <c r="AV77" s="1345"/>
      <c r="AW77" s="1345"/>
      <c r="AX77" s="1345"/>
      <c r="AY77" s="1345"/>
      <c r="AZ77" s="1345"/>
      <c r="BA77" s="1345"/>
      <c r="BB77" s="1345"/>
      <c r="BC77" s="1345"/>
      <c r="BD77" s="1345"/>
      <c r="BE77" s="1345"/>
      <c r="BF77" s="1345"/>
      <c r="BG77" s="1345"/>
      <c r="BH77" s="1426"/>
      <c r="BI77" s="1426"/>
      <c r="BJ77" s="1290"/>
      <c r="BK77" s="1290"/>
      <c r="BL77" s="1290"/>
      <c r="BM77" s="1290"/>
      <c r="BN77" s="1290"/>
    </row>
    <row r="78" spans="2:66" ht="20.25" customHeight="1">
      <c r="B78" s="1202"/>
      <c r="C78" s="1202"/>
      <c r="D78" s="1202"/>
      <c r="E78" s="1202"/>
      <c r="F78" s="1202"/>
      <c r="G78" s="1216"/>
      <c r="H78" s="1216"/>
      <c r="I78" s="1216"/>
      <c r="J78" s="1216"/>
      <c r="K78" s="1216"/>
      <c r="L78" s="1216"/>
      <c r="M78" s="1249"/>
      <c r="N78" s="1262" t="s">
        <v>302</v>
      </c>
      <c r="O78" s="1262"/>
      <c r="P78" s="1262"/>
      <c r="Q78" s="1262"/>
      <c r="R78" s="1262"/>
      <c r="S78" s="1262"/>
      <c r="T78" s="1262"/>
      <c r="U78" s="1262"/>
      <c r="V78" s="1262"/>
      <c r="W78" s="1262"/>
      <c r="X78" s="1272"/>
      <c r="Y78" s="1262"/>
      <c r="Z78" s="1262"/>
      <c r="AA78" s="1262"/>
      <c r="AB78" s="1262"/>
      <c r="AC78" s="1262"/>
      <c r="AD78" s="1350"/>
      <c r="AE78" s="1350"/>
      <c r="AF78" s="1350"/>
      <c r="AG78" s="1350"/>
      <c r="AH78" s="1350"/>
      <c r="AI78" s="1350"/>
      <c r="AJ78" s="1350"/>
      <c r="AK78" s="1350"/>
      <c r="AL78" s="1350"/>
      <c r="AM78" s="1350"/>
      <c r="AN78" s="1350"/>
      <c r="AO78" s="1350"/>
      <c r="AP78" s="1350"/>
      <c r="AQ78" s="1350"/>
      <c r="AR78" s="1350"/>
      <c r="AS78" s="1350"/>
      <c r="AT78" s="1350"/>
      <c r="AU78" s="1350"/>
      <c r="AV78" s="1350"/>
      <c r="AW78" s="1350"/>
      <c r="AX78" s="1350"/>
      <c r="AY78" s="1350"/>
      <c r="AZ78" s="1350"/>
      <c r="BA78" s="1350"/>
      <c r="BB78" s="1350"/>
      <c r="BC78" s="1350"/>
      <c r="BD78" s="1350"/>
      <c r="BE78" s="1350"/>
      <c r="BF78" s="1350"/>
      <c r="BG78" s="1350"/>
      <c r="BH78" s="1427"/>
      <c r="BI78" s="1426"/>
      <c r="BJ78" s="1290"/>
      <c r="BK78" s="1290"/>
      <c r="BL78" s="1290"/>
      <c r="BM78" s="1290"/>
      <c r="BN78" s="1290"/>
    </row>
    <row r="79" spans="2:66" ht="20.25" customHeight="1">
      <c r="B79" s="1202"/>
      <c r="C79" s="1202"/>
      <c r="D79" s="1202"/>
      <c r="E79" s="1202"/>
      <c r="F79" s="1202"/>
      <c r="G79" s="1216"/>
      <c r="H79" s="1216"/>
      <c r="I79" s="1216"/>
      <c r="J79" s="1216"/>
      <c r="K79" s="1216"/>
      <c r="L79" s="1216"/>
      <c r="M79" s="1249"/>
      <c r="N79" s="1262"/>
      <c r="O79" s="1262" t="s">
        <v>1529</v>
      </c>
      <c r="P79" s="1262"/>
      <c r="Q79" s="1262"/>
      <c r="R79" s="1262"/>
      <c r="S79" s="1262"/>
      <c r="T79" s="1262"/>
      <c r="U79" s="1262"/>
      <c r="V79" s="1262"/>
      <c r="W79" s="1262"/>
      <c r="X79" s="1272"/>
      <c r="Y79" s="1262"/>
      <c r="Z79" s="1262"/>
      <c r="AA79" s="1262"/>
      <c r="AB79" s="1262"/>
      <c r="AC79" s="1262"/>
      <c r="AD79" s="1350"/>
      <c r="AE79" s="1262" t="s">
        <v>1444</v>
      </c>
      <c r="AF79" s="1262"/>
      <c r="AG79" s="1262"/>
      <c r="AH79" s="1262"/>
      <c r="AI79" s="1262"/>
      <c r="AJ79" s="1262"/>
      <c r="AK79" s="1262"/>
      <c r="AL79" s="1262"/>
      <c r="AM79" s="1262"/>
      <c r="AN79" s="1272"/>
      <c r="AO79" s="1262"/>
      <c r="AP79" s="1262"/>
      <c r="AQ79" s="1262"/>
      <c r="AR79" s="1262"/>
      <c r="AS79" s="1350"/>
      <c r="AT79" s="1350"/>
      <c r="AU79" s="1262" t="s">
        <v>1571</v>
      </c>
      <c r="AV79" s="1350"/>
      <c r="AW79" s="1350"/>
      <c r="AX79" s="1350"/>
      <c r="AY79" s="1350"/>
      <c r="AZ79" s="1350"/>
      <c r="BA79" s="1350"/>
      <c r="BB79" s="1350"/>
      <c r="BC79" s="1350"/>
      <c r="BD79" s="1350"/>
      <c r="BE79" s="1350"/>
      <c r="BF79" s="1350"/>
      <c r="BG79" s="1350"/>
      <c r="BH79" s="1427"/>
      <c r="BI79" s="1426"/>
      <c r="BJ79" s="1290"/>
      <c r="BK79" s="1290"/>
      <c r="BL79" s="1290"/>
      <c r="BM79" s="1290"/>
      <c r="BN79" s="1290"/>
    </row>
    <row r="80" spans="2:66" ht="20.25" customHeight="1">
      <c r="B80" s="1202"/>
      <c r="C80" s="1202"/>
      <c r="D80" s="1202"/>
      <c r="E80" s="1202"/>
      <c r="F80" s="1202"/>
      <c r="G80" s="1216"/>
      <c r="H80" s="1216"/>
      <c r="I80" s="1216"/>
      <c r="J80" s="1216"/>
      <c r="K80" s="1216"/>
      <c r="L80" s="1216"/>
      <c r="M80" s="1249"/>
      <c r="N80" s="1262"/>
      <c r="O80" s="1268" t="s">
        <v>1530</v>
      </c>
      <c r="P80" s="1268"/>
      <c r="Q80" s="1268" t="s">
        <v>1536</v>
      </c>
      <c r="R80" s="1268"/>
      <c r="S80" s="1268"/>
      <c r="T80" s="1268"/>
      <c r="U80" s="1262"/>
      <c r="V80" s="1299" t="s">
        <v>1557</v>
      </c>
      <c r="W80" s="1299"/>
      <c r="X80" s="1299"/>
      <c r="Y80" s="1299"/>
      <c r="Z80" s="1274"/>
      <c r="AA80" s="1346" t="s">
        <v>677</v>
      </c>
      <c r="AB80" s="1346"/>
      <c r="AC80" s="1250"/>
      <c r="AD80" s="1350"/>
      <c r="AE80" s="1268" t="s">
        <v>1530</v>
      </c>
      <c r="AF80" s="1268"/>
      <c r="AG80" s="1268" t="s">
        <v>1536</v>
      </c>
      <c r="AH80" s="1268"/>
      <c r="AI80" s="1268"/>
      <c r="AJ80" s="1268"/>
      <c r="AK80" s="1262"/>
      <c r="AL80" s="1299" t="s">
        <v>1557</v>
      </c>
      <c r="AM80" s="1299"/>
      <c r="AN80" s="1299"/>
      <c r="AO80" s="1299"/>
      <c r="AP80" s="1274"/>
      <c r="AQ80" s="1346" t="s">
        <v>677</v>
      </c>
      <c r="AR80" s="1346"/>
      <c r="AS80" s="1350"/>
      <c r="AT80" s="1350"/>
      <c r="AU80" s="1350"/>
      <c r="AV80" s="1350"/>
      <c r="AW80" s="1350"/>
      <c r="AX80" s="1350"/>
      <c r="AY80" s="1350"/>
      <c r="AZ80" s="1350"/>
      <c r="BA80" s="1350"/>
      <c r="BB80" s="1350"/>
      <c r="BC80" s="1350"/>
      <c r="BD80" s="1350"/>
      <c r="BE80" s="1350"/>
      <c r="BF80" s="1350"/>
      <c r="BG80" s="1350"/>
      <c r="BH80" s="1427"/>
      <c r="BI80" s="1426"/>
      <c r="BJ80" s="1248"/>
      <c r="BK80" s="1248"/>
      <c r="BL80" s="1248"/>
      <c r="BM80" s="1248"/>
      <c r="BN80" s="1290"/>
    </row>
    <row r="81" spans="2:66" ht="20.25" customHeight="1">
      <c r="B81" s="1202"/>
      <c r="C81" s="1202"/>
      <c r="D81" s="1202"/>
      <c r="E81" s="1202"/>
      <c r="F81" s="1202"/>
      <c r="G81" s="1216"/>
      <c r="H81" s="1216"/>
      <c r="I81" s="1216"/>
      <c r="J81" s="1216"/>
      <c r="K81" s="1216"/>
      <c r="L81" s="1216"/>
      <c r="M81" s="1249"/>
      <c r="N81" s="1262"/>
      <c r="O81" s="1269"/>
      <c r="P81" s="1269"/>
      <c r="Q81" s="1269" t="s">
        <v>963</v>
      </c>
      <c r="R81" s="1269"/>
      <c r="S81" s="1269" t="s">
        <v>1551</v>
      </c>
      <c r="T81" s="1269"/>
      <c r="U81" s="1262"/>
      <c r="V81" s="1269" t="s">
        <v>963</v>
      </c>
      <c r="W81" s="1269"/>
      <c r="X81" s="1269" t="s">
        <v>1551</v>
      </c>
      <c r="Y81" s="1269"/>
      <c r="Z81" s="1274"/>
      <c r="AA81" s="1346" t="s">
        <v>1026</v>
      </c>
      <c r="AB81" s="1346"/>
      <c r="AC81" s="1250"/>
      <c r="AD81" s="1350"/>
      <c r="AE81" s="1269"/>
      <c r="AF81" s="1269"/>
      <c r="AG81" s="1269" t="s">
        <v>963</v>
      </c>
      <c r="AH81" s="1269"/>
      <c r="AI81" s="1269" t="s">
        <v>1551</v>
      </c>
      <c r="AJ81" s="1269"/>
      <c r="AK81" s="1262"/>
      <c r="AL81" s="1269" t="s">
        <v>963</v>
      </c>
      <c r="AM81" s="1269"/>
      <c r="AN81" s="1269" t="s">
        <v>1551</v>
      </c>
      <c r="AO81" s="1269"/>
      <c r="AP81" s="1274"/>
      <c r="AQ81" s="1346" t="s">
        <v>1026</v>
      </c>
      <c r="AR81" s="1346"/>
      <c r="AS81" s="1350"/>
      <c r="AT81" s="1350"/>
      <c r="AU81" s="1389" t="s">
        <v>1523</v>
      </c>
      <c r="AV81" s="1389"/>
      <c r="AW81" s="1389"/>
      <c r="AX81" s="1389"/>
      <c r="AY81" s="1274"/>
      <c r="AZ81" s="1346" t="s">
        <v>1524</v>
      </c>
      <c r="BA81" s="1389"/>
      <c r="BB81" s="1389"/>
      <c r="BC81" s="1389"/>
      <c r="BD81" s="1274"/>
      <c r="BE81" s="1269" t="s">
        <v>1378</v>
      </c>
      <c r="BF81" s="1269"/>
      <c r="BG81" s="1269"/>
      <c r="BH81" s="1269"/>
      <c r="BI81" s="1426"/>
      <c r="BJ81" s="1439"/>
      <c r="BK81" s="1439"/>
      <c r="BL81" s="1439"/>
      <c r="BM81" s="1439"/>
      <c r="BN81" s="1290"/>
    </row>
    <row r="82" spans="2:66" ht="20.25" customHeight="1">
      <c r="B82" s="1202"/>
      <c r="C82" s="1202"/>
      <c r="D82" s="1202"/>
      <c r="E82" s="1202"/>
      <c r="F82" s="1202"/>
      <c r="G82" s="1216"/>
      <c r="H82" s="1216"/>
      <c r="I82" s="1216"/>
      <c r="J82" s="1216"/>
      <c r="K82" s="1216"/>
      <c r="L82" s="1216"/>
      <c r="M82" s="1249"/>
      <c r="N82" s="1262"/>
      <c r="O82" s="1270" t="s">
        <v>299</v>
      </c>
      <c r="P82" s="1270"/>
      <c r="Q82" s="1284">
        <f>SUMIFS($BF$17:$BF$76,$J$17:$J$76,"看護職員",$L$17:$L$76,"A")</f>
        <v>320</v>
      </c>
      <c r="R82" s="1284"/>
      <c r="S82" s="1284">
        <f>SUMIFS($BH$17:$BH$76,$J$17:$J$76,"看護職員",$L$17:$L$76,"A")</f>
        <v>80</v>
      </c>
      <c r="T82" s="1284"/>
      <c r="U82" s="1296"/>
      <c r="V82" s="1300">
        <v>0</v>
      </c>
      <c r="W82" s="1300"/>
      <c r="X82" s="1300">
        <v>0</v>
      </c>
      <c r="Y82" s="1300"/>
      <c r="Z82" s="1335"/>
      <c r="AA82" s="1347">
        <v>2</v>
      </c>
      <c r="AB82" s="1357"/>
      <c r="AC82" s="1250"/>
      <c r="AD82" s="1350"/>
      <c r="AE82" s="1270" t="s">
        <v>299</v>
      </c>
      <c r="AF82" s="1270"/>
      <c r="AG82" s="1284">
        <f>SUMIFS($BF$17:$BF$76,$J$17:$J$76,"介護職員",$L$17:$L$76,"A")</f>
        <v>2560</v>
      </c>
      <c r="AH82" s="1284"/>
      <c r="AI82" s="1284">
        <f>SUMIFS($BH$17:$BH$76,$J$17:$J$76,"介護職員",$L$17:$L$76,"A")</f>
        <v>640</v>
      </c>
      <c r="AJ82" s="1284"/>
      <c r="AK82" s="1296"/>
      <c r="AL82" s="1300">
        <v>0</v>
      </c>
      <c r="AM82" s="1300"/>
      <c r="AN82" s="1300">
        <v>0</v>
      </c>
      <c r="AO82" s="1300"/>
      <c r="AP82" s="1335"/>
      <c r="AQ82" s="1347">
        <v>16</v>
      </c>
      <c r="AR82" s="1357"/>
      <c r="AS82" s="1350"/>
      <c r="AT82" s="1350"/>
      <c r="AU82" s="1390">
        <f>Y96</f>
        <v>2.5</v>
      </c>
      <c r="AV82" s="1270"/>
      <c r="AW82" s="1270"/>
      <c r="AX82" s="1270"/>
      <c r="AY82" s="1268" t="s">
        <v>651</v>
      </c>
      <c r="AZ82" s="1390">
        <f>AO96</f>
        <v>19.2</v>
      </c>
      <c r="BA82" s="1270"/>
      <c r="BB82" s="1270"/>
      <c r="BC82" s="1270"/>
      <c r="BD82" s="1268" t="s">
        <v>357</v>
      </c>
      <c r="BE82" s="1324">
        <f>ROUNDDOWN(AU82+AZ82,1)</f>
        <v>21.7</v>
      </c>
      <c r="BF82" s="1324"/>
      <c r="BG82" s="1324"/>
      <c r="BH82" s="1324"/>
      <c r="BI82" s="1426"/>
      <c r="BJ82" s="1440"/>
      <c r="BK82" s="1440"/>
      <c r="BL82" s="1440"/>
      <c r="BM82" s="1440"/>
      <c r="BN82" s="1290"/>
    </row>
    <row r="83" spans="2:66" ht="20.25" customHeight="1">
      <c r="B83" s="1202"/>
      <c r="C83" s="1202"/>
      <c r="D83" s="1202"/>
      <c r="E83" s="1202"/>
      <c r="F83" s="1202"/>
      <c r="G83" s="1216"/>
      <c r="H83" s="1216"/>
      <c r="I83" s="1216"/>
      <c r="J83" s="1216"/>
      <c r="K83" s="1216"/>
      <c r="L83" s="1216"/>
      <c r="M83" s="1249"/>
      <c r="N83" s="1262"/>
      <c r="O83" s="1270" t="s">
        <v>819</v>
      </c>
      <c r="P83" s="1270"/>
      <c r="Q83" s="1284">
        <f>SUMIFS($BF$17:$BF$76,$J$17:$J$76,"看護職員",$L$17:$L$76,"B")</f>
        <v>79.999999999999986</v>
      </c>
      <c r="R83" s="1284"/>
      <c r="S83" s="1284">
        <f>SUMIFS($BH$17:$BH$76,$J$17:$J$76,"看護職員",$L$17:$L$76,"B")</f>
        <v>19.999999999999996</v>
      </c>
      <c r="T83" s="1284"/>
      <c r="U83" s="1296"/>
      <c r="V83" s="1300">
        <v>80</v>
      </c>
      <c r="W83" s="1300"/>
      <c r="X83" s="1300">
        <v>20</v>
      </c>
      <c r="Y83" s="1300"/>
      <c r="Z83" s="1335"/>
      <c r="AA83" s="1347">
        <v>0</v>
      </c>
      <c r="AB83" s="1357"/>
      <c r="AC83" s="1250"/>
      <c r="AD83" s="1350"/>
      <c r="AE83" s="1270" t="s">
        <v>819</v>
      </c>
      <c r="AF83" s="1270"/>
      <c r="AG83" s="1284">
        <f>SUMIFS($BF$17:$BF$76,$J$17:$J$76,"介護職員",$L$17:$L$76,"B")</f>
        <v>0</v>
      </c>
      <c r="AH83" s="1284"/>
      <c r="AI83" s="1284">
        <f>SUMIFS($BH$17:$BH$76,$J$17:$J$76,"介護職員",$L$17:$L$76,"B")</f>
        <v>0</v>
      </c>
      <c r="AJ83" s="1284"/>
      <c r="AK83" s="1296"/>
      <c r="AL83" s="1300">
        <v>0</v>
      </c>
      <c r="AM83" s="1300"/>
      <c r="AN83" s="1300">
        <v>0</v>
      </c>
      <c r="AO83" s="1300"/>
      <c r="AP83" s="1335"/>
      <c r="AQ83" s="1347">
        <v>0</v>
      </c>
      <c r="AR83" s="1357"/>
      <c r="AS83" s="1350"/>
      <c r="AT83" s="1350"/>
      <c r="AU83" s="1350"/>
      <c r="AV83" s="1350"/>
      <c r="AW83" s="1350"/>
      <c r="AX83" s="1350"/>
      <c r="AY83" s="1350"/>
      <c r="AZ83" s="1350"/>
      <c r="BA83" s="1350"/>
      <c r="BB83" s="1350"/>
      <c r="BC83" s="1350"/>
      <c r="BD83" s="1350"/>
      <c r="BE83" s="1350"/>
      <c r="BF83" s="1350"/>
      <c r="BG83" s="1350"/>
      <c r="BH83" s="1427"/>
      <c r="BI83" s="1426"/>
      <c r="BJ83" s="1290"/>
      <c r="BK83" s="1290"/>
      <c r="BL83" s="1290"/>
      <c r="BM83" s="1290"/>
      <c r="BN83" s="1290"/>
    </row>
    <row r="84" spans="2:66" ht="20.25" customHeight="1">
      <c r="B84" s="1202"/>
      <c r="C84" s="1202"/>
      <c r="D84" s="1202"/>
      <c r="E84" s="1202"/>
      <c r="F84" s="1202"/>
      <c r="G84" s="1216"/>
      <c r="H84" s="1216"/>
      <c r="I84" s="1216"/>
      <c r="J84" s="1216"/>
      <c r="K84" s="1216"/>
      <c r="L84" s="1216"/>
      <c r="M84" s="1249"/>
      <c r="N84" s="1262"/>
      <c r="O84" s="1270" t="s">
        <v>1525</v>
      </c>
      <c r="P84" s="1270"/>
      <c r="Q84" s="1284">
        <f>SUMIFS($BF$17:$BF$76,$J$17:$J$76,"看護職員",$L$17:$L$76,"C")</f>
        <v>0</v>
      </c>
      <c r="R84" s="1284"/>
      <c r="S84" s="1284">
        <f>SUMIFS($BH$17:$BH$76,$J$17:$J$76,"看護職員",$L$17:$L$76,"C")</f>
        <v>0</v>
      </c>
      <c r="T84" s="1284"/>
      <c r="U84" s="1296"/>
      <c r="V84" s="1300">
        <v>0</v>
      </c>
      <c r="W84" s="1300"/>
      <c r="X84" s="1300">
        <v>0</v>
      </c>
      <c r="Y84" s="1300"/>
      <c r="Z84" s="1335"/>
      <c r="AA84" s="1348" t="s">
        <v>1563</v>
      </c>
      <c r="AB84" s="1358"/>
      <c r="AC84" s="1250"/>
      <c r="AD84" s="1350"/>
      <c r="AE84" s="1270" t="s">
        <v>1525</v>
      </c>
      <c r="AF84" s="1270"/>
      <c r="AG84" s="1284">
        <f>SUMIFS($BF$17:$BF$76,$J$17:$J$76,"介護職員",$L$17:$L$76,"C")</f>
        <v>512</v>
      </c>
      <c r="AH84" s="1284"/>
      <c r="AI84" s="1284">
        <f>SUMIFS($BH$17:$BH$76,$J$17:$J$76,"介護職員",$L$17:$L$76,"C")</f>
        <v>128</v>
      </c>
      <c r="AJ84" s="1284"/>
      <c r="AK84" s="1296"/>
      <c r="AL84" s="1300">
        <v>512</v>
      </c>
      <c r="AM84" s="1300"/>
      <c r="AN84" s="1300">
        <v>128</v>
      </c>
      <c r="AO84" s="1300"/>
      <c r="AP84" s="1335"/>
      <c r="AQ84" s="1348" t="s">
        <v>1563</v>
      </c>
      <c r="AR84" s="1358"/>
      <c r="AS84" s="1350"/>
      <c r="AT84" s="1350"/>
      <c r="AU84" s="1350"/>
      <c r="AV84" s="1350"/>
      <c r="AW84" s="1350"/>
      <c r="AX84" s="1350"/>
      <c r="AY84" s="1350"/>
      <c r="AZ84" s="1350"/>
      <c r="BA84" s="1350"/>
      <c r="BB84" s="1350"/>
      <c r="BC84" s="1350"/>
      <c r="BD84" s="1350"/>
      <c r="BE84" s="1350"/>
      <c r="BF84" s="1350"/>
      <c r="BG84" s="1350"/>
      <c r="BH84" s="1427"/>
      <c r="BI84" s="1426"/>
      <c r="BJ84" s="1290"/>
      <c r="BK84" s="1290"/>
      <c r="BL84" s="1290"/>
      <c r="BM84" s="1290"/>
      <c r="BN84" s="1290"/>
    </row>
    <row r="85" spans="2:66" ht="20.25" customHeight="1">
      <c r="B85" s="1202"/>
      <c r="C85" s="1202"/>
      <c r="D85" s="1202"/>
      <c r="E85" s="1202"/>
      <c r="F85" s="1202"/>
      <c r="G85" s="1216"/>
      <c r="H85" s="1216"/>
      <c r="I85" s="1216"/>
      <c r="J85" s="1216"/>
      <c r="K85" s="1216"/>
      <c r="L85" s="1216"/>
      <c r="M85" s="1249"/>
      <c r="N85" s="1262"/>
      <c r="O85" s="1270" t="s">
        <v>1531</v>
      </c>
      <c r="P85" s="1270"/>
      <c r="Q85" s="1284">
        <f>SUMIFS($BF$17:$BF$76,$J$17:$J$76,"看護職員",$L$17:$L$76,"D")</f>
        <v>0</v>
      </c>
      <c r="R85" s="1284"/>
      <c r="S85" s="1284">
        <f>SUMIFS($BH$17:$BH$76,$J$17:$J$76,"看護職員",$L$17:$L$76,"D")</f>
        <v>0</v>
      </c>
      <c r="T85" s="1284"/>
      <c r="U85" s="1296"/>
      <c r="V85" s="1300">
        <v>0</v>
      </c>
      <c r="W85" s="1300"/>
      <c r="X85" s="1300">
        <v>0</v>
      </c>
      <c r="Y85" s="1300"/>
      <c r="Z85" s="1335"/>
      <c r="AA85" s="1348" t="s">
        <v>1563</v>
      </c>
      <c r="AB85" s="1358"/>
      <c r="AC85" s="1250"/>
      <c r="AD85" s="1350"/>
      <c r="AE85" s="1270" t="s">
        <v>1531</v>
      </c>
      <c r="AF85" s="1270"/>
      <c r="AG85" s="1284">
        <f>SUMIFS($BF$17:$BF$76,$J$17:$J$76,"介護職員",$L$17:$L$76,"D")</f>
        <v>0</v>
      </c>
      <c r="AH85" s="1284"/>
      <c r="AI85" s="1284">
        <f>SUMIFS($BH$17:$BH$76,$J$17:$J$76,"介護職員",$L$17:$L$76,"D")</f>
        <v>0</v>
      </c>
      <c r="AJ85" s="1284"/>
      <c r="AK85" s="1296"/>
      <c r="AL85" s="1300">
        <v>0</v>
      </c>
      <c r="AM85" s="1300"/>
      <c r="AN85" s="1300">
        <v>0</v>
      </c>
      <c r="AO85" s="1300"/>
      <c r="AP85" s="1335"/>
      <c r="AQ85" s="1348" t="s">
        <v>1563</v>
      </c>
      <c r="AR85" s="1358"/>
      <c r="AS85" s="1350"/>
      <c r="AT85" s="1350"/>
      <c r="AU85" s="1262" t="s">
        <v>1572</v>
      </c>
      <c r="AV85" s="1262"/>
      <c r="AW85" s="1262"/>
      <c r="AX85" s="1262"/>
      <c r="AY85" s="1262"/>
      <c r="AZ85" s="1262"/>
      <c r="BA85" s="1350"/>
      <c r="BB85" s="1350"/>
      <c r="BC85" s="1350"/>
      <c r="BD85" s="1350"/>
      <c r="BE85" s="1350"/>
      <c r="BF85" s="1350"/>
      <c r="BG85" s="1350"/>
      <c r="BH85" s="1427"/>
      <c r="BI85" s="1426"/>
      <c r="BJ85" s="1290"/>
      <c r="BK85" s="1290"/>
      <c r="BL85" s="1290"/>
      <c r="BM85" s="1290"/>
      <c r="BN85" s="1290"/>
    </row>
    <row r="86" spans="2:66" ht="20.25" customHeight="1">
      <c r="B86" s="1202"/>
      <c r="C86" s="1202"/>
      <c r="D86" s="1202"/>
      <c r="E86" s="1202"/>
      <c r="F86" s="1202"/>
      <c r="G86" s="1216"/>
      <c r="H86" s="1216"/>
      <c r="I86" s="1216"/>
      <c r="J86" s="1216"/>
      <c r="K86" s="1216"/>
      <c r="L86" s="1216"/>
      <c r="M86" s="1249"/>
      <c r="N86" s="1262"/>
      <c r="O86" s="1270" t="s">
        <v>1378</v>
      </c>
      <c r="P86" s="1270"/>
      <c r="Q86" s="1284">
        <f>SUM(Q82:R85)</f>
        <v>400</v>
      </c>
      <c r="R86" s="1284"/>
      <c r="S86" s="1284">
        <f>SUM(S82:T85)</f>
        <v>100</v>
      </c>
      <c r="T86" s="1284"/>
      <c r="U86" s="1296"/>
      <c r="V86" s="1284">
        <f>SUM(V82:W85)</f>
        <v>80</v>
      </c>
      <c r="W86" s="1284"/>
      <c r="X86" s="1284">
        <f>SUM(X82:Y85)</f>
        <v>20</v>
      </c>
      <c r="Y86" s="1284"/>
      <c r="Z86" s="1335"/>
      <c r="AA86" s="1349">
        <f>SUM(AA82:AB83)</f>
        <v>2</v>
      </c>
      <c r="AB86" s="1359"/>
      <c r="AC86" s="1250"/>
      <c r="AD86" s="1350"/>
      <c r="AE86" s="1270" t="s">
        <v>1378</v>
      </c>
      <c r="AF86" s="1270"/>
      <c r="AG86" s="1284">
        <f>SUM(AG82:AH85)</f>
        <v>3072</v>
      </c>
      <c r="AH86" s="1284"/>
      <c r="AI86" s="1284">
        <f>SUM(AI82:AJ85)</f>
        <v>768</v>
      </c>
      <c r="AJ86" s="1284"/>
      <c r="AK86" s="1296"/>
      <c r="AL86" s="1284">
        <f>SUM(AL82:AM85)</f>
        <v>512</v>
      </c>
      <c r="AM86" s="1284"/>
      <c r="AN86" s="1284">
        <f>SUM(AN82:AO85)</f>
        <v>128</v>
      </c>
      <c r="AO86" s="1284"/>
      <c r="AP86" s="1335"/>
      <c r="AQ86" s="1349">
        <f>SUM(AQ82:AR83)</f>
        <v>16</v>
      </c>
      <c r="AR86" s="1359"/>
      <c r="AS86" s="1350"/>
      <c r="AT86" s="1350"/>
      <c r="AU86" s="1270" t="s">
        <v>1573</v>
      </c>
      <c r="AV86" s="1270"/>
      <c r="AW86" s="1270" t="s">
        <v>256</v>
      </c>
      <c r="AX86" s="1270"/>
      <c r="AY86" s="1270"/>
      <c r="AZ86" s="1270"/>
      <c r="BA86" s="1350"/>
      <c r="BB86" s="1350"/>
      <c r="BC86" s="1350"/>
      <c r="BD86" s="1350"/>
      <c r="BE86" s="1350"/>
      <c r="BF86" s="1350"/>
      <c r="BG86" s="1350"/>
      <c r="BH86" s="1427"/>
      <c r="BI86" s="1426"/>
      <c r="BJ86" s="1290"/>
      <c r="BK86" s="1290"/>
      <c r="BL86" s="1290"/>
      <c r="BM86" s="1290"/>
      <c r="BN86" s="1290"/>
    </row>
    <row r="87" spans="2:66" ht="20.25" customHeight="1">
      <c r="B87" s="1202"/>
      <c r="C87" s="1202"/>
      <c r="D87" s="1202"/>
      <c r="E87" s="1202"/>
      <c r="F87" s="1202"/>
      <c r="G87" s="1216"/>
      <c r="H87" s="1216"/>
      <c r="I87" s="1216"/>
      <c r="J87" s="1216"/>
      <c r="K87" s="1216"/>
      <c r="L87" s="1216"/>
      <c r="M87" s="1249"/>
      <c r="N87" s="1249"/>
      <c r="O87" s="1271"/>
      <c r="P87" s="1271"/>
      <c r="Q87" s="1271"/>
      <c r="R87" s="1271"/>
      <c r="S87" s="1291"/>
      <c r="T87" s="1291"/>
      <c r="U87" s="1291"/>
      <c r="V87" s="1301"/>
      <c r="W87" s="1301"/>
      <c r="X87" s="1301"/>
      <c r="Y87" s="1301"/>
      <c r="Z87" s="1336"/>
      <c r="AA87" s="1350"/>
      <c r="AB87" s="1350"/>
      <c r="AC87" s="1350"/>
      <c r="AD87" s="1350"/>
      <c r="AE87" s="1271"/>
      <c r="AF87" s="1271"/>
      <c r="AG87" s="1271"/>
      <c r="AH87" s="1271"/>
      <c r="AI87" s="1291"/>
      <c r="AJ87" s="1291"/>
      <c r="AK87" s="1291"/>
      <c r="AL87" s="1301"/>
      <c r="AM87" s="1301"/>
      <c r="AN87" s="1301"/>
      <c r="AO87" s="1301"/>
      <c r="AP87" s="1336"/>
      <c r="AQ87" s="1350"/>
      <c r="AR87" s="1350"/>
      <c r="AS87" s="1350"/>
      <c r="AT87" s="1350"/>
      <c r="AU87" s="1270" t="s">
        <v>299</v>
      </c>
      <c r="AV87" s="1270"/>
      <c r="AW87" s="1270" t="s">
        <v>1577</v>
      </c>
      <c r="AX87" s="1270"/>
      <c r="AY87" s="1270"/>
      <c r="AZ87" s="1270"/>
      <c r="BA87" s="1350"/>
      <c r="BB87" s="1350"/>
      <c r="BC87" s="1350"/>
      <c r="BD87" s="1350"/>
      <c r="BE87" s="1350"/>
      <c r="BF87" s="1350"/>
      <c r="BG87" s="1350"/>
      <c r="BH87" s="1427"/>
      <c r="BI87" s="1426"/>
      <c r="BJ87" s="1290"/>
      <c r="BK87" s="1290"/>
      <c r="BL87" s="1290"/>
      <c r="BM87" s="1290"/>
      <c r="BN87" s="1290"/>
    </row>
    <row r="88" spans="2:66" ht="20.25" customHeight="1">
      <c r="B88" s="1202"/>
      <c r="C88" s="1202"/>
      <c r="D88" s="1202"/>
      <c r="E88" s="1202"/>
      <c r="F88" s="1202"/>
      <c r="G88" s="1216"/>
      <c r="H88" s="1216"/>
      <c r="I88" s="1216"/>
      <c r="J88" s="1216"/>
      <c r="K88" s="1216"/>
      <c r="L88" s="1216"/>
      <c r="M88" s="1249"/>
      <c r="N88" s="1249"/>
      <c r="O88" s="1272" t="s">
        <v>1532</v>
      </c>
      <c r="P88" s="1262"/>
      <c r="Q88" s="1262"/>
      <c r="R88" s="1262"/>
      <c r="S88" s="1262"/>
      <c r="T88" s="1262"/>
      <c r="U88" s="1297" t="s">
        <v>1556</v>
      </c>
      <c r="V88" s="1302" t="s">
        <v>1558</v>
      </c>
      <c r="W88" s="1306"/>
      <c r="X88" s="1316"/>
      <c r="Y88" s="1316"/>
      <c r="Z88" s="1262"/>
      <c r="AA88" s="1262"/>
      <c r="AB88" s="1262"/>
      <c r="AC88" s="1350"/>
      <c r="AD88" s="1350"/>
      <c r="AE88" s="1272" t="s">
        <v>1532</v>
      </c>
      <c r="AF88" s="1262"/>
      <c r="AG88" s="1262"/>
      <c r="AH88" s="1262"/>
      <c r="AI88" s="1262"/>
      <c r="AJ88" s="1262"/>
      <c r="AK88" s="1297" t="s">
        <v>1556</v>
      </c>
      <c r="AL88" s="1383" t="str">
        <f>V88</f>
        <v>週</v>
      </c>
      <c r="AM88" s="1384"/>
      <c r="AN88" s="1316"/>
      <c r="AO88" s="1316"/>
      <c r="AP88" s="1262"/>
      <c r="AQ88" s="1262"/>
      <c r="AR88" s="1262"/>
      <c r="AS88" s="1350"/>
      <c r="AT88" s="1350"/>
      <c r="AU88" s="1270" t="s">
        <v>819</v>
      </c>
      <c r="AV88" s="1270"/>
      <c r="AW88" s="1270" t="s">
        <v>1578</v>
      </c>
      <c r="AX88" s="1270"/>
      <c r="AY88" s="1270"/>
      <c r="AZ88" s="1270"/>
      <c r="BA88" s="1350"/>
      <c r="BB88" s="1350"/>
      <c r="BC88" s="1350"/>
      <c r="BD88" s="1350"/>
      <c r="BE88" s="1350"/>
      <c r="BF88" s="1350"/>
      <c r="BG88" s="1350"/>
      <c r="BH88" s="1427"/>
      <c r="BI88" s="1426"/>
      <c r="BJ88" s="1290"/>
      <c r="BK88" s="1290"/>
      <c r="BL88" s="1290"/>
      <c r="BM88" s="1290"/>
      <c r="BN88" s="1290"/>
    </row>
    <row r="89" spans="2:66" ht="20.25" customHeight="1">
      <c r="B89" s="1202"/>
      <c r="C89" s="1202"/>
      <c r="D89" s="1202"/>
      <c r="E89" s="1202"/>
      <c r="F89" s="1202"/>
      <c r="G89" s="1216"/>
      <c r="H89" s="1216"/>
      <c r="I89" s="1216"/>
      <c r="J89" s="1216"/>
      <c r="K89" s="1216"/>
      <c r="L89" s="1216"/>
      <c r="M89" s="1249"/>
      <c r="N89" s="1249"/>
      <c r="O89" s="1262" t="s">
        <v>929</v>
      </c>
      <c r="P89" s="1262"/>
      <c r="Q89" s="1262"/>
      <c r="R89" s="1262"/>
      <c r="S89" s="1262"/>
      <c r="T89" s="1262" t="s">
        <v>1553</v>
      </c>
      <c r="U89" s="1262"/>
      <c r="V89" s="1262"/>
      <c r="W89" s="1262"/>
      <c r="X89" s="1272"/>
      <c r="Y89" s="1262"/>
      <c r="Z89" s="1262"/>
      <c r="AA89" s="1262"/>
      <c r="AB89" s="1262"/>
      <c r="AC89" s="1350"/>
      <c r="AD89" s="1350"/>
      <c r="AE89" s="1262" t="s">
        <v>929</v>
      </c>
      <c r="AF89" s="1262"/>
      <c r="AG89" s="1262"/>
      <c r="AH89" s="1262"/>
      <c r="AI89" s="1262"/>
      <c r="AJ89" s="1262" t="s">
        <v>1553</v>
      </c>
      <c r="AK89" s="1262"/>
      <c r="AL89" s="1262"/>
      <c r="AM89" s="1262"/>
      <c r="AN89" s="1272"/>
      <c r="AO89" s="1262"/>
      <c r="AP89" s="1262"/>
      <c r="AQ89" s="1262"/>
      <c r="AR89" s="1262"/>
      <c r="AS89" s="1350"/>
      <c r="AT89" s="1350"/>
      <c r="AU89" s="1270" t="s">
        <v>1525</v>
      </c>
      <c r="AV89" s="1270"/>
      <c r="AW89" s="1270" t="s">
        <v>1579</v>
      </c>
      <c r="AX89" s="1270"/>
      <c r="AY89" s="1270"/>
      <c r="AZ89" s="1270"/>
      <c r="BA89" s="1350"/>
      <c r="BB89" s="1350"/>
      <c r="BC89" s="1350"/>
      <c r="BD89" s="1350"/>
      <c r="BE89" s="1350"/>
      <c r="BF89" s="1350"/>
      <c r="BG89" s="1350"/>
      <c r="BH89" s="1427"/>
      <c r="BI89" s="1426"/>
      <c r="BJ89" s="1290"/>
      <c r="BK89" s="1290"/>
      <c r="BL89" s="1290"/>
      <c r="BM89" s="1290"/>
      <c r="BN89" s="1290"/>
    </row>
    <row r="90" spans="2:66" ht="20.25" customHeight="1">
      <c r="B90" s="1202"/>
      <c r="C90" s="1202"/>
      <c r="D90" s="1202"/>
      <c r="E90" s="1202"/>
      <c r="F90" s="1202"/>
      <c r="G90" s="1216"/>
      <c r="H90" s="1216"/>
      <c r="I90" s="1216"/>
      <c r="J90" s="1216"/>
      <c r="K90" s="1216"/>
      <c r="L90" s="1216"/>
      <c r="M90" s="1249"/>
      <c r="N90" s="1249"/>
      <c r="O90" s="1262" t="str">
        <f>IF($V$88="週","対象時間数（週平均）","対象時間数（当月合計）")</f>
        <v>対象時間数（週平均）</v>
      </c>
      <c r="P90" s="1262"/>
      <c r="Q90" s="1262"/>
      <c r="R90" s="1262"/>
      <c r="S90" s="1262"/>
      <c r="T90" s="1262" t="str">
        <f>IF($V$88="週","週に勤務すべき時間数","当月に勤務すべき時間数")</f>
        <v>週に勤務すべき時間数</v>
      </c>
      <c r="U90" s="1262"/>
      <c r="V90" s="1262"/>
      <c r="W90" s="1262"/>
      <c r="X90" s="1272"/>
      <c r="Y90" s="1262" t="s">
        <v>1560</v>
      </c>
      <c r="Z90" s="1262"/>
      <c r="AA90" s="1262"/>
      <c r="AB90" s="1262"/>
      <c r="AC90" s="1350"/>
      <c r="AD90" s="1350"/>
      <c r="AE90" s="1262" t="str">
        <f>IF(AL88="週","対象時間数（週平均）","対象時間数（当月合計）")</f>
        <v>対象時間数（週平均）</v>
      </c>
      <c r="AF90" s="1262"/>
      <c r="AG90" s="1262"/>
      <c r="AH90" s="1262"/>
      <c r="AI90" s="1262"/>
      <c r="AJ90" s="1262" t="str">
        <f>IF($AL$88="週","週に勤務すべき時間数","当月に勤務すべき時間数")</f>
        <v>週に勤務すべき時間数</v>
      </c>
      <c r="AK90" s="1262"/>
      <c r="AL90" s="1262"/>
      <c r="AM90" s="1262"/>
      <c r="AN90" s="1272"/>
      <c r="AO90" s="1262" t="s">
        <v>1560</v>
      </c>
      <c r="AP90" s="1262"/>
      <c r="AQ90" s="1262"/>
      <c r="AR90" s="1262"/>
      <c r="AS90" s="1350"/>
      <c r="AT90" s="1350"/>
      <c r="AU90" s="1270" t="s">
        <v>1531</v>
      </c>
      <c r="AV90" s="1270"/>
      <c r="AW90" s="1270" t="s">
        <v>1580</v>
      </c>
      <c r="AX90" s="1270"/>
      <c r="AY90" s="1270"/>
      <c r="AZ90" s="1270"/>
      <c r="BA90" s="1350"/>
      <c r="BB90" s="1350"/>
      <c r="BC90" s="1350"/>
      <c r="BD90" s="1350"/>
      <c r="BE90" s="1350"/>
      <c r="BF90" s="1350"/>
      <c r="BG90" s="1350"/>
      <c r="BH90" s="1427"/>
      <c r="BI90" s="1426"/>
      <c r="BJ90" s="1290"/>
      <c r="BK90" s="1290"/>
      <c r="BL90" s="1290"/>
      <c r="BM90" s="1290"/>
      <c r="BN90" s="1290"/>
    </row>
    <row r="91" spans="2:66" ht="20.25" customHeight="1">
      <c r="M91" s="1250"/>
      <c r="N91" s="1250"/>
      <c r="O91" s="1273">
        <f>IF($V$88="週",X86,V86)</f>
        <v>20</v>
      </c>
      <c r="P91" s="1273"/>
      <c r="Q91" s="1273"/>
      <c r="R91" s="1273"/>
      <c r="S91" s="1268" t="s">
        <v>1552</v>
      </c>
      <c r="T91" s="1270">
        <f>IF($V$88="週",$BE$6,$BI$6)</f>
        <v>40</v>
      </c>
      <c r="U91" s="1270"/>
      <c r="V91" s="1270"/>
      <c r="W91" s="1270"/>
      <c r="X91" s="1268" t="s">
        <v>357</v>
      </c>
      <c r="Y91" s="1295">
        <f>ROUNDDOWN(O91/T91,1)</f>
        <v>0.5</v>
      </c>
      <c r="Z91" s="1295"/>
      <c r="AA91" s="1295"/>
      <c r="AB91" s="1295"/>
      <c r="AC91" s="1250"/>
      <c r="AD91" s="1250"/>
      <c r="AE91" s="1273">
        <f>IF($AL$88="週",AN86,AL86)</f>
        <v>128</v>
      </c>
      <c r="AF91" s="1273"/>
      <c r="AG91" s="1273"/>
      <c r="AH91" s="1273"/>
      <c r="AI91" s="1268" t="s">
        <v>1552</v>
      </c>
      <c r="AJ91" s="1270">
        <f>IF($AL$88="週",$BE$6,$BI$6)</f>
        <v>40</v>
      </c>
      <c r="AK91" s="1270"/>
      <c r="AL91" s="1270"/>
      <c r="AM91" s="1270"/>
      <c r="AN91" s="1268" t="s">
        <v>357</v>
      </c>
      <c r="AO91" s="1295">
        <f>ROUNDDOWN(AE91/AJ91,1)</f>
        <v>3.2</v>
      </c>
      <c r="AP91" s="1295"/>
      <c r="AQ91" s="1295"/>
      <c r="AR91" s="1295"/>
      <c r="AS91" s="1250"/>
      <c r="AT91" s="1250"/>
      <c r="AU91" s="1250"/>
      <c r="AV91" s="1250"/>
      <c r="AW91" s="1250"/>
      <c r="AX91" s="1250"/>
      <c r="AY91" s="1250"/>
      <c r="AZ91" s="1250"/>
      <c r="BA91" s="1250"/>
      <c r="BB91" s="1250"/>
      <c r="BC91" s="1250"/>
      <c r="BD91" s="1250"/>
      <c r="BE91" s="1250"/>
      <c r="BF91" s="1250"/>
      <c r="BG91" s="1250"/>
      <c r="BH91" s="1250"/>
    </row>
    <row r="92" spans="2:66" ht="20.25" customHeight="1">
      <c r="M92" s="1250"/>
      <c r="N92" s="1250"/>
      <c r="O92" s="1262"/>
      <c r="P92" s="1262"/>
      <c r="Q92" s="1262"/>
      <c r="R92" s="1262"/>
      <c r="S92" s="1262"/>
      <c r="T92" s="1262"/>
      <c r="U92" s="1262"/>
      <c r="V92" s="1262"/>
      <c r="W92" s="1262"/>
      <c r="X92" s="1272"/>
      <c r="Y92" s="1262" t="s">
        <v>1561</v>
      </c>
      <c r="Z92" s="1262"/>
      <c r="AA92" s="1262"/>
      <c r="AB92" s="1262"/>
      <c r="AC92" s="1250"/>
      <c r="AD92" s="1250"/>
      <c r="AE92" s="1262"/>
      <c r="AF92" s="1262"/>
      <c r="AG92" s="1262"/>
      <c r="AH92" s="1262"/>
      <c r="AI92" s="1262"/>
      <c r="AJ92" s="1262"/>
      <c r="AK92" s="1262"/>
      <c r="AL92" s="1262"/>
      <c r="AM92" s="1262"/>
      <c r="AN92" s="1272"/>
      <c r="AO92" s="1262" t="s">
        <v>1561</v>
      </c>
      <c r="AP92" s="1262"/>
      <c r="AQ92" s="1262"/>
      <c r="AR92" s="1262"/>
      <c r="AS92" s="1250"/>
      <c r="AT92" s="1250"/>
      <c r="AU92" s="1250"/>
      <c r="AV92" s="1250"/>
      <c r="AW92" s="1250"/>
      <c r="AX92" s="1250"/>
      <c r="AY92" s="1250"/>
      <c r="AZ92" s="1250"/>
      <c r="BA92" s="1250"/>
      <c r="BB92" s="1250"/>
      <c r="BC92" s="1250"/>
      <c r="BD92" s="1250"/>
      <c r="BE92" s="1250"/>
      <c r="BF92" s="1250"/>
      <c r="BG92" s="1250"/>
      <c r="BH92" s="1250"/>
    </row>
    <row r="93" spans="2:66" ht="20.25" customHeight="1">
      <c r="M93" s="1250"/>
      <c r="N93" s="1250"/>
      <c r="O93" s="1262" t="s">
        <v>1533</v>
      </c>
      <c r="P93" s="1262"/>
      <c r="Q93" s="1262"/>
      <c r="R93" s="1262"/>
      <c r="S93" s="1262"/>
      <c r="T93" s="1262"/>
      <c r="U93" s="1262"/>
      <c r="V93" s="1262"/>
      <c r="W93" s="1262"/>
      <c r="X93" s="1272"/>
      <c r="Y93" s="1262"/>
      <c r="Z93" s="1262"/>
      <c r="AA93" s="1262"/>
      <c r="AB93" s="1262"/>
      <c r="AC93" s="1250"/>
      <c r="AD93" s="1250"/>
      <c r="AE93" s="1262" t="s">
        <v>1564</v>
      </c>
      <c r="AF93" s="1262"/>
      <c r="AG93" s="1262"/>
      <c r="AH93" s="1262"/>
      <c r="AI93" s="1262"/>
      <c r="AJ93" s="1262"/>
      <c r="AK93" s="1262"/>
      <c r="AL93" s="1262"/>
      <c r="AM93" s="1262"/>
      <c r="AN93" s="1272"/>
      <c r="AO93" s="1262"/>
      <c r="AP93" s="1262"/>
      <c r="AQ93" s="1262"/>
      <c r="AR93" s="1262"/>
      <c r="AS93" s="1250"/>
      <c r="AT93" s="1250"/>
      <c r="AU93" s="1250"/>
      <c r="AV93" s="1250"/>
      <c r="AW93" s="1250"/>
      <c r="AX93" s="1250"/>
      <c r="AY93" s="1250"/>
      <c r="AZ93" s="1250"/>
      <c r="BA93" s="1250"/>
      <c r="BB93" s="1250"/>
      <c r="BC93" s="1250"/>
      <c r="BD93" s="1250"/>
      <c r="BE93" s="1250"/>
      <c r="BF93" s="1250"/>
      <c r="BG93" s="1250"/>
      <c r="BH93" s="1250"/>
    </row>
    <row r="94" spans="2:66" ht="20.25" customHeight="1">
      <c r="M94" s="1250"/>
      <c r="N94" s="1250"/>
      <c r="O94" s="1262" t="s">
        <v>677</v>
      </c>
      <c r="P94" s="1262"/>
      <c r="Q94" s="1262"/>
      <c r="R94" s="1262"/>
      <c r="S94" s="1262"/>
      <c r="T94" s="1262"/>
      <c r="U94" s="1262"/>
      <c r="V94" s="1262"/>
      <c r="W94" s="1262"/>
      <c r="X94" s="1272"/>
      <c r="Y94" s="1268"/>
      <c r="Z94" s="1268"/>
      <c r="AA94" s="1268"/>
      <c r="AB94" s="1268"/>
      <c r="AC94" s="1250"/>
      <c r="AD94" s="1250"/>
      <c r="AE94" s="1262" t="s">
        <v>677</v>
      </c>
      <c r="AF94" s="1262"/>
      <c r="AG94" s="1262"/>
      <c r="AH94" s="1262"/>
      <c r="AI94" s="1262"/>
      <c r="AJ94" s="1262"/>
      <c r="AK94" s="1262"/>
      <c r="AL94" s="1262"/>
      <c r="AM94" s="1262"/>
      <c r="AN94" s="1272"/>
      <c r="AO94" s="1268"/>
      <c r="AP94" s="1268"/>
      <c r="AQ94" s="1268"/>
      <c r="AR94" s="1268"/>
      <c r="AS94" s="1250"/>
      <c r="AT94" s="1250"/>
      <c r="AU94" s="1250"/>
      <c r="AV94" s="1250"/>
      <c r="AW94" s="1250"/>
      <c r="AX94" s="1250"/>
      <c r="AY94" s="1250"/>
      <c r="AZ94" s="1250"/>
      <c r="BA94" s="1250"/>
      <c r="BB94" s="1250"/>
      <c r="BC94" s="1250"/>
      <c r="BD94" s="1250"/>
      <c r="BE94" s="1250"/>
      <c r="BF94" s="1250"/>
      <c r="BG94" s="1250"/>
      <c r="BH94" s="1250"/>
    </row>
    <row r="95" spans="2:66" ht="20.25" customHeight="1">
      <c r="M95" s="1250"/>
      <c r="N95" s="1250"/>
      <c r="O95" s="1274" t="s">
        <v>1535</v>
      </c>
      <c r="P95" s="1274"/>
      <c r="Q95" s="1274"/>
      <c r="R95" s="1274"/>
      <c r="S95" s="1274"/>
      <c r="T95" s="1262" t="s">
        <v>1554</v>
      </c>
      <c r="U95" s="1274"/>
      <c r="V95" s="1274"/>
      <c r="W95" s="1274"/>
      <c r="X95" s="1274"/>
      <c r="Y95" s="1269" t="s">
        <v>1378</v>
      </c>
      <c r="Z95" s="1269"/>
      <c r="AA95" s="1269"/>
      <c r="AB95" s="1269"/>
      <c r="AC95" s="1250"/>
      <c r="AD95" s="1250"/>
      <c r="AE95" s="1274" t="s">
        <v>1535</v>
      </c>
      <c r="AF95" s="1274"/>
      <c r="AG95" s="1274"/>
      <c r="AH95" s="1274"/>
      <c r="AI95" s="1274"/>
      <c r="AJ95" s="1262" t="s">
        <v>1554</v>
      </c>
      <c r="AK95" s="1274"/>
      <c r="AL95" s="1274"/>
      <c r="AM95" s="1274"/>
      <c r="AN95" s="1274"/>
      <c r="AO95" s="1269" t="s">
        <v>1378</v>
      </c>
      <c r="AP95" s="1269"/>
      <c r="AQ95" s="1269"/>
      <c r="AR95" s="1269"/>
      <c r="AS95" s="1250"/>
      <c r="AT95" s="1250"/>
      <c r="AU95" s="1250"/>
      <c r="AV95" s="1250"/>
      <c r="AW95" s="1250"/>
      <c r="AX95" s="1250"/>
      <c r="AY95" s="1250"/>
      <c r="AZ95" s="1250"/>
      <c r="BA95" s="1250"/>
      <c r="BB95" s="1250"/>
      <c r="BC95" s="1250"/>
      <c r="BD95" s="1250"/>
      <c r="BE95" s="1250"/>
      <c r="BF95" s="1250"/>
      <c r="BG95" s="1250"/>
      <c r="BH95" s="1250"/>
    </row>
    <row r="96" spans="2:66" ht="20.25" customHeight="1">
      <c r="M96" s="1250"/>
      <c r="N96" s="1250"/>
      <c r="O96" s="1270">
        <f>AA86</f>
        <v>2</v>
      </c>
      <c r="P96" s="1270"/>
      <c r="Q96" s="1270"/>
      <c r="R96" s="1270"/>
      <c r="S96" s="1268" t="s">
        <v>651</v>
      </c>
      <c r="T96" s="1295">
        <f>Y91</f>
        <v>0.5</v>
      </c>
      <c r="U96" s="1295"/>
      <c r="V96" s="1295"/>
      <c r="W96" s="1295"/>
      <c r="X96" s="1268" t="s">
        <v>357</v>
      </c>
      <c r="Y96" s="1324">
        <f>ROUNDDOWN(O96+T96,1)</f>
        <v>2.5</v>
      </c>
      <c r="Z96" s="1324"/>
      <c r="AA96" s="1324"/>
      <c r="AB96" s="1324"/>
      <c r="AC96" s="1360"/>
      <c r="AD96" s="1360"/>
      <c r="AE96" s="1361">
        <f>AQ86</f>
        <v>16</v>
      </c>
      <c r="AF96" s="1361"/>
      <c r="AG96" s="1361"/>
      <c r="AH96" s="1361"/>
      <c r="AI96" s="1336" t="s">
        <v>651</v>
      </c>
      <c r="AJ96" s="1381">
        <f>AO91</f>
        <v>3.2</v>
      </c>
      <c r="AK96" s="1381"/>
      <c r="AL96" s="1381"/>
      <c r="AM96" s="1381"/>
      <c r="AN96" s="1336" t="s">
        <v>357</v>
      </c>
      <c r="AO96" s="1324">
        <f>ROUNDDOWN(AE96+AJ96,1)</f>
        <v>19.2</v>
      </c>
      <c r="AP96" s="1324"/>
      <c r="AQ96" s="1324"/>
      <c r="AR96" s="1324"/>
      <c r="AS96" s="1250"/>
      <c r="AT96" s="1250"/>
      <c r="AU96" s="1250"/>
      <c r="AV96" s="1250"/>
      <c r="AW96" s="1250"/>
      <c r="AX96" s="1250"/>
      <c r="AY96" s="1250"/>
      <c r="AZ96" s="1250"/>
      <c r="BA96" s="1250"/>
      <c r="BB96" s="1250"/>
      <c r="BC96" s="1250"/>
      <c r="BD96" s="1250"/>
      <c r="BE96" s="1250"/>
      <c r="BF96" s="1250"/>
      <c r="BG96" s="1250"/>
      <c r="BH96" s="1250"/>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7:63">
      <c r="G143" s="1217"/>
      <c r="H143" s="1217"/>
      <c r="I143" s="1217"/>
      <c r="J143" s="1217"/>
      <c r="K143" s="1217"/>
      <c r="L143" s="1217"/>
      <c r="M143" s="1217"/>
      <c r="N143" s="1217"/>
      <c r="O143" s="1275"/>
      <c r="P143" s="1275"/>
      <c r="Q143" s="1275"/>
      <c r="R143" s="1275"/>
      <c r="S143" s="1275"/>
      <c r="T143" s="1275"/>
      <c r="U143" s="1275"/>
      <c r="V143" s="1275"/>
      <c r="W143" s="1275"/>
      <c r="X143" s="1275"/>
      <c r="Y143" s="1275"/>
      <c r="Z143" s="1275"/>
      <c r="AA143" s="1275"/>
      <c r="AB143" s="1275"/>
      <c r="AC143" s="1275"/>
      <c r="AD143" s="1275"/>
      <c r="AE143" s="1275"/>
      <c r="AF143" s="1275"/>
      <c r="AG143" s="1275"/>
      <c r="AH143" s="1275"/>
      <c r="AI143" s="1275"/>
      <c r="AJ143" s="1275"/>
      <c r="AK143" s="1275"/>
      <c r="AL143" s="1275"/>
      <c r="AM143" s="1275"/>
      <c r="AN143" s="1275"/>
      <c r="AO143" s="1275"/>
      <c r="AP143" s="1275"/>
      <c r="AQ143" s="1275"/>
      <c r="AR143" s="1275"/>
      <c r="AS143" s="1275"/>
      <c r="AT143" s="1275"/>
      <c r="AU143" s="1275"/>
      <c r="AV143" s="1275"/>
      <c r="AW143" s="1275"/>
      <c r="AX143" s="1275"/>
      <c r="AY143" s="1275"/>
      <c r="AZ143" s="1275"/>
      <c r="BA143" s="1275"/>
      <c r="BB143" s="1275"/>
      <c r="BC143" s="1275"/>
      <c r="BD143" s="1275"/>
      <c r="BE143" s="1275"/>
      <c r="BF143" s="1275"/>
      <c r="BG143" s="1275"/>
      <c r="BH143" s="1275"/>
      <c r="BI143" s="1275"/>
      <c r="BJ143" s="1275"/>
      <c r="BK143" s="1275"/>
    </row>
    <row r="144" spans="7:63">
      <c r="G144" s="1217"/>
      <c r="H144" s="1217"/>
      <c r="I144" s="1217"/>
      <c r="J144" s="1217"/>
      <c r="K144" s="1217"/>
      <c r="L144" s="1217"/>
      <c r="M144" s="1217"/>
      <c r="N144" s="1217"/>
      <c r="O144" s="1275"/>
      <c r="P144" s="1275"/>
      <c r="Q144" s="1275"/>
      <c r="R144" s="1275"/>
      <c r="S144" s="1275"/>
      <c r="T144" s="1275"/>
      <c r="U144" s="1275"/>
      <c r="V144" s="1275"/>
      <c r="W144" s="1275"/>
      <c r="X144" s="1275"/>
      <c r="Y144" s="1275"/>
      <c r="Z144" s="1275"/>
      <c r="AA144" s="1275"/>
      <c r="AB144" s="1275"/>
      <c r="AC144" s="1275"/>
      <c r="AD144" s="1275"/>
      <c r="AE144" s="1275"/>
      <c r="AF144" s="1275"/>
      <c r="AG144" s="1275"/>
      <c r="AH144" s="1275"/>
      <c r="AI144" s="1275"/>
      <c r="AJ144" s="1275"/>
      <c r="AK144" s="1275"/>
      <c r="AL144" s="1275"/>
      <c r="AM144" s="1275"/>
      <c r="AN144" s="1275"/>
      <c r="AO144" s="1275"/>
      <c r="AP144" s="1275"/>
      <c r="AQ144" s="1275"/>
      <c r="AR144" s="1275"/>
      <c r="AS144" s="1275"/>
      <c r="AT144" s="1275"/>
      <c r="AU144" s="1275"/>
      <c r="AV144" s="1275"/>
      <c r="AW144" s="1275"/>
      <c r="AX144" s="1275"/>
      <c r="AY144" s="1275"/>
      <c r="AZ144" s="1275"/>
      <c r="BA144" s="1275"/>
      <c r="BB144" s="1275"/>
      <c r="BC144" s="1275"/>
      <c r="BD144" s="1275"/>
      <c r="BE144" s="1275"/>
      <c r="BF144" s="1275"/>
      <c r="BG144" s="1275"/>
      <c r="BH144" s="1275"/>
      <c r="BI144" s="1275"/>
      <c r="BJ144" s="1275"/>
      <c r="BK144" s="1275"/>
    </row>
    <row r="145" spans="7:16">
      <c r="G145" s="1218"/>
      <c r="H145" s="1218"/>
      <c r="I145" s="1218"/>
      <c r="J145" s="1218"/>
      <c r="K145" s="1218"/>
      <c r="L145" s="1218"/>
      <c r="M145" s="1218"/>
      <c r="N145" s="1218"/>
      <c r="O145" s="1217"/>
      <c r="P145" s="1217"/>
    </row>
    <row r="146" spans="7:16">
      <c r="G146" s="1218"/>
      <c r="H146" s="1218"/>
      <c r="I146" s="1218"/>
      <c r="J146" s="1218"/>
      <c r="K146" s="1218"/>
      <c r="L146" s="1218"/>
      <c r="M146" s="1218"/>
      <c r="N146" s="1218"/>
      <c r="O146" s="1217"/>
      <c r="P146" s="1217"/>
    </row>
    <row r="147" spans="7:16">
      <c r="G147" s="1217"/>
      <c r="H147" s="1217"/>
      <c r="I147" s="1217"/>
      <c r="J147" s="1217"/>
      <c r="K147" s="1217"/>
      <c r="L147" s="1217"/>
      <c r="M147" s="1217"/>
      <c r="N147" s="1217"/>
    </row>
    <row r="148" spans="7:16">
      <c r="G148" s="1217"/>
      <c r="H148" s="1217"/>
      <c r="I148" s="1217"/>
      <c r="J148" s="1217"/>
      <c r="K148" s="1217"/>
      <c r="L148" s="1217"/>
      <c r="M148" s="1217"/>
      <c r="N148" s="1217"/>
    </row>
    <row r="149" spans="7:16">
      <c r="G149" s="1217"/>
      <c r="H149" s="1217"/>
      <c r="I149" s="1217"/>
      <c r="J149" s="1217"/>
      <c r="K149" s="1217"/>
      <c r="L149" s="1217"/>
      <c r="M149" s="1217"/>
      <c r="N149" s="1217"/>
    </row>
    <row r="150" spans="7:16">
      <c r="G150" s="1217"/>
      <c r="H150" s="1217"/>
      <c r="I150" s="1217"/>
      <c r="J150" s="1217"/>
      <c r="K150" s="1217"/>
      <c r="L150" s="1217"/>
      <c r="M150" s="1217"/>
      <c r="N150" s="1217"/>
    </row>
  </sheetData>
  <mergeCells count="496">
    <mergeCell ref="AX1:BM1"/>
    <mergeCell ref="AG2:AH2"/>
    <mergeCell ref="AJ2:AK2"/>
    <mergeCell ref="AN2:AO2"/>
    <mergeCell ref="AX2:BM2"/>
    <mergeCell ref="BI3:BL3"/>
    <mergeCell ref="BI4:BL4"/>
    <mergeCell ref="BE6:BF6"/>
    <mergeCell ref="BI6:BJ6"/>
    <mergeCell ref="BI8:BJ8"/>
    <mergeCell ref="BI10:BJ10"/>
    <mergeCell ref="AA12:BE12"/>
    <mergeCell ref="AA13:AG13"/>
    <mergeCell ref="AH13:AN13"/>
    <mergeCell ref="AO13:AU13"/>
    <mergeCell ref="AV13:BB13"/>
    <mergeCell ref="BC13:BE13"/>
    <mergeCell ref="BF17:BG17"/>
    <mergeCell ref="BH17:BI17"/>
    <mergeCell ref="BF18:BG18"/>
    <mergeCell ref="BH18:BI18"/>
    <mergeCell ref="BF19:BG19"/>
    <mergeCell ref="BH19:BI19"/>
    <mergeCell ref="BF20:BG20"/>
    <mergeCell ref="BH20:BI20"/>
    <mergeCell ref="BF21:BG21"/>
    <mergeCell ref="BH21:BI21"/>
    <mergeCell ref="BF22:BG22"/>
    <mergeCell ref="BH22:BI22"/>
    <mergeCell ref="BF23:BG23"/>
    <mergeCell ref="BH23:BI23"/>
    <mergeCell ref="BF24:BG24"/>
    <mergeCell ref="BH24:BI24"/>
    <mergeCell ref="BF25:BG25"/>
    <mergeCell ref="BH25:BI25"/>
    <mergeCell ref="BF26:BG26"/>
    <mergeCell ref="BH26:BI26"/>
    <mergeCell ref="BF27:BG27"/>
    <mergeCell ref="BH27:BI27"/>
    <mergeCell ref="BF28:BG28"/>
    <mergeCell ref="BH28:BI28"/>
    <mergeCell ref="BF29:BG29"/>
    <mergeCell ref="BH29:BI29"/>
    <mergeCell ref="BF30:BG30"/>
    <mergeCell ref="BH30:BI30"/>
    <mergeCell ref="BF31:BG31"/>
    <mergeCell ref="BH31:BI31"/>
    <mergeCell ref="BF32:BG32"/>
    <mergeCell ref="BH32:BI32"/>
    <mergeCell ref="BF33:BG33"/>
    <mergeCell ref="BH33:BI33"/>
    <mergeCell ref="BF34:BG34"/>
    <mergeCell ref="BH34:BI34"/>
    <mergeCell ref="BF35:BG35"/>
    <mergeCell ref="BH35:BI35"/>
    <mergeCell ref="BF36:BG36"/>
    <mergeCell ref="BH36:BI36"/>
    <mergeCell ref="BF37:BG37"/>
    <mergeCell ref="BH37:BI37"/>
    <mergeCell ref="BF38:BG38"/>
    <mergeCell ref="BH38:BI38"/>
    <mergeCell ref="BF39:BG39"/>
    <mergeCell ref="BH39:BI39"/>
    <mergeCell ref="BF40:BG40"/>
    <mergeCell ref="BH40:BI40"/>
    <mergeCell ref="BF41:BG41"/>
    <mergeCell ref="BH41:BI41"/>
    <mergeCell ref="BF42:BG42"/>
    <mergeCell ref="BH42:BI42"/>
    <mergeCell ref="BF43:BG43"/>
    <mergeCell ref="BH43:BI43"/>
    <mergeCell ref="BF44:BG44"/>
    <mergeCell ref="BH44:BI44"/>
    <mergeCell ref="BF45:BG45"/>
    <mergeCell ref="BH45:BI45"/>
    <mergeCell ref="BF46:BG46"/>
    <mergeCell ref="BH46:BI46"/>
    <mergeCell ref="BF47:BG47"/>
    <mergeCell ref="BH47:BI47"/>
    <mergeCell ref="BF48:BG48"/>
    <mergeCell ref="BH48:BI48"/>
    <mergeCell ref="BF49:BG49"/>
    <mergeCell ref="BH49:BI49"/>
    <mergeCell ref="BF50:BG50"/>
    <mergeCell ref="BH50:BI50"/>
    <mergeCell ref="BF51:BG51"/>
    <mergeCell ref="BH51:BI51"/>
    <mergeCell ref="BF52:BG52"/>
    <mergeCell ref="BH52:BI52"/>
    <mergeCell ref="BF53:BG53"/>
    <mergeCell ref="BH53:BI53"/>
    <mergeCell ref="BF54:BG54"/>
    <mergeCell ref="BH54:BI54"/>
    <mergeCell ref="BF55:BG55"/>
    <mergeCell ref="BH55:BI55"/>
    <mergeCell ref="BF56:BG56"/>
    <mergeCell ref="BH56:BI56"/>
    <mergeCell ref="BF57:BG57"/>
    <mergeCell ref="BH57:BI57"/>
    <mergeCell ref="BF58:BG58"/>
    <mergeCell ref="BH58:BI58"/>
    <mergeCell ref="BF59:BG59"/>
    <mergeCell ref="BH59:BI59"/>
    <mergeCell ref="BF60:BG60"/>
    <mergeCell ref="BH60:BI60"/>
    <mergeCell ref="BF61:BG61"/>
    <mergeCell ref="BH61:BI61"/>
    <mergeCell ref="BF62:BG62"/>
    <mergeCell ref="BH62:BI62"/>
    <mergeCell ref="BF63:BG63"/>
    <mergeCell ref="BH63:BI63"/>
    <mergeCell ref="BF64:BG64"/>
    <mergeCell ref="BH64:BI64"/>
    <mergeCell ref="BF65:BG65"/>
    <mergeCell ref="BH65:BI65"/>
    <mergeCell ref="BF66:BG66"/>
    <mergeCell ref="BH66:BI66"/>
    <mergeCell ref="BF67:BG67"/>
    <mergeCell ref="BH67:BI67"/>
    <mergeCell ref="BF68:BG68"/>
    <mergeCell ref="BH68:BI68"/>
    <mergeCell ref="BF69:BG69"/>
    <mergeCell ref="BH69:BI69"/>
    <mergeCell ref="BF70:BG70"/>
    <mergeCell ref="BH70:BI70"/>
    <mergeCell ref="BF71:BG71"/>
    <mergeCell ref="BH71:BI71"/>
    <mergeCell ref="BF72:BG72"/>
    <mergeCell ref="BH72:BI72"/>
    <mergeCell ref="BF73:BG73"/>
    <mergeCell ref="BH73:BI73"/>
    <mergeCell ref="BF74:BG74"/>
    <mergeCell ref="BH74:BI74"/>
    <mergeCell ref="BF75:BG75"/>
    <mergeCell ref="BH75:BI75"/>
    <mergeCell ref="BF76:BG76"/>
    <mergeCell ref="BH76:BI76"/>
    <mergeCell ref="BJ79:BM79"/>
    <mergeCell ref="Q80:T80"/>
    <mergeCell ref="V80:Y80"/>
    <mergeCell ref="AG80:AJ80"/>
    <mergeCell ref="AL80:AO80"/>
    <mergeCell ref="BJ80:BM80"/>
    <mergeCell ref="Q81:R81"/>
    <mergeCell ref="S81:T81"/>
    <mergeCell ref="V81:W81"/>
    <mergeCell ref="X81:Y81"/>
    <mergeCell ref="AG81:AH81"/>
    <mergeCell ref="AI81:AJ81"/>
    <mergeCell ref="AL81:AM81"/>
    <mergeCell ref="AN81:AO81"/>
    <mergeCell ref="BE81:BH81"/>
    <mergeCell ref="BJ81:BM81"/>
    <mergeCell ref="O82:P82"/>
    <mergeCell ref="Q82:R82"/>
    <mergeCell ref="S82:T82"/>
    <mergeCell ref="V82:W82"/>
    <mergeCell ref="X82:Y82"/>
    <mergeCell ref="AA82:AB82"/>
    <mergeCell ref="AE82:AF82"/>
    <mergeCell ref="AG82:AH82"/>
    <mergeCell ref="AI82:AJ82"/>
    <mergeCell ref="AL82:AM82"/>
    <mergeCell ref="AN82:AO82"/>
    <mergeCell ref="AQ82:AR82"/>
    <mergeCell ref="AU82:AX82"/>
    <mergeCell ref="AZ82:BC82"/>
    <mergeCell ref="BE82:BH82"/>
    <mergeCell ref="O83:P83"/>
    <mergeCell ref="Q83:R83"/>
    <mergeCell ref="S83:T83"/>
    <mergeCell ref="V83:W83"/>
    <mergeCell ref="X83:Y83"/>
    <mergeCell ref="AA83:AB83"/>
    <mergeCell ref="AE83:AF83"/>
    <mergeCell ref="AG83:AH83"/>
    <mergeCell ref="AI83:AJ83"/>
    <mergeCell ref="AL83:AM83"/>
    <mergeCell ref="AN83:AO83"/>
    <mergeCell ref="AQ83:AR83"/>
    <mergeCell ref="O84:P84"/>
    <mergeCell ref="Q84:R84"/>
    <mergeCell ref="S84:T84"/>
    <mergeCell ref="V84:W84"/>
    <mergeCell ref="X84:Y84"/>
    <mergeCell ref="AA84:AB84"/>
    <mergeCell ref="AE84:AF84"/>
    <mergeCell ref="AG84:AH84"/>
    <mergeCell ref="AI84:AJ84"/>
    <mergeCell ref="AL84:AM84"/>
    <mergeCell ref="AN84:AO84"/>
    <mergeCell ref="AQ84:AR84"/>
    <mergeCell ref="O85:P85"/>
    <mergeCell ref="Q85:R85"/>
    <mergeCell ref="S85:T85"/>
    <mergeCell ref="V85:W85"/>
    <mergeCell ref="X85:Y85"/>
    <mergeCell ref="AA85:AB85"/>
    <mergeCell ref="AE85:AF85"/>
    <mergeCell ref="AG85:AH85"/>
    <mergeCell ref="AI85:AJ85"/>
    <mergeCell ref="AL85:AM85"/>
    <mergeCell ref="AN85:AO85"/>
    <mergeCell ref="AQ85:AR85"/>
    <mergeCell ref="O86:P86"/>
    <mergeCell ref="Q86:R86"/>
    <mergeCell ref="S86:T86"/>
    <mergeCell ref="V86:W86"/>
    <mergeCell ref="X86:Y86"/>
    <mergeCell ref="AA86:AB86"/>
    <mergeCell ref="AE86:AF86"/>
    <mergeCell ref="AG86:AH86"/>
    <mergeCell ref="AI86:AJ86"/>
    <mergeCell ref="AL86:AM86"/>
    <mergeCell ref="AN86:AO86"/>
    <mergeCell ref="AQ86:AR86"/>
    <mergeCell ref="AU86:AV86"/>
    <mergeCell ref="AW86:AZ86"/>
    <mergeCell ref="AU87:AV87"/>
    <mergeCell ref="AW87:AZ87"/>
    <mergeCell ref="V88:W88"/>
    <mergeCell ref="AL88:AM88"/>
    <mergeCell ref="AU88:AV88"/>
    <mergeCell ref="AW88:AZ88"/>
    <mergeCell ref="AU89:AV89"/>
    <mergeCell ref="AW89:AZ89"/>
    <mergeCell ref="AU90:AV90"/>
    <mergeCell ref="AW90:AZ90"/>
    <mergeCell ref="O91:R91"/>
    <mergeCell ref="T91:W91"/>
    <mergeCell ref="Y91:AB91"/>
    <mergeCell ref="AE91:AH91"/>
    <mergeCell ref="AJ91:AM91"/>
    <mergeCell ref="AO91:AR91"/>
    <mergeCell ref="Y94:AB94"/>
    <mergeCell ref="AO94:AR94"/>
    <mergeCell ref="Y95:AB95"/>
    <mergeCell ref="AO95:AR95"/>
    <mergeCell ref="O96:R96"/>
    <mergeCell ref="T96:W96"/>
    <mergeCell ref="Y96:AB96"/>
    <mergeCell ref="AE96:AH96"/>
    <mergeCell ref="AJ96:AM96"/>
    <mergeCell ref="AO96:AR96"/>
    <mergeCell ref="B12:B16"/>
    <mergeCell ref="C12:C16"/>
    <mergeCell ref="D12:F16"/>
    <mergeCell ref="G12:H16"/>
    <mergeCell ref="M12:N16"/>
    <mergeCell ref="O12:R16"/>
    <mergeCell ref="S12:W16"/>
    <mergeCell ref="BF12:BG16"/>
    <mergeCell ref="BH12:BI16"/>
    <mergeCell ref="BJ12:BN16"/>
    <mergeCell ref="B17:B18"/>
    <mergeCell ref="C17:C18"/>
    <mergeCell ref="D17:F18"/>
    <mergeCell ref="G17:H18"/>
    <mergeCell ref="M17:N18"/>
    <mergeCell ref="O17:R18"/>
    <mergeCell ref="S17:W18"/>
    <mergeCell ref="BJ17:BN18"/>
    <mergeCell ref="B19:B20"/>
    <mergeCell ref="C19:C20"/>
    <mergeCell ref="D19:F20"/>
    <mergeCell ref="G19:H20"/>
    <mergeCell ref="M19:N20"/>
    <mergeCell ref="O19:R20"/>
    <mergeCell ref="S19:W20"/>
    <mergeCell ref="BJ19:BN20"/>
    <mergeCell ref="B21:B22"/>
    <mergeCell ref="C21:C22"/>
    <mergeCell ref="D21:F22"/>
    <mergeCell ref="G21:H22"/>
    <mergeCell ref="M21:N22"/>
    <mergeCell ref="O21:R22"/>
    <mergeCell ref="S21:W22"/>
    <mergeCell ref="BJ21:BN22"/>
    <mergeCell ref="B23:B24"/>
    <mergeCell ref="C23:C24"/>
    <mergeCell ref="D23:F24"/>
    <mergeCell ref="G23:H24"/>
    <mergeCell ref="M23:N24"/>
    <mergeCell ref="O23:R24"/>
    <mergeCell ref="S23:W24"/>
    <mergeCell ref="BJ23:BN24"/>
    <mergeCell ref="B25:B26"/>
    <mergeCell ref="C25:C26"/>
    <mergeCell ref="D25:F26"/>
    <mergeCell ref="G25:H26"/>
    <mergeCell ref="M25:N26"/>
    <mergeCell ref="O25:R26"/>
    <mergeCell ref="S25:W26"/>
    <mergeCell ref="BJ25:BN26"/>
    <mergeCell ref="B27:B28"/>
    <mergeCell ref="C27:C28"/>
    <mergeCell ref="D27:F28"/>
    <mergeCell ref="G27:H28"/>
    <mergeCell ref="M27:N28"/>
    <mergeCell ref="O27:R28"/>
    <mergeCell ref="S27:W28"/>
    <mergeCell ref="BJ27:BN28"/>
    <mergeCell ref="B29:B30"/>
    <mergeCell ref="C29:C30"/>
    <mergeCell ref="D29:F30"/>
    <mergeCell ref="G29:H30"/>
    <mergeCell ref="M29:N30"/>
    <mergeCell ref="O29:R30"/>
    <mergeCell ref="S29:W30"/>
    <mergeCell ref="BJ29:BN30"/>
    <mergeCell ref="B31:B32"/>
    <mergeCell ref="C31:C32"/>
    <mergeCell ref="D31:F32"/>
    <mergeCell ref="G31:H32"/>
    <mergeCell ref="M31:N32"/>
    <mergeCell ref="O31:R32"/>
    <mergeCell ref="S31:W32"/>
    <mergeCell ref="BJ31:BN32"/>
    <mergeCell ref="B33:B34"/>
    <mergeCell ref="C33:C34"/>
    <mergeCell ref="D33:F34"/>
    <mergeCell ref="G33:H34"/>
    <mergeCell ref="M33:N34"/>
    <mergeCell ref="O33:R34"/>
    <mergeCell ref="S33:W34"/>
    <mergeCell ref="BJ33:BN34"/>
    <mergeCell ref="B35:B36"/>
    <mergeCell ref="C35:C36"/>
    <mergeCell ref="D35:F36"/>
    <mergeCell ref="G35:H36"/>
    <mergeCell ref="M35:N36"/>
    <mergeCell ref="O35:R36"/>
    <mergeCell ref="S35:W36"/>
    <mergeCell ref="BJ35:BN36"/>
    <mergeCell ref="B37:B38"/>
    <mergeCell ref="C37:C38"/>
    <mergeCell ref="D37:F38"/>
    <mergeCell ref="G37:H38"/>
    <mergeCell ref="M37:N38"/>
    <mergeCell ref="O37:R38"/>
    <mergeCell ref="S37:W38"/>
    <mergeCell ref="BJ37:BN38"/>
    <mergeCell ref="B39:B40"/>
    <mergeCell ref="C39:C40"/>
    <mergeCell ref="D39:F40"/>
    <mergeCell ref="G39:H40"/>
    <mergeCell ref="M39:N40"/>
    <mergeCell ref="O39:R40"/>
    <mergeCell ref="S39:W40"/>
    <mergeCell ref="BJ39:BN40"/>
    <mergeCell ref="B41:B42"/>
    <mergeCell ref="C41:C42"/>
    <mergeCell ref="D41:F42"/>
    <mergeCell ref="G41:H42"/>
    <mergeCell ref="M41:N42"/>
    <mergeCell ref="O41:R42"/>
    <mergeCell ref="S41:W42"/>
    <mergeCell ref="BJ41:BN42"/>
    <mergeCell ref="B43:B44"/>
    <mergeCell ref="C43:C44"/>
    <mergeCell ref="D43:F44"/>
    <mergeCell ref="G43:H44"/>
    <mergeCell ref="M43:N44"/>
    <mergeCell ref="O43:R44"/>
    <mergeCell ref="S43:W44"/>
    <mergeCell ref="BJ43:BN44"/>
    <mergeCell ref="B45:B46"/>
    <mergeCell ref="C45:C46"/>
    <mergeCell ref="D45:F46"/>
    <mergeCell ref="G45:H46"/>
    <mergeCell ref="M45:N46"/>
    <mergeCell ref="O45:R46"/>
    <mergeCell ref="S45:W46"/>
    <mergeCell ref="BJ45:BN46"/>
    <mergeCell ref="B47:B48"/>
    <mergeCell ref="C47:C48"/>
    <mergeCell ref="D47:F48"/>
    <mergeCell ref="G47:H48"/>
    <mergeCell ref="M47:N48"/>
    <mergeCell ref="O47:R48"/>
    <mergeCell ref="S47:W48"/>
    <mergeCell ref="BJ47:BN48"/>
    <mergeCell ref="B49:B50"/>
    <mergeCell ref="C49:C50"/>
    <mergeCell ref="D49:F50"/>
    <mergeCell ref="G49:H50"/>
    <mergeCell ref="M49:N50"/>
    <mergeCell ref="O49:R50"/>
    <mergeCell ref="S49:W50"/>
    <mergeCell ref="BJ49:BN50"/>
    <mergeCell ref="B51:B52"/>
    <mergeCell ref="C51:C52"/>
    <mergeCell ref="D51:F52"/>
    <mergeCell ref="G51:H52"/>
    <mergeCell ref="M51:N52"/>
    <mergeCell ref="O51:R52"/>
    <mergeCell ref="S51:W52"/>
    <mergeCell ref="BJ51:BN52"/>
    <mergeCell ref="B53:B54"/>
    <mergeCell ref="C53:C54"/>
    <mergeCell ref="D53:F54"/>
    <mergeCell ref="G53:H54"/>
    <mergeCell ref="M53:N54"/>
    <mergeCell ref="O53:R54"/>
    <mergeCell ref="S53:W54"/>
    <mergeCell ref="BJ53:BN54"/>
    <mergeCell ref="B55:B56"/>
    <mergeCell ref="C55:C56"/>
    <mergeCell ref="D55:F56"/>
    <mergeCell ref="G55:H56"/>
    <mergeCell ref="M55:N56"/>
    <mergeCell ref="O55:R56"/>
    <mergeCell ref="S55:W56"/>
    <mergeCell ref="BJ55:BN56"/>
    <mergeCell ref="B57:B58"/>
    <mergeCell ref="C57:C58"/>
    <mergeCell ref="D57:F58"/>
    <mergeCell ref="G57:H58"/>
    <mergeCell ref="M57:N58"/>
    <mergeCell ref="O57:R58"/>
    <mergeCell ref="S57:W58"/>
    <mergeCell ref="BJ57:BN58"/>
    <mergeCell ref="B59:B60"/>
    <mergeCell ref="C59:C60"/>
    <mergeCell ref="D59:F60"/>
    <mergeCell ref="G59:H60"/>
    <mergeCell ref="M59:N60"/>
    <mergeCell ref="O59:R60"/>
    <mergeCell ref="S59:W60"/>
    <mergeCell ref="BJ59:BN60"/>
    <mergeCell ref="B61:B62"/>
    <mergeCell ref="C61:C62"/>
    <mergeCell ref="D61:F62"/>
    <mergeCell ref="G61:H62"/>
    <mergeCell ref="M61:N62"/>
    <mergeCell ref="O61:R62"/>
    <mergeCell ref="S61:W62"/>
    <mergeCell ref="BJ61:BN62"/>
    <mergeCell ref="B63:B64"/>
    <mergeCell ref="C63:C64"/>
    <mergeCell ref="D63:F64"/>
    <mergeCell ref="G63:H64"/>
    <mergeCell ref="M63:N64"/>
    <mergeCell ref="O63:R64"/>
    <mergeCell ref="S63:W64"/>
    <mergeCell ref="BJ63:BN64"/>
    <mergeCell ref="B65:B66"/>
    <mergeCell ref="C65:C66"/>
    <mergeCell ref="D65:F66"/>
    <mergeCell ref="G65:H66"/>
    <mergeCell ref="M65:N66"/>
    <mergeCell ref="O65:R66"/>
    <mergeCell ref="S65:W66"/>
    <mergeCell ref="BJ65:BN66"/>
    <mergeCell ref="B67:B68"/>
    <mergeCell ref="C67:C68"/>
    <mergeCell ref="D67:F68"/>
    <mergeCell ref="G67:H68"/>
    <mergeCell ref="M67:N68"/>
    <mergeCell ref="O67:R68"/>
    <mergeCell ref="S67:W68"/>
    <mergeCell ref="BJ67:BN68"/>
    <mergeCell ref="B69:B70"/>
    <mergeCell ref="C69:C70"/>
    <mergeCell ref="D69:F70"/>
    <mergeCell ref="G69:H70"/>
    <mergeCell ref="M69:N70"/>
    <mergeCell ref="O69:R70"/>
    <mergeCell ref="S69:W70"/>
    <mergeCell ref="BJ69:BN70"/>
    <mergeCell ref="B71:B72"/>
    <mergeCell ref="C71:C72"/>
    <mergeCell ref="D71:F72"/>
    <mergeCell ref="G71:H72"/>
    <mergeCell ref="M71:N72"/>
    <mergeCell ref="O71:R72"/>
    <mergeCell ref="S71:W72"/>
    <mergeCell ref="BJ71:BN72"/>
    <mergeCell ref="B73:B74"/>
    <mergeCell ref="C73:C74"/>
    <mergeCell ref="D73:F74"/>
    <mergeCell ref="G73:H74"/>
    <mergeCell ref="M73:N74"/>
    <mergeCell ref="O73:R74"/>
    <mergeCell ref="S73:W74"/>
    <mergeCell ref="BJ73:BN74"/>
    <mergeCell ref="B75:B76"/>
    <mergeCell ref="C75:C76"/>
    <mergeCell ref="D75:F76"/>
    <mergeCell ref="G75:H76"/>
    <mergeCell ref="M75:N76"/>
    <mergeCell ref="O75:R76"/>
    <mergeCell ref="S75:W76"/>
    <mergeCell ref="BJ75:BN76"/>
    <mergeCell ref="O80:P81"/>
    <mergeCell ref="AE80:AF81"/>
  </mergeCells>
  <phoneticPr fontId="46"/>
  <conditionalFormatting sqref="AA90:AD90 AS90:BE90">
    <cfRule type="expression" dxfId="93" priority="147">
      <formula>OR(#REF!=$B77,#REF!=$B77)</formula>
    </cfRule>
  </conditionalFormatting>
  <conditionalFormatting sqref="AD80 AA80:AB80 AA89:AD89 AS89:BE89 AS80:BE80">
    <cfRule type="expression" dxfId="92" priority="149">
      <formula>OR(#REF!=$B78,#REF!=$B78)</formula>
    </cfRule>
  </conditionalFormatting>
  <conditionalFormatting sqref="AQ90:AR90">
    <cfRule type="expression" dxfId="91" priority="143">
      <formula>OR(#REF!=$B77,#REF!=$B77)</formula>
    </cfRule>
  </conditionalFormatting>
  <conditionalFormatting sqref="AQ80:AR80 AQ89:AR89">
    <cfRule type="expression" dxfId="90" priority="145">
      <formula>OR(#REF!=$B78,#REF!=$B78)</formula>
    </cfRule>
  </conditionalFormatting>
  <conditionalFormatting sqref="AA18:BI18">
    <cfRule type="expression" dxfId="89" priority="77">
      <formula>INDIRECT(ADDRESS(ROW(),COLUMN()))=TRUNC(INDIRECT(ADDRESS(ROW(),COLUMN())))</formula>
    </cfRule>
  </conditionalFormatting>
  <conditionalFormatting sqref="BF20:BI20">
    <cfRule type="expression" dxfId="88" priority="76">
      <formula>INDIRECT(ADDRESS(ROW(),COLUMN()))=TRUNC(INDIRECT(ADDRESS(ROW(),COLUMN())))</formula>
    </cfRule>
  </conditionalFormatting>
  <conditionalFormatting sqref="BF22:BI22">
    <cfRule type="expression" dxfId="87" priority="74">
      <formula>INDIRECT(ADDRESS(ROW(),COLUMN()))=TRUNC(INDIRECT(ADDRESS(ROW(),COLUMN())))</formula>
    </cfRule>
  </conditionalFormatting>
  <conditionalFormatting sqref="BF24:BI24">
    <cfRule type="expression" dxfId="86" priority="73">
      <formula>INDIRECT(ADDRESS(ROW(),COLUMN()))=TRUNC(INDIRECT(ADDRESS(ROW(),COLUMN())))</formula>
    </cfRule>
  </conditionalFormatting>
  <conditionalFormatting sqref="BF26:BI26">
    <cfRule type="expression" dxfId="85" priority="72">
      <formula>INDIRECT(ADDRESS(ROW(),COLUMN()))=TRUNC(INDIRECT(ADDRESS(ROW(),COLUMN())))</formula>
    </cfRule>
  </conditionalFormatting>
  <conditionalFormatting sqref="BF28:BI28">
    <cfRule type="expression" dxfId="84" priority="71">
      <formula>INDIRECT(ADDRESS(ROW(),COLUMN()))=TRUNC(INDIRECT(ADDRESS(ROW(),COLUMN())))</formula>
    </cfRule>
  </conditionalFormatting>
  <conditionalFormatting sqref="BF30:BI30">
    <cfRule type="expression" dxfId="83" priority="70">
      <formula>INDIRECT(ADDRESS(ROW(),COLUMN()))=TRUNC(INDIRECT(ADDRESS(ROW(),COLUMN())))</formula>
    </cfRule>
  </conditionalFormatting>
  <conditionalFormatting sqref="BF32:BI32">
    <cfRule type="expression" dxfId="82" priority="69">
      <formula>INDIRECT(ADDRESS(ROW(),COLUMN()))=TRUNC(INDIRECT(ADDRESS(ROW(),COLUMN())))</formula>
    </cfRule>
  </conditionalFormatting>
  <conditionalFormatting sqref="BF34:BI34">
    <cfRule type="expression" dxfId="81" priority="68">
      <formula>INDIRECT(ADDRESS(ROW(),COLUMN()))=TRUNC(INDIRECT(ADDRESS(ROW(),COLUMN())))</formula>
    </cfRule>
  </conditionalFormatting>
  <conditionalFormatting sqref="BF36:BI36">
    <cfRule type="expression" dxfId="80" priority="67">
      <formula>INDIRECT(ADDRESS(ROW(),COLUMN()))=TRUNC(INDIRECT(ADDRESS(ROW(),COLUMN())))</formula>
    </cfRule>
  </conditionalFormatting>
  <conditionalFormatting sqref="BF38:BI38">
    <cfRule type="expression" dxfId="79" priority="66">
      <formula>INDIRECT(ADDRESS(ROW(),COLUMN()))=TRUNC(INDIRECT(ADDRESS(ROW(),COLUMN())))</formula>
    </cfRule>
  </conditionalFormatting>
  <conditionalFormatting sqref="BF40:BI40">
    <cfRule type="expression" dxfId="78" priority="65">
      <formula>INDIRECT(ADDRESS(ROW(),COLUMN()))=TRUNC(INDIRECT(ADDRESS(ROW(),COLUMN())))</formula>
    </cfRule>
  </conditionalFormatting>
  <conditionalFormatting sqref="BF42:BI42">
    <cfRule type="expression" dxfId="77" priority="64">
      <formula>INDIRECT(ADDRESS(ROW(),COLUMN()))=TRUNC(INDIRECT(ADDRESS(ROW(),COLUMN())))</formula>
    </cfRule>
  </conditionalFormatting>
  <conditionalFormatting sqref="BF44:BI44">
    <cfRule type="expression" dxfId="76" priority="63">
      <formula>INDIRECT(ADDRESS(ROW(),COLUMN()))=TRUNC(INDIRECT(ADDRESS(ROW(),COLUMN())))</formula>
    </cfRule>
  </conditionalFormatting>
  <conditionalFormatting sqref="BF46:BI46">
    <cfRule type="expression" dxfId="75" priority="62">
      <formula>INDIRECT(ADDRESS(ROW(),COLUMN()))=TRUNC(INDIRECT(ADDRESS(ROW(),COLUMN())))</formula>
    </cfRule>
  </conditionalFormatting>
  <conditionalFormatting sqref="BF48:BI48">
    <cfRule type="expression" dxfId="74" priority="61">
      <formula>INDIRECT(ADDRESS(ROW(),COLUMN()))=TRUNC(INDIRECT(ADDRESS(ROW(),COLUMN())))</formula>
    </cfRule>
  </conditionalFormatting>
  <conditionalFormatting sqref="BF50:BI50">
    <cfRule type="expression" dxfId="73" priority="60">
      <formula>INDIRECT(ADDRESS(ROW(),COLUMN()))=TRUNC(INDIRECT(ADDRESS(ROW(),COLUMN())))</formula>
    </cfRule>
  </conditionalFormatting>
  <conditionalFormatting sqref="BF52:BI52">
    <cfRule type="expression" dxfId="72" priority="59">
      <formula>INDIRECT(ADDRESS(ROW(),COLUMN()))=TRUNC(INDIRECT(ADDRESS(ROW(),COLUMN())))</formula>
    </cfRule>
  </conditionalFormatting>
  <conditionalFormatting sqref="BF54:BI54">
    <cfRule type="expression" dxfId="71" priority="58">
      <formula>INDIRECT(ADDRESS(ROW(),COLUMN()))=TRUNC(INDIRECT(ADDRESS(ROW(),COLUMN())))</formula>
    </cfRule>
  </conditionalFormatting>
  <conditionalFormatting sqref="BF56:BI56">
    <cfRule type="expression" dxfId="70" priority="57">
      <formula>INDIRECT(ADDRESS(ROW(),COLUMN()))=TRUNC(INDIRECT(ADDRESS(ROW(),COLUMN())))</formula>
    </cfRule>
  </conditionalFormatting>
  <conditionalFormatting sqref="BF58:BI58">
    <cfRule type="expression" dxfId="69" priority="56">
      <formula>INDIRECT(ADDRESS(ROW(),COLUMN()))=TRUNC(INDIRECT(ADDRESS(ROW(),COLUMN())))</formula>
    </cfRule>
  </conditionalFormatting>
  <conditionalFormatting sqref="BF60:BI60">
    <cfRule type="expression" dxfId="68" priority="55">
      <formula>INDIRECT(ADDRESS(ROW(),COLUMN()))=TRUNC(INDIRECT(ADDRESS(ROW(),COLUMN())))</formula>
    </cfRule>
  </conditionalFormatting>
  <conditionalFormatting sqref="BF62:BI62">
    <cfRule type="expression" dxfId="67" priority="54">
      <formula>INDIRECT(ADDRESS(ROW(),COLUMN()))=TRUNC(INDIRECT(ADDRESS(ROW(),COLUMN())))</formula>
    </cfRule>
  </conditionalFormatting>
  <conditionalFormatting sqref="BF64:BI64">
    <cfRule type="expression" dxfId="66" priority="53">
      <formula>INDIRECT(ADDRESS(ROW(),COLUMN()))=TRUNC(INDIRECT(ADDRESS(ROW(),COLUMN())))</formula>
    </cfRule>
  </conditionalFormatting>
  <conditionalFormatting sqref="BF66:BI66">
    <cfRule type="expression" dxfId="65" priority="52">
      <formula>INDIRECT(ADDRESS(ROW(),COLUMN()))=TRUNC(INDIRECT(ADDRESS(ROW(),COLUMN())))</formula>
    </cfRule>
  </conditionalFormatting>
  <conditionalFormatting sqref="BF68:BI68">
    <cfRule type="expression" dxfId="64" priority="51">
      <formula>INDIRECT(ADDRESS(ROW(),COLUMN()))=TRUNC(INDIRECT(ADDRESS(ROW(),COLUMN())))</formula>
    </cfRule>
  </conditionalFormatting>
  <conditionalFormatting sqref="BF70:BI70">
    <cfRule type="expression" dxfId="63" priority="50">
      <formula>INDIRECT(ADDRESS(ROW(),COLUMN()))=TRUNC(INDIRECT(ADDRESS(ROW(),COLUMN())))</formula>
    </cfRule>
  </conditionalFormatting>
  <conditionalFormatting sqref="BF72:BI72">
    <cfRule type="expression" dxfId="62" priority="49">
      <formula>INDIRECT(ADDRESS(ROW(),COLUMN()))=TRUNC(INDIRECT(ADDRESS(ROW(),COLUMN())))</formula>
    </cfRule>
  </conditionalFormatting>
  <conditionalFormatting sqref="BF74:BI74">
    <cfRule type="expression" dxfId="61" priority="48">
      <formula>INDIRECT(ADDRESS(ROW(),COLUMN()))=TRUNC(INDIRECT(ADDRESS(ROW(),COLUMN())))</formula>
    </cfRule>
  </conditionalFormatting>
  <conditionalFormatting sqref="BF76:BI76">
    <cfRule type="expression" dxfId="60" priority="41">
      <formula>INDIRECT(ADDRESS(ROW(),COLUMN()))=TRUNC(INDIRECT(ADDRESS(ROW(),COLUMN())))</formula>
    </cfRule>
  </conditionalFormatting>
  <conditionalFormatting sqref="Q82:AB86">
    <cfRule type="expression" dxfId="59" priority="40">
      <formula>INDIRECT(ADDRESS(ROW(),COLUMN()))=TRUNC(INDIRECT(ADDRESS(ROW(),COLUMN())))</formula>
    </cfRule>
  </conditionalFormatting>
  <conditionalFormatting sqref="AG86:AR86 AK82:AR85">
    <cfRule type="expression" dxfId="58" priority="39">
      <formula>INDIRECT(ADDRESS(ROW(),COLUMN()))=TRUNC(INDIRECT(ADDRESS(ROW(),COLUMN())))</formula>
    </cfRule>
  </conditionalFormatting>
  <conditionalFormatting sqref="O91:R91">
    <cfRule type="expression" dxfId="57" priority="38">
      <formula>INDIRECT(ADDRESS(ROW(),COLUMN()))=TRUNC(INDIRECT(ADDRESS(ROW(),COLUMN())))</formula>
    </cfRule>
  </conditionalFormatting>
  <conditionalFormatting sqref="AE91:AH91">
    <cfRule type="expression" dxfId="56" priority="37">
      <formula>INDIRECT(ADDRESS(ROW(),COLUMN()))=TRUNC(INDIRECT(ADDRESS(ROW(),COLUMN())))</formula>
    </cfRule>
  </conditionalFormatting>
  <conditionalFormatting sqref="AG82:AJ85">
    <cfRule type="expression" dxfId="55" priority="36">
      <formula>INDIRECT(ADDRESS(ROW(),COLUMN()))=TRUNC(INDIRECT(ADDRESS(ROW(),COLUMN())))</formula>
    </cfRule>
  </conditionalFormatting>
  <conditionalFormatting sqref="AA62:BE62">
    <cfRule type="expression" dxfId="54" priority="8">
      <formula>INDIRECT(ADDRESS(ROW(),COLUMN()))=TRUNC(INDIRECT(ADDRESS(ROW(),COLUMN())))</formula>
    </cfRule>
  </conditionalFormatting>
  <conditionalFormatting sqref="AA20:BE20">
    <cfRule type="expression" dxfId="53" priority="29">
      <formula>INDIRECT(ADDRESS(ROW(),COLUMN()))=TRUNC(INDIRECT(ADDRESS(ROW(),COLUMN())))</formula>
    </cfRule>
  </conditionalFormatting>
  <conditionalFormatting sqref="AA22:BE22">
    <cfRule type="expression" dxfId="52" priority="28">
      <formula>INDIRECT(ADDRESS(ROW(),COLUMN()))=TRUNC(INDIRECT(ADDRESS(ROW(),COLUMN())))</formula>
    </cfRule>
  </conditionalFormatting>
  <conditionalFormatting sqref="AA24:BE24">
    <cfRule type="expression" dxfId="51" priority="27">
      <formula>INDIRECT(ADDRESS(ROW(),COLUMN()))=TRUNC(INDIRECT(ADDRESS(ROW(),COLUMN())))</formula>
    </cfRule>
  </conditionalFormatting>
  <conditionalFormatting sqref="AA26:BE26">
    <cfRule type="expression" dxfId="50" priority="26">
      <formula>INDIRECT(ADDRESS(ROW(),COLUMN()))=TRUNC(INDIRECT(ADDRESS(ROW(),COLUMN())))</formula>
    </cfRule>
  </conditionalFormatting>
  <conditionalFormatting sqref="AA28:BE28">
    <cfRule type="expression" dxfId="49" priority="25">
      <formula>INDIRECT(ADDRESS(ROW(),COLUMN()))=TRUNC(INDIRECT(ADDRESS(ROW(),COLUMN())))</formula>
    </cfRule>
  </conditionalFormatting>
  <conditionalFormatting sqref="AA30:BE30">
    <cfRule type="expression" dxfId="48" priority="24">
      <formula>INDIRECT(ADDRESS(ROW(),COLUMN()))=TRUNC(INDIRECT(ADDRESS(ROW(),COLUMN())))</formula>
    </cfRule>
  </conditionalFormatting>
  <conditionalFormatting sqref="AA32:BE32">
    <cfRule type="expression" dxfId="47" priority="23">
      <formula>INDIRECT(ADDRESS(ROW(),COLUMN()))=TRUNC(INDIRECT(ADDRESS(ROW(),COLUMN())))</formula>
    </cfRule>
  </conditionalFormatting>
  <conditionalFormatting sqref="AA34:BE34">
    <cfRule type="expression" dxfId="46" priority="22">
      <formula>INDIRECT(ADDRESS(ROW(),COLUMN()))=TRUNC(INDIRECT(ADDRESS(ROW(),COLUMN())))</formula>
    </cfRule>
  </conditionalFormatting>
  <conditionalFormatting sqref="AA36:BE36">
    <cfRule type="expression" dxfId="45" priority="21">
      <formula>INDIRECT(ADDRESS(ROW(),COLUMN()))=TRUNC(INDIRECT(ADDRESS(ROW(),COLUMN())))</formula>
    </cfRule>
  </conditionalFormatting>
  <conditionalFormatting sqref="AA38:BE38">
    <cfRule type="expression" dxfId="44" priority="20">
      <formula>INDIRECT(ADDRESS(ROW(),COLUMN()))=TRUNC(INDIRECT(ADDRESS(ROW(),COLUMN())))</formula>
    </cfRule>
  </conditionalFormatting>
  <conditionalFormatting sqref="AA40:BE40">
    <cfRule type="expression" dxfId="43" priority="19">
      <formula>INDIRECT(ADDRESS(ROW(),COLUMN()))=TRUNC(INDIRECT(ADDRESS(ROW(),COLUMN())))</formula>
    </cfRule>
  </conditionalFormatting>
  <conditionalFormatting sqref="AA42:BE42">
    <cfRule type="expression" dxfId="42" priority="18">
      <formula>INDIRECT(ADDRESS(ROW(),COLUMN()))=TRUNC(INDIRECT(ADDRESS(ROW(),COLUMN())))</formula>
    </cfRule>
  </conditionalFormatting>
  <conditionalFormatting sqref="AA44:BE44">
    <cfRule type="expression" dxfId="41" priority="17">
      <formula>INDIRECT(ADDRESS(ROW(),COLUMN()))=TRUNC(INDIRECT(ADDRESS(ROW(),COLUMN())))</formula>
    </cfRule>
  </conditionalFormatting>
  <conditionalFormatting sqref="AA46:BE46">
    <cfRule type="expression" dxfId="40" priority="16">
      <formula>INDIRECT(ADDRESS(ROW(),COLUMN()))=TRUNC(INDIRECT(ADDRESS(ROW(),COLUMN())))</formula>
    </cfRule>
  </conditionalFormatting>
  <conditionalFormatting sqref="AA48:BE48">
    <cfRule type="expression" dxfId="39" priority="15">
      <formula>INDIRECT(ADDRESS(ROW(),COLUMN()))=TRUNC(INDIRECT(ADDRESS(ROW(),COLUMN())))</formula>
    </cfRule>
  </conditionalFormatting>
  <conditionalFormatting sqref="AA50:BE50">
    <cfRule type="expression" dxfId="38" priority="14">
      <formula>INDIRECT(ADDRESS(ROW(),COLUMN()))=TRUNC(INDIRECT(ADDRESS(ROW(),COLUMN())))</formula>
    </cfRule>
  </conditionalFormatting>
  <conditionalFormatting sqref="AA52:BE52">
    <cfRule type="expression" dxfId="37" priority="13">
      <formula>INDIRECT(ADDRESS(ROW(),COLUMN()))=TRUNC(INDIRECT(ADDRESS(ROW(),COLUMN())))</formula>
    </cfRule>
  </conditionalFormatting>
  <conditionalFormatting sqref="AA54:BE54">
    <cfRule type="expression" dxfId="36" priority="12">
      <formula>INDIRECT(ADDRESS(ROW(),COLUMN()))=TRUNC(INDIRECT(ADDRESS(ROW(),COLUMN())))</formula>
    </cfRule>
  </conditionalFormatting>
  <conditionalFormatting sqref="AA56:BE56">
    <cfRule type="expression" dxfId="35" priority="11">
      <formula>INDIRECT(ADDRESS(ROW(),COLUMN()))=TRUNC(INDIRECT(ADDRESS(ROW(),COLUMN())))</formula>
    </cfRule>
  </conditionalFormatting>
  <conditionalFormatting sqref="AA58:BE58">
    <cfRule type="expression" dxfId="34" priority="10">
      <formula>INDIRECT(ADDRESS(ROW(),COLUMN()))=TRUNC(INDIRECT(ADDRESS(ROW(),COLUMN())))</formula>
    </cfRule>
  </conditionalFormatting>
  <conditionalFormatting sqref="AA60:BE60">
    <cfRule type="expression" dxfId="33" priority="9">
      <formula>INDIRECT(ADDRESS(ROW(),COLUMN()))=TRUNC(INDIRECT(ADDRESS(ROW(),COLUMN())))</formula>
    </cfRule>
  </conditionalFormatting>
  <conditionalFormatting sqref="AA64:BE64">
    <cfRule type="expression" dxfId="32" priority="7">
      <formula>INDIRECT(ADDRESS(ROW(),COLUMN()))=TRUNC(INDIRECT(ADDRESS(ROW(),COLUMN())))</formula>
    </cfRule>
  </conditionalFormatting>
  <conditionalFormatting sqref="AA66:BE66">
    <cfRule type="expression" dxfId="31" priority="6">
      <formula>INDIRECT(ADDRESS(ROW(),COLUMN()))=TRUNC(INDIRECT(ADDRESS(ROW(),COLUMN())))</formula>
    </cfRule>
  </conditionalFormatting>
  <conditionalFormatting sqref="AA68:BE68">
    <cfRule type="expression" dxfId="30" priority="5">
      <formula>INDIRECT(ADDRESS(ROW(),COLUMN()))=TRUNC(INDIRECT(ADDRESS(ROW(),COLUMN())))</formula>
    </cfRule>
  </conditionalFormatting>
  <conditionalFormatting sqref="AA70:BE70">
    <cfRule type="expression" dxfId="29" priority="4">
      <formula>INDIRECT(ADDRESS(ROW(),COLUMN()))=TRUNC(INDIRECT(ADDRESS(ROW(),COLUMN())))</formula>
    </cfRule>
  </conditionalFormatting>
  <conditionalFormatting sqref="AA72:BE72">
    <cfRule type="expression" dxfId="28" priority="3">
      <formula>INDIRECT(ADDRESS(ROW(),COLUMN()))=TRUNC(INDIRECT(ADDRESS(ROW(),COLUMN())))</formula>
    </cfRule>
  </conditionalFormatting>
  <conditionalFormatting sqref="AA74:BE74">
    <cfRule type="expression" dxfId="27" priority="2">
      <formula>INDIRECT(ADDRESS(ROW(),COLUMN()))=TRUNC(INDIRECT(ADDRESS(ROW(),COLUMN())))</formula>
    </cfRule>
  </conditionalFormatting>
  <conditionalFormatting sqref="AA76:BE76">
    <cfRule type="expression" dxfId="26" priority="1">
      <formula>INDIRECT(ADDRESS(ROW(),COLUMN()))=TRUNC(INDIRECT(ADDRESS(ROW(),COLUMN())))</formula>
    </cfRule>
  </conditionalFormatting>
  <dataValidations count="11">
    <dataValidation type="list" allowBlank="1" showDropDown="0" showInputMessage="1" showErrorMessage="1" sqref="BI4:BL4">
      <formula1>"予定,実績,予定・実績"</formula1>
    </dataValidation>
    <dataValidation type="decimal" allowBlank="1" showDropDown="0" showInputMessage="1" showErrorMessage="1" error="入力可能範囲　32～40" sqref="BE6:BF6">
      <formula1>32</formula1>
      <formula2>40</formula2>
    </dataValidation>
    <dataValidation type="list" allowBlank="1" showDropDown="0" showInputMessage="1" showErrorMessage="1" sqref="AJ3:AJ4">
      <formula1>#REF!</formula1>
    </dataValidation>
    <dataValidation type="list" allowBlank="1" showDropDown="0" showInputMessage="1" showErrorMessage="1" sqref="BI3:BL3">
      <formula1>"４週,暦月"</formula1>
    </dataValidation>
    <dataValidation type="list" allowBlank="1" showDropDown="0"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formula1>【記載例】シフト記号表</formula1>
    </dataValidation>
    <dataValidation type="list" allowBlank="1" showDropDown="0" showInputMessage="1" showErrorMessage="1" sqref="V88:W88">
      <formula1>"週,暦月"</formula1>
    </dataValidation>
    <dataValidation type="list" allowBlank="1" showDropDown="0" showInputMessage="1" showErrorMessage="0" sqref="C17:C90">
      <formula1>"◎,○"</formula1>
    </dataValidation>
    <dataValidation type="list" allowBlank="1" showDropDown="0" showInputMessage="1" showErrorMessage="0" sqref="G17:H76">
      <formula1>職種</formula1>
    </dataValidation>
    <dataValidation type="list" errorStyle="warning" allowBlank="1" showDropDown="0" showInputMessage="1" showErrorMessage="0" error="リストにない場合のみ、入力してください。" sqref="O17:R76">
      <formula1>INDIRECT(G17)</formula1>
    </dataValidation>
    <dataValidation type="list" allowBlank="1" showDropDown="0" showInputMessage="1" showErrorMessage="0" sqref="M17:N76">
      <formula1>"A, B, C, D"</formula1>
    </dataValidation>
    <dataValidation allowBlank="1" showDropDown="0" showInputMessage="1" showErrorMessage="1" error="入力可能範囲　32～40" sqref="BI10"/>
  </dataValidations>
  <printOptions horizontalCentered="1"/>
  <pageMargins left="0.15748031496062992" right="0.15748031496062992" top="0.59055118110236227" bottom="0.47244094488188981" header="0.15748031496062992" footer="0.15748031496062992"/>
  <pageSetup paperSize="9" scale="24" fitToWidth="1" fitToHeight="0" orientation="landscape" usePrinterDefaults="1" r:id="rId1"/>
  <headerFooter>
    <oddFooter>&amp;R&amp;16&amp;P/&amp;N</oddFooter>
  </headerFooter>
  <drawing r:id="rId2"/>
  <extLst>
    <ext xmlns:x14="http://schemas.microsoft.com/office/spreadsheetml/2009/9/main" uri="{CCE6A557-97BC-4b89-ADB6-D9C93CAAB3DF}">
      <x14:dataValidations xmlns:xm="http://schemas.microsoft.com/office/excel/2006/main" count="1">
        <x14:dataValidation type="list" errorStyle="information" allowBlank="1" showDropDown="0" showInputMessage="1" showErrorMessage="0" error="プルダウンにないケースは直接入力してください。">
          <x14:formula1>
            <xm:f>'【プルダウン・リスト】（従来型・ユニット型共通）'!$C$4:$C$17</xm:f>
          </x14:formula1>
          <xm:sqref>AX1:BM1</xm:sqref>
        </x14:dataValidation>
      </x14:dataValidations>
    </ext>
  </extLs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調書</vt:lpstr>
      <vt:lpstr>通知根拠</vt:lpstr>
      <vt:lpstr>調理委託</vt:lpstr>
      <vt:lpstr>勤務表様式→</vt:lpstr>
      <vt:lpstr>（従来型）</vt:lpstr>
      <vt:lpstr>（ユニット型）</vt:lpstr>
      <vt:lpstr>シフト記号表（従来型・ユニット型共通）</vt:lpstr>
      <vt:lpstr>勤務表【記載例】（ユニット型）</vt:lpstr>
      <vt:lpstr>勤務表【記載例】シフト記号表（勤務時間帯）</vt:lpstr>
      <vt:lpstr>【記入方法】（従来型）</vt:lpstr>
      <vt:lpstr>【プルダウン・リスト】（従来型・ユニット型共通）</vt:lpstr>
      <vt:lpstr>職員配置状況１</vt:lpstr>
      <vt:lpstr>職員配置状況２</vt:lpstr>
      <vt:lpstr>防災マニュアルチェックリスト</vt:lpstr>
      <vt:lpstr>防災マニュアルチェックリスト(記載例)</vt:lpstr>
      <vt:lpstr>過去の指摘事項の改善状況</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532888</cp:lastModifiedBy>
  <cp:lastPrinted>2017-10-31T08:47:49Z</cp:lastPrinted>
  <dcterms:created xsi:type="dcterms:W3CDTF">2010-03-29T00:33:02Z</dcterms:created>
  <dcterms:modified xsi:type="dcterms:W3CDTF">2026-06-19T07:07:59Z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6" baseType="lpwstr">
      <vt:lpwstr>2.1.12.0</vt:lpwstr>
      <vt:lpwstr>2.1.9.0</vt:lpwstr>
      <vt:lpwstr>3.0.2.0</vt:lpwstr>
      <vt:lpwstr>3.1.3.0</vt:lpwstr>
      <vt:lpwstr>3.1.9.0</vt:lpwstr>
      <vt:lpwstr>5.0.2.0</vt:lpwstr>
    </vt:vector>
  </property>
  <property fmtid="{DCFEDD21-7773-49B2-8022-6FC58DB5260B}" pid="3" name="LastSavedVersion">
    <vt:lpwstr>5.0.2.0</vt:lpwstr>
  </property>
  <property fmtid="{DCFEDD21-7773-49B2-8022-6FC58DB5260B}" pid="4" name="LastSavedDate">
    <vt:filetime>2026-06-19T07:07:59Z</vt:filetime>
  </property>
</Properties>
</file>